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0_Base_Model\1_Building\1_Residential_building\2_New_technology\Calibration\"/>
    </mc:Choice>
  </mc:AlternateContent>
  <xr:revisionPtr revIDLastSave="0" documentId="13_ncr:1_{F44E6BE2-10D6-4BAA-A367-C1BBECF78082}" xr6:coauthVersionLast="47" xr6:coauthVersionMax="47" xr10:uidLastSave="{00000000-0000-0000-0000-000000000000}"/>
  <bookViews>
    <workbookView xWindow="-108" yWindow="-108" windowWidth="23256" windowHeight="12576" firstSheet="7" activeTab="9" xr2:uid="{00000000-000D-0000-FFFF-FFFF00000000}"/>
  </bookViews>
  <sheets>
    <sheet name="Summary" sheetId="6" r:id="rId1"/>
    <sheet name="Activity_RESBDG" sheetId="1" r:id="rId2"/>
    <sheet name="RESBDG_Split_Tech" sheetId="3" r:id="rId3"/>
    <sheet name="Activity_16" sheetId="13" r:id="rId4"/>
    <sheet name="Activity_EX" sheetId="14" r:id="rId5"/>
    <sheet name="AGG Activity_EX" sheetId="15" r:id="rId6"/>
    <sheet name="AGG Activity_16" sheetId="16" r:id="rId7"/>
    <sheet name="RESBDG_Replacement_Split_Tech" sheetId="17" r:id="rId8"/>
    <sheet name="RESBDG_MinActivity" sheetId="2" r:id="rId9"/>
    <sheet name="Capacity_RESBDG" sheetId="7" r:id="rId10"/>
    <sheet name="RESBDG_MaxCapacity" sheetId="8" r:id="rId11"/>
  </sheets>
  <externalReferences>
    <externalReference r:id="rId12"/>
  </externalReferences>
  <definedNames>
    <definedName name="_xlnm._FilterDatabase" localSheetId="3" hidden="1">Activity_16!$A$1:$L$184</definedName>
    <definedName name="_xlnm._FilterDatabase" localSheetId="4" hidden="1">Activity_EX!$A$1:$K$217</definedName>
    <definedName name="_xlnm._FilterDatabase" localSheetId="1" hidden="1">Activity_RESBDG!$A$1:$U$1528</definedName>
    <definedName name="_xlnm._FilterDatabase" localSheetId="9" hidden="1">Capacity_RESBDG!$A$1:$K$1</definedName>
    <definedName name="_xlnm._FilterDatabase" localSheetId="10" hidden="1">RESBDG_MaxCapacity!$A$1:$J$3781</definedName>
    <definedName name="_xlnm._FilterDatabase" localSheetId="8" hidden="1">RESBDG_MinActivity!$A$1:$Q$1</definedName>
    <definedName name="_xlnm._FilterDatabase" localSheetId="2" hidden="1">RESBDG_Split_Tech!$A$1:$R$1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7" l="1"/>
  <c r="M3" i="17"/>
  <c r="N3" i="17"/>
  <c r="O3" i="17"/>
  <c r="P3" i="17"/>
  <c r="Q3" i="17"/>
  <c r="R3" i="17"/>
  <c r="L4" i="17"/>
  <c r="M4" i="17"/>
  <c r="N4" i="17"/>
  <c r="O4" i="17"/>
  <c r="P4" i="17"/>
  <c r="Q4" i="17"/>
  <c r="R4" i="17"/>
  <c r="L5" i="17"/>
  <c r="M5" i="17"/>
  <c r="N5" i="17"/>
  <c r="O5" i="17"/>
  <c r="P5" i="17"/>
  <c r="Q5" i="17"/>
  <c r="R5" i="17"/>
  <c r="L6" i="17"/>
  <c r="M6" i="17"/>
  <c r="N6" i="17"/>
  <c r="O6" i="17"/>
  <c r="P6" i="17"/>
  <c r="Q6" i="17"/>
  <c r="R6" i="17"/>
  <c r="L7" i="17"/>
  <c r="M7" i="17"/>
  <c r="N7" i="17"/>
  <c r="O7" i="17"/>
  <c r="P7" i="17"/>
  <c r="Q7" i="17"/>
  <c r="R7" i="17"/>
  <c r="L8" i="17"/>
  <c r="M8" i="17"/>
  <c r="N8" i="17"/>
  <c r="O8" i="17"/>
  <c r="P8" i="17"/>
  <c r="Q8" i="17"/>
  <c r="R8" i="17"/>
  <c r="L9" i="17"/>
  <c r="M9" i="17"/>
  <c r="N9" i="17"/>
  <c r="O9" i="17"/>
  <c r="P9" i="17"/>
  <c r="Q9" i="17"/>
  <c r="R9" i="17"/>
  <c r="L10" i="17"/>
  <c r="M10" i="17"/>
  <c r="N10" i="17"/>
  <c r="O10" i="17"/>
  <c r="P10" i="17"/>
  <c r="Q10" i="17"/>
  <c r="R10" i="17"/>
  <c r="L11" i="17"/>
  <c r="M11" i="17"/>
  <c r="N11" i="17"/>
  <c r="O11" i="17"/>
  <c r="P11" i="17"/>
  <c r="Q11" i="17"/>
  <c r="R11" i="17"/>
  <c r="L12" i="17"/>
  <c r="M12" i="17"/>
  <c r="N12" i="17"/>
  <c r="O12" i="17"/>
  <c r="P12" i="17"/>
  <c r="Q12" i="17"/>
  <c r="R12" i="17"/>
  <c r="L13" i="17"/>
  <c r="M13" i="17"/>
  <c r="N13" i="17"/>
  <c r="O13" i="17"/>
  <c r="P13" i="17"/>
  <c r="Q13" i="17"/>
  <c r="R13" i="17"/>
  <c r="L14" i="17"/>
  <c r="M14" i="17"/>
  <c r="N14" i="17"/>
  <c r="O14" i="17"/>
  <c r="P14" i="17"/>
  <c r="Q14" i="17"/>
  <c r="R14" i="17"/>
  <c r="L15" i="17"/>
  <c r="M15" i="17"/>
  <c r="N15" i="17"/>
  <c r="O15" i="17"/>
  <c r="P15" i="17"/>
  <c r="Q15" i="17"/>
  <c r="R15" i="17"/>
  <c r="L16" i="17"/>
  <c r="M16" i="17"/>
  <c r="N16" i="17"/>
  <c r="O16" i="17"/>
  <c r="P16" i="17"/>
  <c r="Q16" i="17"/>
  <c r="R16" i="17"/>
  <c r="L17" i="17"/>
  <c r="M17" i="17"/>
  <c r="N17" i="17"/>
  <c r="O17" i="17"/>
  <c r="P17" i="17"/>
  <c r="Q17" i="17"/>
  <c r="R17" i="17"/>
  <c r="L18" i="17"/>
  <c r="M18" i="17"/>
  <c r="N18" i="17"/>
  <c r="O18" i="17"/>
  <c r="P18" i="17"/>
  <c r="Q18" i="17"/>
  <c r="R18" i="17"/>
  <c r="L19" i="17"/>
  <c r="M19" i="17"/>
  <c r="N19" i="17"/>
  <c r="O19" i="17"/>
  <c r="P19" i="17"/>
  <c r="Q19" i="17"/>
  <c r="R19" i="17"/>
  <c r="L20" i="17"/>
  <c r="M20" i="17"/>
  <c r="N20" i="17"/>
  <c r="O20" i="17"/>
  <c r="P20" i="17"/>
  <c r="Q20" i="17"/>
  <c r="R20" i="17"/>
  <c r="L21" i="17"/>
  <c r="M21" i="17"/>
  <c r="N21" i="17"/>
  <c r="O21" i="17"/>
  <c r="P21" i="17"/>
  <c r="Q21" i="17"/>
  <c r="R21" i="17"/>
  <c r="L22" i="17"/>
  <c r="M22" i="17"/>
  <c r="N22" i="17"/>
  <c r="O22" i="17"/>
  <c r="P22" i="17"/>
  <c r="Q22" i="17"/>
  <c r="R22" i="17"/>
  <c r="L23" i="17"/>
  <c r="M23" i="17"/>
  <c r="N23" i="17"/>
  <c r="O23" i="17"/>
  <c r="P23" i="17"/>
  <c r="Q23" i="17"/>
  <c r="R23" i="17"/>
  <c r="L24" i="17"/>
  <c r="M24" i="17"/>
  <c r="N24" i="17"/>
  <c r="O24" i="17"/>
  <c r="P24" i="17"/>
  <c r="Q24" i="17"/>
  <c r="R24" i="17"/>
  <c r="L25" i="17"/>
  <c r="M25" i="17"/>
  <c r="N25" i="17"/>
  <c r="O25" i="17"/>
  <c r="P25" i="17"/>
  <c r="Q25" i="17"/>
  <c r="R25" i="17"/>
  <c r="L26" i="17"/>
  <c r="M26" i="17"/>
  <c r="N26" i="17"/>
  <c r="O26" i="17"/>
  <c r="P26" i="17"/>
  <c r="Q26" i="17"/>
  <c r="R26" i="17"/>
  <c r="L27" i="17"/>
  <c r="M27" i="17"/>
  <c r="N27" i="17"/>
  <c r="O27" i="17"/>
  <c r="P27" i="17"/>
  <c r="Q27" i="17"/>
  <c r="R27" i="17"/>
  <c r="L28" i="17"/>
  <c r="M28" i="17"/>
  <c r="N28" i="17"/>
  <c r="O28" i="17"/>
  <c r="P28" i="17"/>
  <c r="Q28" i="17"/>
  <c r="R28" i="17"/>
  <c r="L29" i="17"/>
  <c r="M29" i="17"/>
  <c r="N29" i="17"/>
  <c r="O29" i="17"/>
  <c r="P29" i="17"/>
  <c r="Q29" i="17"/>
  <c r="R29" i="17"/>
  <c r="L30" i="17"/>
  <c r="M30" i="17"/>
  <c r="N30" i="17"/>
  <c r="O30" i="17"/>
  <c r="P30" i="17"/>
  <c r="Q30" i="17"/>
  <c r="R30" i="17"/>
  <c r="L31" i="17"/>
  <c r="M31" i="17"/>
  <c r="N31" i="17"/>
  <c r="O31" i="17"/>
  <c r="P31" i="17"/>
  <c r="Q31" i="17"/>
  <c r="R31" i="17"/>
  <c r="L32" i="17"/>
  <c r="M32" i="17"/>
  <c r="N32" i="17"/>
  <c r="O32" i="17"/>
  <c r="P32" i="17"/>
  <c r="Q32" i="17"/>
  <c r="R32" i="17"/>
  <c r="L33" i="17"/>
  <c r="M33" i="17"/>
  <c r="N33" i="17"/>
  <c r="O33" i="17"/>
  <c r="P33" i="17"/>
  <c r="Q33" i="17"/>
  <c r="R33" i="17"/>
  <c r="L34" i="17"/>
  <c r="M34" i="17"/>
  <c r="N34" i="17"/>
  <c r="O34" i="17"/>
  <c r="P34" i="17"/>
  <c r="Q34" i="17"/>
  <c r="R34" i="17"/>
  <c r="L35" i="17"/>
  <c r="M35" i="17"/>
  <c r="N35" i="17"/>
  <c r="O35" i="17"/>
  <c r="P35" i="17"/>
  <c r="Q35" i="17"/>
  <c r="R35" i="17"/>
  <c r="L36" i="17"/>
  <c r="M36" i="17"/>
  <c r="N36" i="17"/>
  <c r="O36" i="17"/>
  <c r="P36" i="17"/>
  <c r="Q36" i="17"/>
  <c r="R36" i="17"/>
  <c r="L37" i="17"/>
  <c r="M37" i="17"/>
  <c r="N37" i="17"/>
  <c r="O37" i="17"/>
  <c r="P37" i="17"/>
  <c r="Q37" i="17"/>
  <c r="R37" i="17"/>
  <c r="L38" i="17"/>
  <c r="M38" i="17"/>
  <c r="N38" i="17"/>
  <c r="O38" i="17"/>
  <c r="P38" i="17"/>
  <c r="Q38" i="17"/>
  <c r="R38" i="17"/>
  <c r="L39" i="17"/>
  <c r="M39" i="17"/>
  <c r="N39" i="17"/>
  <c r="O39" i="17"/>
  <c r="P39" i="17"/>
  <c r="Q39" i="17"/>
  <c r="R39" i="17"/>
  <c r="L40" i="17"/>
  <c r="M40" i="17"/>
  <c r="N40" i="17"/>
  <c r="O40" i="17"/>
  <c r="P40" i="17"/>
  <c r="Q40" i="17"/>
  <c r="R40" i="17"/>
  <c r="L41" i="17"/>
  <c r="M41" i="17"/>
  <c r="N41" i="17"/>
  <c r="O41" i="17"/>
  <c r="P41" i="17"/>
  <c r="Q41" i="17"/>
  <c r="R41" i="17"/>
  <c r="L42" i="17"/>
  <c r="M42" i="17"/>
  <c r="N42" i="17"/>
  <c r="O42" i="17"/>
  <c r="P42" i="17"/>
  <c r="Q42" i="17"/>
  <c r="R42" i="17"/>
  <c r="L43" i="17"/>
  <c r="M43" i="17"/>
  <c r="N43" i="17"/>
  <c r="O43" i="17"/>
  <c r="P43" i="17"/>
  <c r="Q43" i="17"/>
  <c r="R43" i="17"/>
  <c r="L44" i="17"/>
  <c r="M44" i="17"/>
  <c r="N44" i="17"/>
  <c r="O44" i="17"/>
  <c r="P44" i="17"/>
  <c r="Q44" i="17"/>
  <c r="R44" i="17"/>
  <c r="L45" i="17"/>
  <c r="M45" i="17"/>
  <c r="N45" i="17"/>
  <c r="O45" i="17"/>
  <c r="P45" i="17"/>
  <c r="Q45" i="17"/>
  <c r="R45" i="17"/>
  <c r="L46" i="17"/>
  <c r="M46" i="17"/>
  <c r="N46" i="17"/>
  <c r="O46" i="17"/>
  <c r="P46" i="17"/>
  <c r="Q46" i="17"/>
  <c r="R46" i="17"/>
  <c r="L47" i="17"/>
  <c r="M47" i="17"/>
  <c r="N47" i="17"/>
  <c r="O47" i="17"/>
  <c r="P47" i="17"/>
  <c r="Q47" i="17"/>
  <c r="R47" i="17"/>
  <c r="L48" i="17"/>
  <c r="M48" i="17"/>
  <c r="N48" i="17"/>
  <c r="O48" i="17"/>
  <c r="P48" i="17"/>
  <c r="Q48" i="17"/>
  <c r="R48" i="17"/>
  <c r="L49" i="17"/>
  <c r="M49" i="17"/>
  <c r="N49" i="17"/>
  <c r="O49" i="17"/>
  <c r="P49" i="17"/>
  <c r="Q49" i="17"/>
  <c r="R49" i="17"/>
  <c r="L50" i="17"/>
  <c r="M50" i="17"/>
  <c r="N50" i="17"/>
  <c r="O50" i="17"/>
  <c r="P50" i="17"/>
  <c r="Q50" i="17"/>
  <c r="R50" i="17"/>
  <c r="L51" i="17"/>
  <c r="M51" i="17"/>
  <c r="N51" i="17"/>
  <c r="O51" i="17"/>
  <c r="P51" i="17"/>
  <c r="Q51" i="17"/>
  <c r="R51" i="17"/>
  <c r="L52" i="17"/>
  <c r="M52" i="17"/>
  <c r="N52" i="17"/>
  <c r="O52" i="17"/>
  <c r="P52" i="17"/>
  <c r="Q52" i="17"/>
  <c r="R52" i="17"/>
  <c r="L53" i="17"/>
  <c r="M53" i="17"/>
  <c r="N53" i="17"/>
  <c r="O53" i="17"/>
  <c r="P53" i="17"/>
  <c r="Q53" i="17"/>
  <c r="R53" i="17"/>
  <c r="L54" i="17"/>
  <c r="M54" i="17"/>
  <c r="N54" i="17"/>
  <c r="O54" i="17"/>
  <c r="P54" i="17"/>
  <c r="Q54" i="17"/>
  <c r="R54" i="17"/>
  <c r="L55" i="17"/>
  <c r="M55" i="17"/>
  <c r="N55" i="17"/>
  <c r="O55" i="17"/>
  <c r="P55" i="17"/>
  <c r="Q55" i="17"/>
  <c r="R55" i="17"/>
  <c r="L56" i="17"/>
  <c r="M56" i="17"/>
  <c r="N56" i="17"/>
  <c r="O56" i="17"/>
  <c r="P56" i="17"/>
  <c r="Q56" i="17"/>
  <c r="R56" i="17"/>
  <c r="L57" i="17"/>
  <c r="M57" i="17"/>
  <c r="N57" i="17"/>
  <c r="O57" i="17"/>
  <c r="P57" i="17"/>
  <c r="Q57" i="17"/>
  <c r="R57" i="17"/>
  <c r="L58" i="17"/>
  <c r="M58" i="17"/>
  <c r="N58" i="17"/>
  <c r="O58" i="17"/>
  <c r="P58" i="17"/>
  <c r="Q58" i="17"/>
  <c r="R58" i="17"/>
  <c r="L59" i="17"/>
  <c r="M59" i="17"/>
  <c r="N59" i="17"/>
  <c r="O59" i="17"/>
  <c r="P59" i="17"/>
  <c r="Q59" i="17"/>
  <c r="R59" i="17"/>
  <c r="L60" i="17"/>
  <c r="M60" i="17"/>
  <c r="N60" i="17"/>
  <c r="O60" i="17"/>
  <c r="P60" i="17"/>
  <c r="Q60" i="17"/>
  <c r="R60" i="17"/>
  <c r="L61" i="17"/>
  <c r="M61" i="17"/>
  <c r="N61" i="17"/>
  <c r="O61" i="17"/>
  <c r="P61" i="17"/>
  <c r="Q61" i="17"/>
  <c r="R61" i="17"/>
  <c r="L62" i="17"/>
  <c r="M62" i="17"/>
  <c r="N62" i="17"/>
  <c r="O62" i="17"/>
  <c r="P62" i="17"/>
  <c r="Q62" i="17"/>
  <c r="R62" i="17"/>
  <c r="L63" i="17"/>
  <c r="M63" i="17"/>
  <c r="N63" i="17"/>
  <c r="O63" i="17"/>
  <c r="P63" i="17"/>
  <c r="Q63" i="17"/>
  <c r="R63" i="17"/>
  <c r="L64" i="17"/>
  <c r="M64" i="17"/>
  <c r="N64" i="17"/>
  <c r="O64" i="17"/>
  <c r="P64" i="17"/>
  <c r="Q64" i="17"/>
  <c r="R64" i="17"/>
  <c r="L65" i="17"/>
  <c r="M65" i="17"/>
  <c r="N65" i="17"/>
  <c r="O65" i="17"/>
  <c r="P65" i="17"/>
  <c r="Q65" i="17"/>
  <c r="R65" i="17"/>
  <c r="L66" i="17"/>
  <c r="M66" i="17"/>
  <c r="N66" i="17"/>
  <c r="O66" i="17"/>
  <c r="P66" i="17"/>
  <c r="Q66" i="17"/>
  <c r="R66" i="17"/>
  <c r="L67" i="17"/>
  <c r="M67" i="17"/>
  <c r="N67" i="17"/>
  <c r="O67" i="17"/>
  <c r="P67" i="17"/>
  <c r="Q67" i="17"/>
  <c r="R67" i="17"/>
  <c r="L68" i="17"/>
  <c r="M68" i="17"/>
  <c r="N68" i="17"/>
  <c r="O68" i="17"/>
  <c r="P68" i="17"/>
  <c r="Q68" i="17"/>
  <c r="R68" i="17"/>
  <c r="L69" i="17"/>
  <c r="M69" i="17"/>
  <c r="N69" i="17"/>
  <c r="O69" i="17"/>
  <c r="P69" i="17"/>
  <c r="Q69" i="17"/>
  <c r="R69" i="17"/>
  <c r="L70" i="17"/>
  <c r="M70" i="17"/>
  <c r="N70" i="17"/>
  <c r="O70" i="17"/>
  <c r="P70" i="17"/>
  <c r="Q70" i="17"/>
  <c r="R70" i="17"/>
  <c r="L71" i="17"/>
  <c r="M71" i="17"/>
  <c r="N71" i="17"/>
  <c r="O71" i="17"/>
  <c r="P71" i="17"/>
  <c r="Q71" i="17"/>
  <c r="R71" i="17"/>
  <c r="L72" i="17"/>
  <c r="M72" i="17"/>
  <c r="N72" i="17"/>
  <c r="O72" i="17"/>
  <c r="P72" i="17"/>
  <c r="Q72" i="17"/>
  <c r="R72" i="17"/>
  <c r="L73" i="17"/>
  <c r="M73" i="17"/>
  <c r="N73" i="17"/>
  <c r="O73" i="17"/>
  <c r="P73" i="17"/>
  <c r="Q73" i="17"/>
  <c r="R73" i="17"/>
  <c r="L74" i="17"/>
  <c r="M74" i="17"/>
  <c r="N74" i="17"/>
  <c r="O74" i="17"/>
  <c r="P74" i="17"/>
  <c r="Q74" i="17"/>
  <c r="R74" i="17"/>
  <c r="L75" i="17"/>
  <c r="M75" i="17"/>
  <c r="N75" i="17"/>
  <c r="O75" i="17"/>
  <c r="P75" i="17"/>
  <c r="Q75" i="17"/>
  <c r="R75" i="17"/>
  <c r="L76" i="17"/>
  <c r="M76" i="17"/>
  <c r="N76" i="17"/>
  <c r="O76" i="17"/>
  <c r="P76" i="17"/>
  <c r="Q76" i="17"/>
  <c r="R76" i="17"/>
  <c r="L77" i="17"/>
  <c r="M77" i="17"/>
  <c r="N77" i="17"/>
  <c r="O77" i="17"/>
  <c r="P77" i="17"/>
  <c r="Q77" i="17"/>
  <c r="R77" i="17"/>
  <c r="L78" i="17"/>
  <c r="M78" i="17"/>
  <c r="N78" i="17"/>
  <c r="O78" i="17"/>
  <c r="P78" i="17"/>
  <c r="Q78" i="17"/>
  <c r="R78" i="17"/>
  <c r="L79" i="17"/>
  <c r="M79" i="17"/>
  <c r="N79" i="17"/>
  <c r="O79" i="17"/>
  <c r="P79" i="17"/>
  <c r="Q79" i="17"/>
  <c r="R79" i="17"/>
  <c r="L80" i="17"/>
  <c r="M80" i="17"/>
  <c r="N80" i="17"/>
  <c r="O80" i="17"/>
  <c r="P80" i="17"/>
  <c r="Q80" i="17"/>
  <c r="R80" i="17"/>
  <c r="L81" i="17"/>
  <c r="M81" i="17"/>
  <c r="N81" i="17"/>
  <c r="O81" i="17"/>
  <c r="P81" i="17"/>
  <c r="Q81" i="17"/>
  <c r="R81" i="17"/>
  <c r="L82" i="17"/>
  <c r="M82" i="17"/>
  <c r="N82" i="17"/>
  <c r="O82" i="17"/>
  <c r="P82" i="17"/>
  <c r="Q82" i="17"/>
  <c r="R82" i="17"/>
  <c r="L83" i="17"/>
  <c r="M83" i="17"/>
  <c r="N83" i="17"/>
  <c r="O83" i="17"/>
  <c r="P83" i="17"/>
  <c r="Q83" i="17"/>
  <c r="R83" i="17"/>
  <c r="L84" i="17"/>
  <c r="M84" i="17"/>
  <c r="N84" i="17"/>
  <c r="O84" i="17"/>
  <c r="P84" i="17"/>
  <c r="Q84" i="17"/>
  <c r="R84" i="17"/>
  <c r="L85" i="17"/>
  <c r="M85" i="17"/>
  <c r="N85" i="17"/>
  <c r="O85" i="17"/>
  <c r="P85" i="17"/>
  <c r="Q85" i="17"/>
  <c r="R85" i="17"/>
  <c r="L86" i="17"/>
  <c r="M86" i="17"/>
  <c r="N86" i="17"/>
  <c r="O86" i="17"/>
  <c r="P86" i="17"/>
  <c r="Q86" i="17"/>
  <c r="R86" i="17"/>
  <c r="L87" i="17"/>
  <c r="M87" i="17"/>
  <c r="N87" i="17"/>
  <c r="O87" i="17"/>
  <c r="P87" i="17"/>
  <c r="Q87" i="17"/>
  <c r="R87" i="17"/>
  <c r="L88" i="17"/>
  <c r="M88" i="17"/>
  <c r="N88" i="17"/>
  <c r="O88" i="17"/>
  <c r="P88" i="17"/>
  <c r="Q88" i="17"/>
  <c r="R88" i="17"/>
  <c r="L89" i="17"/>
  <c r="M89" i="17"/>
  <c r="N89" i="17"/>
  <c r="O89" i="17"/>
  <c r="P89" i="17"/>
  <c r="Q89" i="17"/>
  <c r="R89" i="17"/>
  <c r="L90" i="17"/>
  <c r="M90" i="17"/>
  <c r="N90" i="17"/>
  <c r="O90" i="17"/>
  <c r="P90" i="17"/>
  <c r="Q90" i="17"/>
  <c r="R90" i="17"/>
  <c r="L91" i="17"/>
  <c r="M91" i="17"/>
  <c r="N91" i="17"/>
  <c r="O91" i="17"/>
  <c r="P91" i="17"/>
  <c r="Q91" i="17"/>
  <c r="R91" i="17"/>
  <c r="L92" i="17"/>
  <c r="M92" i="17"/>
  <c r="N92" i="17"/>
  <c r="O92" i="17"/>
  <c r="P92" i="17"/>
  <c r="Q92" i="17"/>
  <c r="R92" i="17"/>
  <c r="L93" i="17"/>
  <c r="M93" i="17"/>
  <c r="N93" i="17"/>
  <c r="O93" i="17"/>
  <c r="P93" i="17"/>
  <c r="Q93" i="17"/>
  <c r="R93" i="17"/>
  <c r="L94" i="17"/>
  <c r="M94" i="17"/>
  <c r="N94" i="17"/>
  <c r="O94" i="17"/>
  <c r="P94" i="17"/>
  <c r="Q94" i="17"/>
  <c r="R94" i="17"/>
  <c r="L95" i="17"/>
  <c r="M95" i="17"/>
  <c r="N95" i="17"/>
  <c r="O95" i="17"/>
  <c r="P95" i="17"/>
  <c r="Q95" i="17"/>
  <c r="R95" i="17"/>
  <c r="L96" i="17"/>
  <c r="M96" i="17"/>
  <c r="N96" i="17"/>
  <c r="O96" i="17"/>
  <c r="P96" i="17"/>
  <c r="Q96" i="17"/>
  <c r="R96" i="17"/>
  <c r="L97" i="17"/>
  <c r="M97" i="17"/>
  <c r="N97" i="17"/>
  <c r="O97" i="17"/>
  <c r="P97" i="17"/>
  <c r="Q97" i="17"/>
  <c r="R97" i="17"/>
  <c r="L98" i="17"/>
  <c r="M98" i="17"/>
  <c r="N98" i="17"/>
  <c r="O98" i="17"/>
  <c r="P98" i="17"/>
  <c r="Q98" i="17"/>
  <c r="R98" i="17"/>
  <c r="L99" i="17"/>
  <c r="M99" i="17"/>
  <c r="N99" i="17"/>
  <c r="O99" i="17"/>
  <c r="P99" i="17"/>
  <c r="Q99" i="17"/>
  <c r="R99" i="17"/>
  <c r="L100" i="17"/>
  <c r="M100" i="17"/>
  <c r="N100" i="17"/>
  <c r="O100" i="17"/>
  <c r="P100" i="17"/>
  <c r="Q100" i="17"/>
  <c r="R100" i="17"/>
  <c r="L101" i="17"/>
  <c r="M101" i="17"/>
  <c r="N101" i="17"/>
  <c r="O101" i="17"/>
  <c r="P101" i="17"/>
  <c r="Q101" i="17"/>
  <c r="R101" i="17"/>
  <c r="L102" i="17"/>
  <c r="M102" i="17"/>
  <c r="N102" i="17"/>
  <c r="O102" i="17"/>
  <c r="P102" i="17"/>
  <c r="Q102" i="17"/>
  <c r="R102" i="17"/>
  <c r="L103" i="17"/>
  <c r="M103" i="17"/>
  <c r="N103" i="17"/>
  <c r="O103" i="17"/>
  <c r="P103" i="17"/>
  <c r="Q103" i="17"/>
  <c r="R103" i="17"/>
  <c r="L104" i="17"/>
  <c r="M104" i="17"/>
  <c r="N104" i="17"/>
  <c r="O104" i="17"/>
  <c r="P104" i="17"/>
  <c r="Q104" i="17"/>
  <c r="R104" i="17"/>
  <c r="L105" i="17"/>
  <c r="M105" i="17"/>
  <c r="N105" i="17"/>
  <c r="O105" i="17"/>
  <c r="P105" i="17"/>
  <c r="Q105" i="17"/>
  <c r="R105" i="17"/>
  <c r="L106" i="17"/>
  <c r="M106" i="17"/>
  <c r="N106" i="17"/>
  <c r="O106" i="17"/>
  <c r="P106" i="17"/>
  <c r="Q106" i="17"/>
  <c r="R106" i="17"/>
  <c r="L107" i="17"/>
  <c r="M107" i="17"/>
  <c r="N107" i="17"/>
  <c r="O107" i="17"/>
  <c r="P107" i="17"/>
  <c r="Q107" i="17"/>
  <c r="R107" i="17"/>
  <c r="L108" i="17"/>
  <c r="M108" i="17"/>
  <c r="N108" i="17"/>
  <c r="O108" i="17"/>
  <c r="P108" i="17"/>
  <c r="Q108" i="17"/>
  <c r="R108" i="17"/>
  <c r="L109" i="17"/>
  <c r="M109" i="17"/>
  <c r="N109" i="17"/>
  <c r="O109" i="17"/>
  <c r="P109" i="17"/>
  <c r="Q109" i="17"/>
  <c r="R109" i="17"/>
  <c r="L110" i="17"/>
  <c r="M110" i="17"/>
  <c r="N110" i="17"/>
  <c r="O110" i="17"/>
  <c r="P110" i="17"/>
  <c r="Q110" i="17"/>
  <c r="R110" i="17"/>
  <c r="L111" i="17"/>
  <c r="M111" i="17"/>
  <c r="N111" i="17"/>
  <c r="O111" i="17"/>
  <c r="P111" i="17"/>
  <c r="Q111" i="17"/>
  <c r="R111" i="17"/>
  <c r="L112" i="17"/>
  <c r="M112" i="17"/>
  <c r="N112" i="17"/>
  <c r="O112" i="17"/>
  <c r="P112" i="17"/>
  <c r="Q112" i="17"/>
  <c r="R112" i="17"/>
  <c r="L113" i="17"/>
  <c r="M113" i="17"/>
  <c r="N113" i="17"/>
  <c r="O113" i="17"/>
  <c r="P113" i="17"/>
  <c r="Q113" i="17"/>
  <c r="R113" i="17"/>
  <c r="L114" i="17"/>
  <c r="M114" i="17"/>
  <c r="N114" i="17"/>
  <c r="O114" i="17"/>
  <c r="P114" i="17"/>
  <c r="Q114" i="17"/>
  <c r="R114" i="17"/>
  <c r="L115" i="17"/>
  <c r="M115" i="17"/>
  <c r="N115" i="17"/>
  <c r="O115" i="17"/>
  <c r="P115" i="17"/>
  <c r="Q115" i="17"/>
  <c r="R115" i="17"/>
  <c r="L116" i="17"/>
  <c r="M116" i="17"/>
  <c r="N116" i="17"/>
  <c r="O116" i="17"/>
  <c r="P116" i="17"/>
  <c r="Q116" i="17"/>
  <c r="R116" i="17"/>
  <c r="L117" i="17"/>
  <c r="M117" i="17"/>
  <c r="N117" i="17"/>
  <c r="O117" i="17"/>
  <c r="P117" i="17"/>
  <c r="Q117" i="17"/>
  <c r="R117" i="17"/>
  <c r="L118" i="17"/>
  <c r="M118" i="17"/>
  <c r="N118" i="17"/>
  <c r="O118" i="17"/>
  <c r="P118" i="17"/>
  <c r="Q118" i="17"/>
  <c r="R118" i="17"/>
  <c r="L119" i="17"/>
  <c r="M119" i="17"/>
  <c r="N119" i="17"/>
  <c r="O119" i="17"/>
  <c r="P119" i="17"/>
  <c r="Q119" i="17"/>
  <c r="R119" i="17"/>
  <c r="L120" i="17"/>
  <c r="M120" i="17"/>
  <c r="N120" i="17"/>
  <c r="O120" i="17"/>
  <c r="P120" i="17"/>
  <c r="Q120" i="17"/>
  <c r="R120" i="17"/>
  <c r="L121" i="17"/>
  <c r="M121" i="17"/>
  <c r="N121" i="17"/>
  <c r="O121" i="17"/>
  <c r="P121" i="17"/>
  <c r="Q121" i="17"/>
  <c r="R121" i="17"/>
  <c r="L122" i="17"/>
  <c r="M122" i="17"/>
  <c r="N122" i="17"/>
  <c r="O122" i="17"/>
  <c r="P122" i="17"/>
  <c r="Q122" i="17"/>
  <c r="R122" i="17"/>
  <c r="L123" i="17"/>
  <c r="M123" i="17"/>
  <c r="N123" i="17"/>
  <c r="O123" i="17"/>
  <c r="P123" i="17"/>
  <c r="Q123" i="17"/>
  <c r="R123" i="17"/>
  <c r="L124" i="17"/>
  <c r="M124" i="17"/>
  <c r="N124" i="17"/>
  <c r="O124" i="17"/>
  <c r="P124" i="17"/>
  <c r="Q124" i="17"/>
  <c r="R124" i="17"/>
  <c r="L125" i="17"/>
  <c r="M125" i="17"/>
  <c r="N125" i="17"/>
  <c r="O125" i="17"/>
  <c r="P125" i="17"/>
  <c r="Q125" i="17"/>
  <c r="R125" i="17"/>
  <c r="L126" i="17"/>
  <c r="M126" i="17"/>
  <c r="N126" i="17"/>
  <c r="O126" i="17"/>
  <c r="P126" i="17"/>
  <c r="Q126" i="17"/>
  <c r="R126" i="17"/>
  <c r="L127" i="17"/>
  <c r="M127" i="17"/>
  <c r="N127" i="17"/>
  <c r="O127" i="17"/>
  <c r="P127" i="17"/>
  <c r="Q127" i="17"/>
  <c r="R127" i="17"/>
  <c r="L128" i="17"/>
  <c r="M128" i="17"/>
  <c r="N128" i="17"/>
  <c r="O128" i="17"/>
  <c r="P128" i="17"/>
  <c r="Q128" i="17"/>
  <c r="R128" i="17"/>
  <c r="L129" i="17"/>
  <c r="M129" i="17"/>
  <c r="N129" i="17"/>
  <c r="O129" i="17"/>
  <c r="P129" i="17"/>
  <c r="Q129" i="17"/>
  <c r="R129" i="17"/>
  <c r="L130" i="17"/>
  <c r="M130" i="17"/>
  <c r="N130" i="17"/>
  <c r="O130" i="17"/>
  <c r="P130" i="17"/>
  <c r="Q130" i="17"/>
  <c r="R130" i="17"/>
  <c r="L131" i="17"/>
  <c r="M131" i="17"/>
  <c r="N131" i="17"/>
  <c r="O131" i="17"/>
  <c r="P131" i="17"/>
  <c r="Q131" i="17"/>
  <c r="R131" i="17"/>
  <c r="L132" i="17"/>
  <c r="M132" i="17"/>
  <c r="N132" i="17"/>
  <c r="O132" i="17"/>
  <c r="P132" i="17"/>
  <c r="Q132" i="17"/>
  <c r="R132" i="17"/>
  <c r="L133" i="17"/>
  <c r="M133" i="17"/>
  <c r="N133" i="17"/>
  <c r="O133" i="17"/>
  <c r="P133" i="17"/>
  <c r="Q133" i="17"/>
  <c r="R133" i="17"/>
  <c r="L134" i="17"/>
  <c r="M134" i="17"/>
  <c r="N134" i="17"/>
  <c r="O134" i="17"/>
  <c r="P134" i="17"/>
  <c r="Q134" i="17"/>
  <c r="R134" i="17"/>
  <c r="L135" i="17"/>
  <c r="M135" i="17"/>
  <c r="N135" i="17"/>
  <c r="O135" i="17"/>
  <c r="P135" i="17"/>
  <c r="Q135" i="17"/>
  <c r="R135" i="17"/>
  <c r="L136" i="17"/>
  <c r="M136" i="17"/>
  <c r="N136" i="17"/>
  <c r="O136" i="17"/>
  <c r="P136" i="17"/>
  <c r="Q136" i="17"/>
  <c r="R136" i="17"/>
  <c r="L137" i="17"/>
  <c r="M137" i="17"/>
  <c r="N137" i="17"/>
  <c r="O137" i="17"/>
  <c r="P137" i="17"/>
  <c r="Q137" i="17"/>
  <c r="R137" i="17"/>
  <c r="L138" i="17"/>
  <c r="M138" i="17"/>
  <c r="N138" i="17"/>
  <c r="O138" i="17"/>
  <c r="P138" i="17"/>
  <c r="Q138" i="17"/>
  <c r="R138" i="17"/>
  <c r="L139" i="17"/>
  <c r="M139" i="17"/>
  <c r="N139" i="17"/>
  <c r="O139" i="17"/>
  <c r="P139" i="17"/>
  <c r="Q139" i="17"/>
  <c r="R139" i="17"/>
  <c r="L140" i="17"/>
  <c r="M140" i="17"/>
  <c r="N140" i="17"/>
  <c r="O140" i="17"/>
  <c r="P140" i="17"/>
  <c r="Q140" i="17"/>
  <c r="R140" i="17"/>
  <c r="L141" i="17"/>
  <c r="M141" i="17"/>
  <c r="N141" i="17"/>
  <c r="O141" i="17"/>
  <c r="P141" i="17"/>
  <c r="Q141" i="17"/>
  <c r="R141" i="17"/>
  <c r="L142" i="17"/>
  <c r="M142" i="17"/>
  <c r="N142" i="17"/>
  <c r="O142" i="17"/>
  <c r="P142" i="17"/>
  <c r="Q142" i="17"/>
  <c r="R142" i="17"/>
  <c r="L143" i="17"/>
  <c r="M143" i="17"/>
  <c r="N143" i="17"/>
  <c r="O143" i="17"/>
  <c r="P143" i="17"/>
  <c r="Q143" i="17"/>
  <c r="R143" i="17"/>
  <c r="L144" i="17"/>
  <c r="M144" i="17"/>
  <c r="N144" i="17"/>
  <c r="O144" i="17"/>
  <c r="P144" i="17"/>
  <c r="Q144" i="17"/>
  <c r="R144" i="17"/>
  <c r="L145" i="17"/>
  <c r="M145" i="17"/>
  <c r="N145" i="17"/>
  <c r="O145" i="17"/>
  <c r="P145" i="17"/>
  <c r="Q145" i="17"/>
  <c r="R145" i="17"/>
  <c r="L146" i="17"/>
  <c r="M146" i="17"/>
  <c r="N146" i="17"/>
  <c r="O146" i="17"/>
  <c r="P146" i="17"/>
  <c r="Q146" i="17"/>
  <c r="R146" i="17"/>
  <c r="L147" i="17"/>
  <c r="M147" i="17"/>
  <c r="N147" i="17"/>
  <c r="O147" i="17"/>
  <c r="P147" i="17"/>
  <c r="Q147" i="17"/>
  <c r="R147" i="17"/>
  <c r="L148" i="17"/>
  <c r="M148" i="17"/>
  <c r="N148" i="17"/>
  <c r="O148" i="17"/>
  <c r="P148" i="17"/>
  <c r="Q148" i="17"/>
  <c r="R148" i="17"/>
  <c r="L149" i="17"/>
  <c r="M149" i="17"/>
  <c r="N149" i="17"/>
  <c r="O149" i="17"/>
  <c r="P149" i="17"/>
  <c r="Q149" i="17"/>
  <c r="R149" i="17"/>
  <c r="L150" i="17"/>
  <c r="M150" i="17"/>
  <c r="N150" i="17"/>
  <c r="O150" i="17"/>
  <c r="P150" i="17"/>
  <c r="Q150" i="17"/>
  <c r="R150" i="17"/>
  <c r="L151" i="17"/>
  <c r="M151" i="17"/>
  <c r="N151" i="17"/>
  <c r="O151" i="17"/>
  <c r="P151" i="17"/>
  <c r="Q151" i="17"/>
  <c r="R151" i="17"/>
  <c r="L152" i="17"/>
  <c r="M152" i="17"/>
  <c r="N152" i="17"/>
  <c r="O152" i="17"/>
  <c r="P152" i="17"/>
  <c r="Q152" i="17"/>
  <c r="R152" i="17"/>
  <c r="L153" i="17"/>
  <c r="M153" i="17"/>
  <c r="N153" i="17"/>
  <c r="O153" i="17"/>
  <c r="P153" i="17"/>
  <c r="Q153" i="17"/>
  <c r="R153" i="17"/>
  <c r="L154" i="17"/>
  <c r="M154" i="17"/>
  <c r="N154" i="17"/>
  <c r="O154" i="17"/>
  <c r="P154" i="17"/>
  <c r="Q154" i="17"/>
  <c r="R154" i="17"/>
  <c r="L155" i="17"/>
  <c r="M155" i="17"/>
  <c r="N155" i="17"/>
  <c r="O155" i="17"/>
  <c r="P155" i="17"/>
  <c r="Q155" i="17"/>
  <c r="R155" i="17"/>
  <c r="L156" i="17"/>
  <c r="M156" i="17"/>
  <c r="N156" i="17"/>
  <c r="O156" i="17"/>
  <c r="P156" i="17"/>
  <c r="Q156" i="17"/>
  <c r="R156" i="17"/>
  <c r="L157" i="17"/>
  <c r="M157" i="17"/>
  <c r="N157" i="17"/>
  <c r="O157" i="17"/>
  <c r="P157" i="17"/>
  <c r="Q157" i="17"/>
  <c r="R157" i="17"/>
  <c r="L158" i="17"/>
  <c r="M158" i="17"/>
  <c r="N158" i="17"/>
  <c r="O158" i="17"/>
  <c r="P158" i="17"/>
  <c r="Q158" i="17"/>
  <c r="R158" i="17"/>
  <c r="L159" i="17"/>
  <c r="M159" i="17"/>
  <c r="N159" i="17"/>
  <c r="O159" i="17"/>
  <c r="P159" i="17"/>
  <c r="Q159" i="17"/>
  <c r="R159" i="17"/>
  <c r="L160" i="17"/>
  <c r="M160" i="17"/>
  <c r="N160" i="17"/>
  <c r="O160" i="17"/>
  <c r="P160" i="17"/>
  <c r="Q160" i="17"/>
  <c r="R160" i="17"/>
  <c r="L161" i="17"/>
  <c r="M161" i="17"/>
  <c r="N161" i="17"/>
  <c r="O161" i="17"/>
  <c r="P161" i="17"/>
  <c r="Q161" i="17"/>
  <c r="R161" i="17"/>
  <c r="L162" i="17"/>
  <c r="M162" i="17"/>
  <c r="N162" i="17"/>
  <c r="O162" i="17"/>
  <c r="P162" i="17"/>
  <c r="Q162" i="17"/>
  <c r="R162" i="17"/>
  <c r="L163" i="17"/>
  <c r="M163" i="17"/>
  <c r="N163" i="17"/>
  <c r="O163" i="17"/>
  <c r="P163" i="17"/>
  <c r="Q163" i="17"/>
  <c r="R163" i="17"/>
  <c r="L164" i="17"/>
  <c r="M164" i="17"/>
  <c r="N164" i="17"/>
  <c r="O164" i="17"/>
  <c r="P164" i="17"/>
  <c r="Q164" i="17"/>
  <c r="R164" i="17"/>
  <c r="L165" i="17"/>
  <c r="M165" i="17"/>
  <c r="N165" i="17"/>
  <c r="O165" i="17"/>
  <c r="P165" i="17"/>
  <c r="Q165" i="17"/>
  <c r="R165" i="17"/>
  <c r="L166" i="17"/>
  <c r="M166" i="17"/>
  <c r="N166" i="17"/>
  <c r="O166" i="17"/>
  <c r="P166" i="17"/>
  <c r="Q166" i="17"/>
  <c r="R166" i="17"/>
  <c r="L167" i="17"/>
  <c r="M167" i="17"/>
  <c r="N167" i="17"/>
  <c r="O167" i="17"/>
  <c r="P167" i="17"/>
  <c r="Q167" i="17"/>
  <c r="R167" i="17"/>
  <c r="L168" i="17"/>
  <c r="M168" i="17"/>
  <c r="N168" i="17"/>
  <c r="O168" i="17"/>
  <c r="P168" i="17"/>
  <c r="Q168" i="17"/>
  <c r="R168" i="17"/>
  <c r="L169" i="17"/>
  <c r="M169" i="17"/>
  <c r="N169" i="17"/>
  <c r="O169" i="17"/>
  <c r="P169" i="17"/>
  <c r="Q169" i="17"/>
  <c r="R169" i="17"/>
  <c r="L170" i="17"/>
  <c r="M170" i="17"/>
  <c r="N170" i="17"/>
  <c r="O170" i="17"/>
  <c r="P170" i="17"/>
  <c r="Q170" i="17"/>
  <c r="R170" i="17"/>
  <c r="L171" i="17"/>
  <c r="M171" i="17"/>
  <c r="N171" i="17"/>
  <c r="O171" i="17"/>
  <c r="P171" i="17"/>
  <c r="Q171" i="17"/>
  <c r="R171" i="17"/>
  <c r="L172" i="17"/>
  <c r="M172" i="17"/>
  <c r="N172" i="17"/>
  <c r="O172" i="17"/>
  <c r="P172" i="17"/>
  <c r="Q172" i="17"/>
  <c r="R172" i="17"/>
  <c r="L173" i="17"/>
  <c r="M173" i="17"/>
  <c r="N173" i="17"/>
  <c r="O173" i="17"/>
  <c r="P173" i="17"/>
  <c r="Q173" i="17"/>
  <c r="R173" i="17"/>
  <c r="L174" i="17"/>
  <c r="M174" i="17"/>
  <c r="N174" i="17"/>
  <c r="O174" i="17"/>
  <c r="P174" i="17"/>
  <c r="Q174" i="17"/>
  <c r="R174" i="17"/>
  <c r="L175" i="17"/>
  <c r="M175" i="17"/>
  <c r="N175" i="17"/>
  <c r="O175" i="17"/>
  <c r="P175" i="17"/>
  <c r="Q175" i="17"/>
  <c r="R175" i="17"/>
  <c r="L176" i="17"/>
  <c r="M176" i="17"/>
  <c r="N176" i="17"/>
  <c r="O176" i="17"/>
  <c r="P176" i="17"/>
  <c r="Q176" i="17"/>
  <c r="R176" i="17"/>
  <c r="L177" i="17"/>
  <c r="M177" i="17"/>
  <c r="N177" i="17"/>
  <c r="O177" i="17"/>
  <c r="P177" i="17"/>
  <c r="Q177" i="17"/>
  <c r="R177" i="17"/>
  <c r="L178" i="17"/>
  <c r="M178" i="17"/>
  <c r="N178" i="17"/>
  <c r="O178" i="17"/>
  <c r="P178" i="17"/>
  <c r="Q178" i="17"/>
  <c r="R178" i="17"/>
  <c r="L179" i="17"/>
  <c r="M179" i="17"/>
  <c r="N179" i="17"/>
  <c r="O179" i="17"/>
  <c r="P179" i="17"/>
  <c r="Q179" i="17"/>
  <c r="R179" i="17"/>
  <c r="L180" i="17"/>
  <c r="M180" i="17"/>
  <c r="N180" i="17"/>
  <c r="O180" i="17"/>
  <c r="P180" i="17"/>
  <c r="Q180" i="17"/>
  <c r="R180" i="17"/>
  <c r="L181" i="17"/>
  <c r="M181" i="17"/>
  <c r="N181" i="17"/>
  <c r="O181" i="17"/>
  <c r="P181" i="17"/>
  <c r="Q181" i="17"/>
  <c r="R181" i="17"/>
  <c r="M2" i="17"/>
  <c r="N2" i="17"/>
  <c r="O2" i="17"/>
  <c r="P2" i="17"/>
  <c r="Q2" i="17"/>
  <c r="R2" i="17"/>
  <c r="L2" i="17"/>
  <c r="S3" i="17" l="1"/>
  <c r="T3" i="17"/>
  <c r="U3" i="17"/>
  <c r="S4" i="17"/>
  <c r="T4" i="17"/>
  <c r="U4" i="17"/>
  <c r="S5" i="17"/>
  <c r="T5" i="17"/>
  <c r="U5" i="17"/>
  <c r="S6" i="17"/>
  <c r="T6" i="17"/>
  <c r="U6" i="17"/>
  <c r="S7" i="17"/>
  <c r="T7" i="17"/>
  <c r="U7" i="17"/>
  <c r="S8" i="17"/>
  <c r="T8" i="17"/>
  <c r="U8" i="17"/>
  <c r="S9" i="17"/>
  <c r="T9" i="17"/>
  <c r="U9" i="17"/>
  <c r="S10" i="17"/>
  <c r="T10" i="17"/>
  <c r="U10" i="17"/>
  <c r="S11" i="17"/>
  <c r="T11" i="17"/>
  <c r="U11" i="17"/>
  <c r="S12" i="17"/>
  <c r="T12" i="17"/>
  <c r="U12" i="17"/>
  <c r="S13" i="17"/>
  <c r="T13" i="17"/>
  <c r="U13" i="17"/>
  <c r="S14" i="17"/>
  <c r="T14" i="17"/>
  <c r="U14" i="17"/>
  <c r="S15" i="17"/>
  <c r="T15" i="17"/>
  <c r="U15" i="17"/>
  <c r="S16" i="17"/>
  <c r="T16" i="17"/>
  <c r="U16" i="17"/>
  <c r="S17" i="17"/>
  <c r="T17" i="17"/>
  <c r="U17" i="17"/>
  <c r="S18" i="17"/>
  <c r="T18" i="17"/>
  <c r="U18" i="17"/>
  <c r="S19" i="17"/>
  <c r="T19" i="17"/>
  <c r="U19" i="17"/>
  <c r="S20" i="17"/>
  <c r="T20" i="17"/>
  <c r="U20" i="17"/>
  <c r="S21" i="17"/>
  <c r="T21" i="17"/>
  <c r="U21" i="17"/>
  <c r="S22" i="17"/>
  <c r="T22" i="17"/>
  <c r="U22" i="17"/>
  <c r="S23" i="17"/>
  <c r="T23" i="17"/>
  <c r="U23" i="17"/>
  <c r="S24" i="17"/>
  <c r="T24" i="17"/>
  <c r="U24" i="17"/>
  <c r="S25" i="17"/>
  <c r="T25" i="17"/>
  <c r="U25" i="17"/>
  <c r="S26" i="17"/>
  <c r="T26" i="17"/>
  <c r="U26" i="17"/>
  <c r="S27" i="17"/>
  <c r="T27" i="17"/>
  <c r="U27" i="17"/>
  <c r="S28" i="17"/>
  <c r="T28" i="17"/>
  <c r="U28" i="17"/>
  <c r="S29" i="17"/>
  <c r="T29" i="17"/>
  <c r="U29" i="17"/>
  <c r="S30" i="17"/>
  <c r="T30" i="17"/>
  <c r="U30" i="17"/>
  <c r="S31" i="17"/>
  <c r="T31" i="17"/>
  <c r="U31" i="17"/>
  <c r="S32" i="17"/>
  <c r="T32" i="17"/>
  <c r="U32" i="17"/>
  <c r="S33" i="17"/>
  <c r="T33" i="17"/>
  <c r="U33" i="17"/>
  <c r="S34" i="17"/>
  <c r="T34" i="17"/>
  <c r="U34" i="17"/>
  <c r="S35" i="17"/>
  <c r="T35" i="17"/>
  <c r="U35" i="17"/>
  <c r="S36" i="17"/>
  <c r="T36" i="17"/>
  <c r="U36" i="17"/>
  <c r="S37" i="17"/>
  <c r="T37" i="17"/>
  <c r="U37" i="17"/>
  <c r="S38" i="17"/>
  <c r="T38" i="17"/>
  <c r="U38" i="17"/>
  <c r="S39" i="17"/>
  <c r="T39" i="17"/>
  <c r="U39" i="17"/>
  <c r="S40" i="17"/>
  <c r="T40" i="17"/>
  <c r="U40" i="17"/>
  <c r="S41" i="17"/>
  <c r="T41" i="17"/>
  <c r="U41" i="17"/>
  <c r="S42" i="17"/>
  <c r="T42" i="17"/>
  <c r="U42" i="17"/>
  <c r="S43" i="17"/>
  <c r="T43" i="17"/>
  <c r="U43" i="17"/>
  <c r="S44" i="17"/>
  <c r="T44" i="17"/>
  <c r="U44" i="17"/>
  <c r="S45" i="17"/>
  <c r="T45" i="17"/>
  <c r="U45" i="17"/>
  <c r="S46" i="17"/>
  <c r="T46" i="17"/>
  <c r="U46" i="17"/>
  <c r="S47" i="17"/>
  <c r="T47" i="17"/>
  <c r="U47" i="17"/>
  <c r="S48" i="17"/>
  <c r="T48" i="17"/>
  <c r="U48" i="17"/>
  <c r="S49" i="17"/>
  <c r="T49" i="17"/>
  <c r="U49" i="17"/>
  <c r="S50" i="17"/>
  <c r="T50" i="17"/>
  <c r="U50" i="17"/>
  <c r="S51" i="17"/>
  <c r="T51" i="17"/>
  <c r="U51" i="17"/>
  <c r="S52" i="17"/>
  <c r="T52" i="17"/>
  <c r="U52" i="17"/>
  <c r="S53" i="17"/>
  <c r="T53" i="17"/>
  <c r="U53" i="17"/>
  <c r="S54" i="17"/>
  <c r="T54" i="17"/>
  <c r="U54" i="17"/>
  <c r="S55" i="17"/>
  <c r="T55" i="17"/>
  <c r="U55" i="17"/>
  <c r="S56" i="17"/>
  <c r="T56" i="17"/>
  <c r="U56" i="17"/>
  <c r="S57" i="17"/>
  <c r="T57" i="17"/>
  <c r="U57" i="17"/>
  <c r="S58" i="17"/>
  <c r="T58" i="17"/>
  <c r="U58" i="17"/>
  <c r="S59" i="17"/>
  <c r="T59" i="17"/>
  <c r="U59" i="17"/>
  <c r="S60" i="17"/>
  <c r="T60" i="17"/>
  <c r="U60" i="17"/>
  <c r="S61" i="17"/>
  <c r="T61" i="17"/>
  <c r="U61" i="17"/>
  <c r="S62" i="17"/>
  <c r="T62" i="17"/>
  <c r="U62" i="17"/>
  <c r="S63" i="17"/>
  <c r="T63" i="17"/>
  <c r="U63" i="17"/>
  <c r="S64" i="17"/>
  <c r="T64" i="17"/>
  <c r="U64" i="17"/>
  <c r="S65" i="17"/>
  <c r="T65" i="17"/>
  <c r="U65" i="17"/>
  <c r="S66" i="17"/>
  <c r="T66" i="17"/>
  <c r="U66" i="17"/>
  <c r="S67" i="17"/>
  <c r="T67" i="17"/>
  <c r="U67" i="17"/>
  <c r="S68" i="17"/>
  <c r="T68" i="17"/>
  <c r="U68" i="17"/>
  <c r="S69" i="17"/>
  <c r="T69" i="17"/>
  <c r="U69" i="17"/>
  <c r="S70" i="17"/>
  <c r="T70" i="17"/>
  <c r="U70" i="17"/>
  <c r="S71" i="17"/>
  <c r="T71" i="17"/>
  <c r="U71" i="17"/>
  <c r="S72" i="17"/>
  <c r="T72" i="17"/>
  <c r="U72" i="17"/>
  <c r="S73" i="17"/>
  <c r="T73" i="17"/>
  <c r="U73" i="17"/>
  <c r="S74" i="17"/>
  <c r="T74" i="17"/>
  <c r="U74" i="17"/>
  <c r="S75" i="17"/>
  <c r="T75" i="17"/>
  <c r="U75" i="17"/>
  <c r="S76" i="17"/>
  <c r="T76" i="17"/>
  <c r="U76" i="17"/>
  <c r="S77" i="17"/>
  <c r="T77" i="17"/>
  <c r="U77" i="17"/>
  <c r="S78" i="17"/>
  <c r="T78" i="17"/>
  <c r="U78" i="17"/>
  <c r="S79" i="17"/>
  <c r="T79" i="17"/>
  <c r="U79" i="17"/>
  <c r="S80" i="17"/>
  <c r="T80" i="17"/>
  <c r="U80" i="17"/>
  <c r="S81" i="17"/>
  <c r="T81" i="17"/>
  <c r="U81" i="17"/>
  <c r="S82" i="17"/>
  <c r="T82" i="17"/>
  <c r="U82" i="17"/>
  <c r="S83" i="17"/>
  <c r="T83" i="17"/>
  <c r="U83" i="17"/>
  <c r="S84" i="17"/>
  <c r="T84" i="17"/>
  <c r="U84" i="17"/>
  <c r="S85" i="17"/>
  <c r="T85" i="17"/>
  <c r="U85" i="17"/>
  <c r="S86" i="17"/>
  <c r="T86" i="17"/>
  <c r="U86" i="17"/>
  <c r="S87" i="17"/>
  <c r="T87" i="17"/>
  <c r="U87" i="17"/>
  <c r="S88" i="17"/>
  <c r="T88" i="17"/>
  <c r="U88" i="17"/>
  <c r="S89" i="17"/>
  <c r="T89" i="17"/>
  <c r="U89" i="17"/>
  <c r="S90" i="17"/>
  <c r="T90" i="17"/>
  <c r="U90" i="17"/>
  <c r="S91" i="17"/>
  <c r="T91" i="17"/>
  <c r="U91" i="17"/>
  <c r="S92" i="17"/>
  <c r="T92" i="17"/>
  <c r="U92" i="17"/>
  <c r="S93" i="17"/>
  <c r="T93" i="17"/>
  <c r="U93" i="17"/>
  <c r="S94" i="17"/>
  <c r="T94" i="17"/>
  <c r="U94" i="17"/>
  <c r="S95" i="17"/>
  <c r="T95" i="17"/>
  <c r="U95" i="17"/>
  <c r="S96" i="17"/>
  <c r="T96" i="17"/>
  <c r="U96" i="17"/>
  <c r="S97" i="17"/>
  <c r="T97" i="17"/>
  <c r="U97" i="17"/>
  <c r="S98" i="17"/>
  <c r="T98" i="17"/>
  <c r="U98" i="17"/>
  <c r="S99" i="17"/>
  <c r="T99" i="17"/>
  <c r="U99" i="17"/>
  <c r="S100" i="17"/>
  <c r="T100" i="17"/>
  <c r="U100" i="17"/>
  <c r="S101" i="17"/>
  <c r="T101" i="17"/>
  <c r="U101" i="17"/>
  <c r="S102" i="17"/>
  <c r="T102" i="17"/>
  <c r="U102" i="17"/>
  <c r="S103" i="17"/>
  <c r="T103" i="17"/>
  <c r="U103" i="17"/>
  <c r="S104" i="17"/>
  <c r="T104" i="17"/>
  <c r="U104" i="17"/>
  <c r="S105" i="17"/>
  <c r="T105" i="17"/>
  <c r="U105" i="17"/>
  <c r="S106" i="17"/>
  <c r="T106" i="17"/>
  <c r="U106" i="17"/>
  <c r="S107" i="17"/>
  <c r="T107" i="17"/>
  <c r="U107" i="17"/>
  <c r="S108" i="17"/>
  <c r="T108" i="17"/>
  <c r="U108" i="17"/>
  <c r="S109" i="17"/>
  <c r="T109" i="17"/>
  <c r="U109" i="17"/>
  <c r="S110" i="17"/>
  <c r="T110" i="17"/>
  <c r="U110" i="17"/>
  <c r="S111" i="17"/>
  <c r="T111" i="17"/>
  <c r="U111" i="17"/>
  <c r="S112" i="17"/>
  <c r="T112" i="17"/>
  <c r="U112" i="17"/>
  <c r="S113" i="17"/>
  <c r="T113" i="17"/>
  <c r="U113" i="17"/>
  <c r="S114" i="17"/>
  <c r="T114" i="17"/>
  <c r="U114" i="17"/>
  <c r="S115" i="17"/>
  <c r="T115" i="17"/>
  <c r="U115" i="17"/>
  <c r="S116" i="17"/>
  <c r="T116" i="17"/>
  <c r="U116" i="17"/>
  <c r="S117" i="17"/>
  <c r="T117" i="17"/>
  <c r="U117" i="17"/>
  <c r="S118" i="17"/>
  <c r="T118" i="17"/>
  <c r="U118" i="17"/>
  <c r="S119" i="17"/>
  <c r="T119" i="17"/>
  <c r="U119" i="17"/>
  <c r="S120" i="17"/>
  <c r="T120" i="17"/>
  <c r="U120" i="17"/>
  <c r="S121" i="17"/>
  <c r="T121" i="17"/>
  <c r="U121" i="17"/>
  <c r="S122" i="17"/>
  <c r="T122" i="17"/>
  <c r="U122" i="17"/>
  <c r="S123" i="17"/>
  <c r="T123" i="17"/>
  <c r="U123" i="17"/>
  <c r="S124" i="17"/>
  <c r="T124" i="17"/>
  <c r="U124" i="17"/>
  <c r="S125" i="17"/>
  <c r="T125" i="17"/>
  <c r="U125" i="17"/>
  <c r="S126" i="17"/>
  <c r="T126" i="17"/>
  <c r="U126" i="17"/>
  <c r="S127" i="17"/>
  <c r="T127" i="17"/>
  <c r="U127" i="17"/>
  <c r="S128" i="17"/>
  <c r="T128" i="17"/>
  <c r="U128" i="17"/>
  <c r="S129" i="17"/>
  <c r="T129" i="17"/>
  <c r="U129" i="17"/>
  <c r="S130" i="17"/>
  <c r="T130" i="17"/>
  <c r="U130" i="17"/>
  <c r="S131" i="17"/>
  <c r="T131" i="17"/>
  <c r="U131" i="17"/>
  <c r="S132" i="17"/>
  <c r="T132" i="17"/>
  <c r="U132" i="17"/>
  <c r="S133" i="17"/>
  <c r="T133" i="17"/>
  <c r="U133" i="17"/>
  <c r="S134" i="17"/>
  <c r="T134" i="17"/>
  <c r="U134" i="17"/>
  <c r="S135" i="17"/>
  <c r="T135" i="17"/>
  <c r="U135" i="17"/>
  <c r="S136" i="17"/>
  <c r="T136" i="17"/>
  <c r="U136" i="17"/>
  <c r="S137" i="17"/>
  <c r="T137" i="17"/>
  <c r="U137" i="17"/>
  <c r="S138" i="17"/>
  <c r="T138" i="17"/>
  <c r="U138" i="17"/>
  <c r="S139" i="17"/>
  <c r="T139" i="17"/>
  <c r="U139" i="17"/>
  <c r="S140" i="17"/>
  <c r="T140" i="17"/>
  <c r="U140" i="17"/>
  <c r="S141" i="17"/>
  <c r="T141" i="17"/>
  <c r="U141" i="17"/>
  <c r="S142" i="17"/>
  <c r="T142" i="17"/>
  <c r="U142" i="17"/>
  <c r="S143" i="17"/>
  <c r="T143" i="17"/>
  <c r="U143" i="17"/>
  <c r="S144" i="17"/>
  <c r="T144" i="17"/>
  <c r="U144" i="17"/>
  <c r="S145" i="17"/>
  <c r="T145" i="17"/>
  <c r="U145" i="17"/>
  <c r="S146" i="17"/>
  <c r="T146" i="17"/>
  <c r="U146" i="17"/>
  <c r="S147" i="17"/>
  <c r="T147" i="17"/>
  <c r="U147" i="17"/>
  <c r="S148" i="17"/>
  <c r="T148" i="17"/>
  <c r="U148" i="17"/>
  <c r="S149" i="17"/>
  <c r="T149" i="17"/>
  <c r="U149" i="17"/>
  <c r="S150" i="17"/>
  <c r="T150" i="17"/>
  <c r="U150" i="17"/>
  <c r="S151" i="17"/>
  <c r="T151" i="17"/>
  <c r="U151" i="17"/>
  <c r="S152" i="17"/>
  <c r="T152" i="17"/>
  <c r="U152" i="17"/>
  <c r="S153" i="17"/>
  <c r="T153" i="17"/>
  <c r="U153" i="17"/>
  <c r="S154" i="17"/>
  <c r="T154" i="17"/>
  <c r="U154" i="17"/>
  <c r="S155" i="17"/>
  <c r="T155" i="17"/>
  <c r="U155" i="17"/>
  <c r="S156" i="17"/>
  <c r="T156" i="17"/>
  <c r="U156" i="17"/>
  <c r="S157" i="17"/>
  <c r="T157" i="17"/>
  <c r="U157" i="17"/>
  <c r="S158" i="17"/>
  <c r="T158" i="17"/>
  <c r="U158" i="17"/>
  <c r="S159" i="17"/>
  <c r="T159" i="17"/>
  <c r="U159" i="17"/>
  <c r="S160" i="17"/>
  <c r="T160" i="17"/>
  <c r="U160" i="17"/>
  <c r="S161" i="17"/>
  <c r="T161" i="17"/>
  <c r="U161" i="17"/>
  <c r="S162" i="17"/>
  <c r="T162" i="17"/>
  <c r="U162" i="17"/>
  <c r="S163" i="17"/>
  <c r="T163" i="17"/>
  <c r="U163" i="17"/>
  <c r="S164" i="17"/>
  <c r="T164" i="17"/>
  <c r="U164" i="17"/>
  <c r="S165" i="17"/>
  <c r="T165" i="17"/>
  <c r="U165" i="17"/>
  <c r="S166" i="17"/>
  <c r="T166" i="17"/>
  <c r="U166" i="17"/>
  <c r="S167" i="17"/>
  <c r="T167" i="17"/>
  <c r="U167" i="17"/>
  <c r="S168" i="17"/>
  <c r="T168" i="17"/>
  <c r="U168" i="17"/>
  <c r="S169" i="17"/>
  <c r="T169" i="17"/>
  <c r="U169" i="17"/>
  <c r="S170" i="17"/>
  <c r="T170" i="17"/>
  <c r="U170" i="17"/>
  <c r="S171" i="17"/>
  <c r="T171" i="17"/>
  <c r="U171" i="17"/>
  <c r="S172" i="17"/>
  <c r="T172" i="17"/>
  <c r="U172" i="17"/>
  <c r="S173" i="17"/>
  <c r="T173" i="17"/>
  <c r="U173" i="17"/>
  <c r="S174" i="17"/>
  <c r="T174" i="17"/>
  <c r="U174" i="17"/>
  <c r="S175" i="17"/>
  <c r="T175" i="17"/>
  <c r="U175" i="17"/>
  <c r="S176" i="17"/>
  <c r="T176" i="17"/>
  <c r="U176" i="17"/>
  <c r="S177" i="17"/>
  <c r="T177" i="17"/>
  <c r="U177" i="17"/>
  <c r="S178" i="17"/>
  <c r="T178" i="17"/>
  <c r="U178" i="17"/>
  <c r="S179" i="17"/>
  <c r="T179" i="17"/>
  <c r="U179" i="17"/>
  <c r="S180" i="17"/>
  <c r="T180" i="17"/>
  <c r="U180" i="17"/>
  <c r="S181" i="17"/>
  <c r="T181" i="17"/>
  <c r="U181" i="17"/>
  <c r="S2" i="17"/>
  <c r="T2" i="17"/>
  <c r="U2" i="17"/>
  <c r="A179" i="17" l="1"/>
  <c r="B179" i="17"/>
  <c r="C179" i="17"/>
  <c r="D179" i="17"/>
  <c r="E179" i="17"/>
  <c r="F179" i="17"/>
  <c r="G179" i="17"/>
  <c r="H179" i="17"/>
  <c r="I179" i="17"/>
  <c r="J179" i="17"/>
  <c r="K179" i="17"/>
  <c r="A180" i="17"/>
  <c r="B180" i="17"/>
  <c r="C180" i="17"/>
  <c r="D180" i="17"/>
  <c r="E180" i="17"/>
  <c r="F180" i="17"/>
  <c r="G180" i="17"/>
  <c r="H180" i="17"/>
  <c r="I180" i="17"/>
  <c r="J180" i="17"/>
  <c r="K180" i="17"/>
  <c r="A181" i="17"/>
  <c r="B181" i="17"/>
  <c r="C181" i="17"/>
  <c r="D181" i="17"/>
  <c r="E181" i="17"/>
  <c r="F181" i="17"/>
  <c r="G181" i="17"/>
  <c r="H181" i="17"/>
  <c r="I181" i="17"/>
  <c r="J181" i="17"/>
  <c r="K181" i="17"/>
  <c r="A3" i="17"/>
  <c r="B3" i="17"/>
  <c r="C3" i="17"/>
  <c r="D3" i="17"/>
  <c r="E3" i="17"/>
  <c r="F3" i="17"/>
  <c r="G3" i="17"/>
  <c r="H3" i="17"/>
  <c r="I3" i="17"/>
  <c r="J3" i="17"/>
  <c r="K3" i="17"/>
  <c r="A4" i="17"/>
  <c r="B4" i="17"/>
  <c r="C4" i="17"/>
  <c r="D4" i="17"/>
  <c r="E4" i="17"/>
  <c r="F4" i="17"/>
  <c r="G4" i="17"/>
  <c r="H4" i="17"/>
  <c r="I4" i="17"/>
  <c r="J4" i="17"/>
  <c r="K4" i="17"/>
  <c r="A5" i="17"/>
  <c r="B5" i="17"/>
  <c r="C5" i="17"/>
  <c r="D5" i="17"/>
  <c r="E5" i="17"/>
  <c r="F5" i="17"/>
  <c r="G5" i="17"/>
  <c r="H5" i="17"/>
  <c r="I5" i="17"/>
  <c r="J5" i="17"/>
  <c r="K5" i="17"/>
  <c r="A6" i="17"/>
  <c r="B6" i="17"/>
  <c r="C6" i="17"/>
  <c r="D6" i="17"/>
  <c r="E6" i="17"/>
  <c r="F6" i="17"/>
  <c r="G6" i="17"/>
  <c r="H6" i="17"/>
  <c r="I6" i="17"/>
  <c r="J6" i="17"/>
  <c r="K6" i="17"/>
  <c r="A7" i="17"/>
  <c r="B7" i="17"/>
  <c r="C7" i="17"/>
  <c r="D7" i="17"/>
  <c r="E7" i="17"/>
  <c r="F7" i="17"/>
  <c r="G7" i="17"/>
  <c r="H7" i="17"/>
  <c r="I7" i="17"/>
  <c r="J7" i="17"/>
  <c r="K7" i="17"/>
  <c r="A8" i="17"/>
  <c r="B8" i="17"/>
  <c r="C8" i="17"/>
  <c r="D8" i="17"/>
  <c r="E8" i="17"/>
  <c r="F8" i="17"/>
  <c r="G8" i="17"/>
  <c r="H8" i="17"/>
  <c r="I8" i="17"/>
  <c r="J8" i="17"/>
  <c r="K8" i="17"/>
  <c r="A9" i="17"/>
  <c r="B9" i="17"/>
  <c r="C9" i="17"/>
  <c r="D9" i="17"/>
  <c r="E9" i="17"/>
  <c r="F9" i="17"/>
  <c r="G9" i="17"/>
  <c r="H9" i="17"/>
  <c r="I9" i="17"/>
  <c r="J9" i="17"/>
  <c r="K9" i="17"/>
  <c r="A10" i="17"/>
  <c r="B10" i="17"/>
  <c r="C10" i="17"/>
  <c r="D10" i="17"/>
  <c r="E10" i="17"/>
  <c r="F10" i="17"/>
  <c r="G10" i="17"/>
  <c r="H10" i="17"/>
  <c r="I10" i="17"/>
  <c r="J10" i="17"/>
  <c r="K10" i="17"/>
  <c r="A11" i="17"/>
  <c r="B11" i="17"/>
  <c r="C11" i="17"/>
  <c r="D11" i="17"/>
  <c r="E11" i="17"/>
  <c r="F11" i="17"/>
  <c r="G11" i="17"/>
  <c r="H11" i="17"/>
  <c r="I11" i="17"/>
  <c r="J11" i="17"/>
  <c r="K11" i="17"/>
  <c r="A12" i="17"/>
  <c r="B12" i="17"/>
  <c r="C12" i="17"/>
  <c r="D12" i="17"/>
  <c r="E12" i="17"/>
  <c r="F12" i="17"/>
  <c r="G12" i="17"/>
  <c r="H12" i="17"/>
  <c r="I12" i="17"/>
  <c r="J12" i="17"/>
  <c r="K12" i="17"/>
  <c r="A13" i="17"/>
  <c r="B13" i="17"/>
  <c r="C13" i="17"/>
  <c r="D13" i="17"/>
  <c r="E13" i="17"/>
  <c r="F13" i="17"/>
  <c r="G13" i="17"/>
  <c r="H13" i="17"/>
  <c r="I13" i="17"/>
  <c r="J13" i="17"/>
  <c r="K13" i="17"/>
  <c r="A14" i="17"/>
  <c r="B14" i="17"/>
  <c r="C14" i="17"/>
  <c r="D14" i="17"/>
  <c r="E14" i="17"/>
  <c r="F14" i="17"/>
  <c r="G14" i="17"/>
  <c r="H14" i="17"/>
  <c r="I14" i="17"/>
  <c r="J14" i="17"/>
  <c r="K14" i="17"/>
  <c r="A15" i="17"/>
  <c r="B15" i="17"/>
  <c r="C15" i="17"/>
  <c r="D15" i="17"/>
  <c r="E15" i="17"/>
  <c r="F15" i="17"/>
  <c r="G15" i="17"/>
  <c r="H15" i="17"/>
  <c r="I15" i="17"/>
  <c r="J15" i="17"/>
  <c r="K15" i="17"/>
  <c r="A16" i="17"/>
  <c r="B16" i="17"/>
  <c r="C16" i="17"/>
  <c r="D16" i="17"/>
  <c r="E16" i="17"/>
  <c r="F16" i="17"/>
  <c r="G16" i="17"/>
  <c r="H16" i="17"/>
  <c r="I16" i="17"/>
  <c r="J16" i="17"/>
  <c r="K16" i="17"/>
  <c r="A17" i="17"/>
  <c r="B17" i="17"/>
  <c r="C17" i="17"/>
  <c r="D17" i="17"/>
  <c r="E17" i="17"/>
  <c r="F17" i="17"/>
  <c r="G17" i="17"/>
  <c r="H17" i="17"/>
  <c r="I17" i="17"/>
  <c r="J17" i="17"/>
  <c r="K17" i="17"/>
  <c r="A18" i="17"/>
  <c r="B18" i="17"/>
  <c r="C18" i="17"/>
  <c r="D18" i="17"/>
  <c r="E18" i="17"/>
  <c r="F18" i="17"/>
  <c r="G18" i="17"/>
  <c r="H18" i="17"/>
  <c r="I18" i="17"/>
  <c r="J18" i="17"/>
  <c r="K18" i="17"/>
  <c r="A19" i="17"/>
  <c r="B19" i="17"/>
  <c r="C19" i="17"/>
  <c r="D19" i="17"/>
  <c r="E19" i="17"/>
  <c r="F19" i="17"/>
  <c r="G19" i="17"/>
  <c r="H19" i="17"/>
  <c r="I19" i="17"/>
  <c r="J19" i="17"/>
  <c r="K19" i="17"/>
  <c r="A20" i="17"/>
  <c r="B20" i="17"/>
  <c r="C20" i="17"/>
  <c r="D20" i="17"/>
  <c r="E20" i="17"/>
  <c r="F20" i="17"/>
  <c r="G20" i="17"/>
  <c r="H20" i="17"/>
  <c r="I20" i="17"/>
  <c r="J20" i="17"/>
  <c r="K20" i="17"/>
  <c r="A21" i="17"/>
  <c r="B21" i="17"/>
  <c r="C21" i="17"/>
  <c r="D21" i="17"/>
  <c r="E21" i="17"/>
  <c r="F21" i="17"/>
  <c r="G21" i="17"/>
  <c r="H21" i="17"/>
  <c r="I21" i="17"/>
  <c r="J21" i="17"/>
  <c r="K21" i="17"/>
  <c r="A22" i="17"/>
  <c r="B22" i="17"/>
  <c r="C22" i="17"/>
  <c r="D22" i="17"/>
  <c r="E22" i="17"/>
  <c r="F22" i="17"/>
  <c r="G22" i="17"/>
  <c r="H22" i="17"/>
  <c r="I22" i="17"/>
  <c r="J22" i="17"/>
  <c r="K22" i="17"/>
  <c r="A23" i="17"/>
  <c r="B23" i="17"/>
  <c r="C23" i="17"/>
  <c r="D23" i="17"/>
  <c r="E23" i="17"/>
  <c r="F23" i="17"/>
  <c r="G23" i="17"/>
  <c r="H23" i="17"/>
  <c r="I23" i="17"/>
  <c r="J23" i="17"/>
  <c r="K23" i="17"/>
  <c r="A24" i="17"/>
  <c r="B24" i="17"/>
  <c r="C24" i="17"/>
  <c r="D24" i="17"/>
  <c r="E24" i="17"/>
  <c r="F24" i="17"/>
  <c r="G24" i="17"/>
  <c r="H24" i="17"/>
  <c r="I24" i="17"/>
  <c r="J24" i="17"/>
  <c r="K24" i="17"/>
  <c r="A25" i="17"/>
  <c r="B25" i="17"/>
  <c r="C25" i="17"/>
  <c r="D25" i="17"/>
  <c r="E25" i="17"/>
  <c r="F25" i="17"/>
  <c r="G25" i="17"/>
  <c r="H25" i="17"/>
  <c r="I25" i="17"/>
  <c r="J25" i="17"/>
  <c r="K25" i="17"/>
  <c r="A26" i="17"/>
  <c r="B26" i="17"/>
  <c r="C26" i="17"/>
  <c r="D26" i="17"/>
  <c r="E26" i="17"/>
  <c r="F26" i="17"/>
  <c r="G26" i="17"/>
  <c r="H26" i="17"/>
  <c r="I26" i="17"/>
  <c r="J26" i="17"/>
  <c r="K26" i="17"/>
  <c r="A27" i="17"/>
  <c r="B27" i="17"/>
  <c r="C27" i="17"/>
  <c r="D27" i="17"/>
  <c r="E27" i="17"/>
  <c r="F27" i="17"/>
  <c r="G27" i="17"/>
  <c r="H27" i="17"/>
  <c r="I27" i="17"/>
  <c r="J27" i="17"/>
  <c r="K27" i="17"/>
  <c r="A28" i="17"/>
  <c r="B28" i="17"/>
  <c r="C28" i="17"/>
  <c r="D28" i="17"/>
  <c r="E28" i="17"/>
  <c r="F28" i="17"/>
  <c r="G28" i="17"/>
  <c r="H28" i="17"/>
  <c r="I28" i="17"/>
  <c r="J28" i="17"/>
  <c r="K28" i="17"/>
  <c r="A29" i="17"/>
  <c r="B29" i="17"/>
  <c r="C29" i="17"/>
  <c r="D29" i="17"/>
  <c r="E29" i="17"/>
  <c r="F29" i="17"/>
  <c r="G29" i="17"/>
  <c r="H29" i="17"/>
  <c r="I29" i="17"/>
  <c r="J29" i="17"/>
  <c r="K29" i="17"/>
  <c r="A30" i="17"/>
  <c r="B30" i="17"/>
  <c r="C30" i="17"/>
  <c r="D30" i="17"/>
  <c r="E30" i="17"/>
  <c r="F30" i="17"/>
  <c r="G30" i="17"/>
  <c r="H30" i="17"/>
  <c r="I30" i="17"/>
  <c r="J30" i="17"/>
  <c r="K30" i="17"/>
  <c r="A31" i="17"/>
  <c r="B31" i="17"/>
  <c r="C31" i="17"/>
  <c r="D31" i="17"/>
  <c r="E31" i="17"/>
  <c r="F31" i="17"/>
  <c r="G31" i="17"/>
  <c r="H31" i="17"/>
  <c r="I31" i="17"/>
  <c r="J31" i="17"/>
  <c r="K31" i="17"/>
  <c r="A32" i="17"/>
  <c r="B32" i="17"/>
  <c r="C32" i="17"/>
  <c r="D32" i="17"/>
  <c r="E32" i="17"/>
  <c r="F32" i="17"/>
  <c r="G32" i="17"/>
  <c r="H32" i="17"/>
  <c r="I32" i="17"/>
  <c r="J32" i="17"/>
  <c r="K32" i="17"/>
  <c r="A33" i="17"/>
  <c r="B33" i="17"/>
  <c r="C33" i="17"/>
  <c r="D33" i="17"/>
  <c r="E33" i="17"/>
  <c r="F33" i="17"/>
  <c r="G33" i="17"/>
  <c r="H33" i="17"/>
  <c r="I33" i="17"/>
  <c r="J33" i="17"/>
  <c r="K33" i="17"/>
  <c r="A34" i="17"/>
  <c r="B34" i="17"/>
  <c r="C34" i="17"/>
  <c r="D34" i="17"/>
  <c r="E34" i="17"/>
  <c r="F34" i="17"/>
  <c r="G34" i="17"/>
  <c r="H34" i="17"/>
  <c r="I34" i="17"/>
  <c r="J34" i="17"/>
  <c r="K34" i="17"/>
  <c r="A35" i="17"/>
  <c r="B35" i="17"/>
  <c r="C35" i="17"/>
  <c r="D35" i="17"/>
  <c r="E35" i="17"/>
  <c r="F35" i="17"/>
  <c r="G35" i="17"/>
  <c r="H35" i="17"/>
  <c r="I35" i="17"/>
  <c r="J35" i="17"/>
  <c r="K35" i="17"/>
  <c r="A36" i="17"/>
  <c r="B36" i="17"/>
  <c r="C36" i="17"/>
  <c r="D36" i="17"/>
  <c r="E36" i="17"/>
  <c r="F36" i="17"/>
  <c r="G36" i="17"/>
  <c r="H36" i="17"/>
  <c r="I36" i="17"/>
  <c r="J36" i="17"/>
  <c r="K36" i="17"/>
  <c r="A37" i="17"/>
  <c r="B37" i="17"/>
  <c r="C37" i="17"/>
  <c r="D37" i="17"/>
  <c r="E37" i="17"/>
  <c r="F37" i="17"/>
  <c r="G37" i="17"/>
  <c r="H37" i="17"/>
  <c r="I37" i="17"/>
  <c r="J37" i="17"/>
  <c r="K37" i="17"/>
  <c r="A38" i="17"/>
  <c r="B38" i="17"/>
  <c r="C38" i="17"/>
  <c r="D38" i="17"/>
  <c r="E38" i="17"/>
  <c r="F38" i="17"/>
  <c r="G38" i="17"/>
  <c r="H38" i="17"/>
  <c r="I38" i="17"/>
  <c r="J38" i="17"/>
  <c r="K38" i="17"/>
  <c r="A39" i="17"/>
  <c r="B39" i="17"/>
  <c r="C39" i="17"/>
  <c r="D39" i="17"/>
  <c r="E39" i="17"/>
  <c r="F39" i="17"/>
  <c r="G39" i="17"/>
  <c r="H39" i="17"/>
  <c r="I39" i="17"/>
  <c r="J39" i="17"/>
  <c r="K39" i="17"/>
  <c r="A40" i="17"/>
  <c r="B40" i="17"/>
  <c r="C40" i="17"/>
  <c r="D40" i="17"/>
  <c r="E40" i="17"/>
  <c r="F40" i="17"/>
  <c r="G40" i="17"/>
  <c r="H40" i="17"/>
  <c r="I40" i="17"/>
  <c r="J40" i="17"/>
  <c r="K40" i="17"/>
  <c r="A41" i="17"/>
  <c r="B41" i="17"/>
  <c r="C41" i="17"/>
  <c r="D41" i="17"/>
  <c r="E41" i="17"/>
  <c r="F41" i="17"/>
  <c r="G41" i="17"/>
  <c r="H41" i="17"/>
  <c r="I41" i="17"/>
  <c r="J41" i="17"/>
  <c r="K41" i="17"/>
  <c r="A42" i="17"/>
  <c r="B42" i="17"/>
  <c r="C42" i="17"/>
  <c r="D42" i="17"/>
  <c r="E42" i="17"/>
  <c r="F42" i="17"/>
  <c r="G42" i="17"/>
  <c r="H42" i="17"/>
  <c r="I42" i="17"/>
  <c r="J42" i="17"/>
  <c r="K42" i="17"/>
  <c r="A43" i="17"/>
  <c r="B43" i="17"/>
  <c r="C43" i="17"/>
  <c r="D43" i="17"/>
  <c r="E43" i="17"/>
  <c r="F43" i="17"/>
  <c r="G43" i="17"/>
  <c r="H43" i="17"/>
  <c r="I43" i="17"/>
  <c r="J43" i="17"/>
  <c r="K43" i="17"/>
  <c r="A44" i="17"/>
  <c r="B44" i="17"/>
  <c r="C44" i="17"/>
  <c r="D44" i="17"/>
  <c r="E44" i="17"/>
  <c r="F44" i="17"/>
  <c r="G44" i="17"/>
  <c r="H44" i="17"/>
  <c r="I44" i="17"/>
  <c r="J44" i="17"/>
  <c r="K44" i="17"/>
  <c r="A45" i="17"/>
  <c r="B45" i="17"/>
  <c r="C45" i="17"/>
  <c r="D45" i="17"/>
  <c r="E45" i="17"/>
  <c r="F45" i="17"/>
  <c r="G45" i="17"/>
  <c r="H45" i="17"/>
  <c r="I45" i="17"/>
  <c r="J45" i="17"/>
  <c r="K45" i="17"/>
  <c r="A46" i="17"/>
  <c r="B46" i="17"/>
  <c r="C46" i="17"/>
  <c r="D46" i="17"/>
  <c r="E46" i="17"/>
  <c r="F46" i="17"/>
  <c r="G46" i="17"/>
  <c r="H46" i="17"/>
  <c r="I46" i="17"/>
  <c r="J46" i="17"/>
  <c r="K46" i="17"/>
  <c r="A47" i="17"/>
  <c r="B47" i="17"/>
  <c r="C47" i="17"/>
  <c r="D47" i="17"/>
  <c r="E47" i="17"/>
  <c r="F47" i="17"/>
  <c r="G47" i="17"/>
  <c r="H47" i="17"/>
  <c r="I47" i="17"/>
  <c r="J47" i="17"/>
  <c r="K47" i="17"/>
  <c r="A48" i="17"/>
  <c r="B48" i="17"/>
  <c r="C48" i="17"/>
  <c r="D48" i="17"/>
  <c r="E48" i="17"/>
  <c r="F48" i="17"/>
  <c r="G48" i="17"/>
  <c r="H48" i="17"/>
  <c r="I48" i="17"/>
  <c r="J48" i="17"/>
  <c r="K48" i="17"/>
  <c r="A49" i="17"/>
  <c r="B49" i="17"/>
  <c r="C49" i="17"/>
  <c r="D49" i="17"/>
  <c r="E49" i="17"/>
  <c r="F49" i="17"/>
  <c r="G49" i="17"/>
  <c r="H49" i="17"/>
  <c r="I49" i="17"/>
  <c r="J49" i="17"/>
  <c r="K49" i="17"/>
  <c r="A50" i="17"/>
  <c r="B50" i="17"/>
  <c r="C50" i="17"/>
  <c r="D50" i="17"/>
  <c r="E50" i="17"/>
  <c r="F50" i="17"/>
  <c r="G50" i="17"/>
  <c r="H50" i="17"/>
  <c r="I50" i="17"/>
  <c r="J50" i="17"/>
  <c r="K50" i="17"/>
  <c r="A51" i="17"/>
  <c r="B51" i="17"/>
  <c r="C51" i="17"/>
  <c r="D51" i="17"/>
  <c r="E51" i="17"/>
  <c r="F51" i="17"/>
  <c r="G51" i="17"/>
  <c r="H51" i="17"/>
  <c r="I51" i="17"/>
  <c r="J51" i="17"/>
  <c r="K51" i="17"/>
  <c r="A52" i="17"/>
  <c r="B52" i="17"/>
  <c r="C52" i="17"/>
  <c r="D52" i="17"/>
  <c r="E52" i="17"/>
  <c r="F52" i="17"/>
  <c r="G52" i="17"/>
  <c r="H52" i="17"/>
  <c r="I52" i="17"/>
  <c r="J52" i="17"/>
  <c r="K52" i="17"/>
  <c r="A53" i="17"/>
  <c r="B53" i="17"/>
  <c r="C53" i="17"/>
  <c r="D53" i="17"/>
  <c r="E53" i="17"/>
  <c r="F53" i="17"/>
  <c r="G53" i="17"/>
  <c r="H53" i="17"/>
  <c r="I53" i="17"/>
  <c r="J53" i="17"/>
  <c r="K53" i="17"/>
  <c r="A54" i="17"/>
  <c r="B54" i="17"/>
  <c r="C54" i="17"/>
  <c r="D54" i="17"/>
  <c r="E54" i="17"/>
  <c r="F54" i="17"/>
  <c r="G54" i="17"/>
  <c r="H54" i="17"/>
  <c r="I54" i="17"/>
  <c r="J54" i="17"/>
  <c r="K54" i="17"/>
  <c r="A55" i="17"/>
  <c r="B55" i="17"/>
  <c r="C55" i="17"/>
  <c r="D55" i="17"/>
  <c r="E55" i="17"/>
  <c r="F55" i="17"/>
  <c r="G55" i="17"/>
  <c r="H55" i="17"/>
  <c r="I55" i="17"/>
  <c r="J55" i="17"/>
  <c r="K55" i="17"/>
  <c r="A56" i="17"/>
  <c r="B56" i="17"/>
  <c r="C56" i="17"/>
  <c r="D56" i="17"/>
  <c r="E56" i="17"/>
  <c r="F56" i="17"/>
  <c r="G56" i="17"/>
  <c r="H56" i="17"/>
  <c r="I56" i="17"/>
  <c r="J56" i="17"/>
  <c r="K56" i="17"/>
  <c r="A57" i="17"/>
  <c r="B57" i="17"/>
  <c r="C57" i="17"/>
  <c r="D57" i="17"/>
  <c r="E57" i="17"/>
  <c r="F57" i="17"/>
  <c r="G57" i="17"/>
  <c r="H57" i="17"/>
  <c r="I57" i="17"/>
  <c r="J57" i="17"/>
  <c r="K57" i="17"/>
  <c r="A58" i="17"/>
  <c r="B58" i="17"/>
  <c r="C58" i="17"/>
  <c r="D58" i="17"/>
  <c r="E58" i="17"/>
  <c r="F58" i="17"/>
  <c r="G58" i="17"/>
  <c r="H58" i="17"/>
  <c r="I58" i="17"/>
  <c r="J58" i="17"/>
  <c r="K58" i="17"/>
  <c r="A59" i="17"/>
  <c r="B59" i="17"/>
  <c r="C59" i="17"/>
  <c r="D59" i="17"/>
  <c r="E59" i="17"/>
  <c r="F59" i="17"/>
  <c r="G59" i="17"/>
  <c r="H59" i="17"/>
  <c r="I59" i="17"/>
  <c r="J59" i="17"/>
  <c r="K59" i="17"/>
  <c r="A60" i="17"/>
  <c r="B60" i="17"/>
  <c r="C60" i="17"/>
  <c r="D60" i="17"/>
  <c r="E60" i="17"/>
  <c r="F60" i="17"/>
  <c r="G60" i="17"/>
  <c r="H60" i="17"/>
  <c r="I60" i="17"/>
  <c r="J60" i="17"/>
  <c r="K60" i="17"/>
  <c r="A61" i="17"/>
  <c r="B61" i="17"/>
  <c r="C61" i="17"/>
  <c r="D61" i="17"/>
  <c r="E61" i="17"/>
  <c r="F61" i="17"/>
  <c r="G61" i="17"/>
  <c r="H61" i="17"/>
  <c r="I61" i="17"/>
  <c r="J61" i="17"/>
  <c r="K61" i="17"/>
  <c r="A62" i="17"/>
  <c r="B62" i="17"/>
  <c r="C62" i="17"/>
  <c r="D62" i="17"/>
  <c r="E62" i="17"/>
  <c r="F62" i="17"/>
  <c r="G62" i="17"/>
  <c r="H62" i="17"/>
  <c r="I62" i="17"/>
  <c r="J62" i="17"/>
  <c r="K62" i="17"/>
  <c r="A63" i="17"/>
  <c r="B63" i="17"/>
  <c r="C63" i="17"/>
  <c r="D63" i="17"/>
  <c r="E63" i="17"/>
  <c r="F63" i="17"/>
  <c r="G63" i="17"/>
  <c r="H63" i="17"/>
  <c r="I63" i="17"/>
  <c r="J63" i="17"/>
  <c r="K63" i="17"/>
  <c r="A64" i="17"/>
  <c r="B64" i="17"/>
  <c r="C64" i="17"/>
  <c r="D64" i="17"/>
  <c r="E64" i="17"/>
  <c r="F64" i="17"/>
  <c r="G64" i="17"/>
  <c r="H64" i="17"/>
  <c r="I64" i="17"/>
  <c r="J64" i="17"/>
  <c r="K64" i="17"/>
  <c r="A65" i="17"/>
  <c r="B65" i="17"/>
  <c r="C65" i="17"/>
  <c r="D65" i="17"/>
  <c r="E65" i="17"/>
  <c r="F65" i="17"/>
  <c r="G65" i="17"/>
  <c r="H65" i="17"/>
  <c r="I65" i="17"/>
  <c r="J65" i="17"/>
  <c r="K65" i="17"/>
  <c r="A66" i="17"/>
  <c r="B66" i="17"/>
  <c r="C66" i="17"/>
  <c r="D66" i="17"/>
  <c r="E66" i="17"/>
  <c r="F66" i="17"/>
  <c r="G66" i="17"/>
  <c r="H66" i="17"/>
  <c r="I66" i="17"/>
  <c r="J66" i="17"/>
  <c r="K66" i="17"/>
  <c r="A67" i="17"/>
  <c r="B67" i="17"/>
  <c r="C67" i="17"/>
  <c r="D67" i="17"/>
  <c r="E67" i="17"/>
  <c r="F67" i="17"/>
  <c r="G67" i="17"/>
  <c r="H67" i="17"/>
  <c r="I67" i="17"/>
  <c r="J67" i="17"/>
  <c r="K67" i="17"/>
  <c r="A68" i="17"/>
  <c r="B68" i="17"/>
  <c r="C68" i="17"/>
  <c r="D68" i="17"/>
  <c r="E68" i="17"/>
  <c r="F68" i="17"/>
  <c r="G68" i="17"/>
  <c r="H68" i="17"/>
  <c r="I68" i="17"/>
  <c r="J68" i="17"/>
  <c r="K68" i="17"/>
  <c r="A69" i="17"/>
  <c r="B69" i="17"/>
  <c r="C69" i="17"/>
  <c r="D69" i="17"/>
  <c r="E69" i="17"/>
  <c r="F69" i="17"/>
  <c r="G69" i="17"/>
  <c r="H69" i="17"/>
  <c r="I69" i="17"/>
  <c r="J69" i="17"/>
  <c r="K69" i="17"/>
  <c r="A70" i="17"/>
  <c r="B70" i="17"/>
  <c r="C70" i="17"/>
  <c r="D70" i="17"/>
  <c r="E70" i="17"/>
  <c r="F70" i="17"/>
  <c r="G70" i="17"/>
  <c r="H70" i="17"/>
  <c r="I70" i="17"/>
  <c r="J70" i="17"/>
  <c r="K70" i="17"/>
  <c r="A71" i="17"/>
  <c r="B71" i="17"/>
  <c r="C71" i="17"/>
  <c r="D71" i="17"/>
  <c r="E71" i="17"/>
  <c r="F71" i="17"/>
  <c r="G71" i="17"/>
  <c r="H71" i="17"/>
  <c r="I71" i="17"/>
  <c r="J71" i="17"/>
  <c r="K71" i="17"/>
  <c r="A72" i="17"/>
  <c r="B72" i="17"/>
  <c r="C72" i="17"/>
  <c r="D72" i="17"/>
  <c r="E72" i="17"/>
  <c r="F72" i="17"/>
  <c r="G72" i="17"/>
  <c r="H72" i="17"/>
  <c r="I72" i="17"/>
  <c r="J72" i="17"/>
  <c r="K72" i="17"/>
  <c r="A73" i="17"/>
  <c r="B73" i="17"/>
  <c r="C73" i="17"/>
  <c r="D73" i="17"/>
  <c r="E73" i="17"/>
  <c r="F73" i="17"/>
  <c r="G73" i="17"/>
  <c r="H73" i="17"/>
  <c r="I73" i="17"/>
  <c r="J73" i="17"/>
  <c r="K73" i="17"/>
  <c r="A74" i="17"/>
  <c r="B74" i="17"/>
  <c r="C74" i="17"/>
  <c r="D74" i="17"/>
  <c r="E74" i="17"/>
  <c r="F74" i="17"/>
  <c r="G74" i="17"/>
  <c r="H74" i="17"/>
  <c r="I74" i="17"/>
  <c r="J74" i="17"/>
  <c r="K74" i="17"/>
  <c r="A75" i="17"/>
  <c r="B75" i="17"/>
  <c r="C75" i="17"/>
  <c r="D75" i="17"/>
  <c r="E75" i="17"/>
  <c r="F75" i="17"/>
  <c r="G75" i="17"/>
  <c r="H75" i="17"/>
  <c r="I75" i="17"/>
  <c r="J75" i="17"/>
  <c r="K75" i="17"/>
  <c r="A76" i="17"/>
  <c r="B76" i="17"/>
  <c r="C76" i="17"/>
  <c r="D76" i="17"/>
  <c r="E76" i="17"/>
  <c r="F76" i="17"/>
  <c r="G76" i="17"/>
  <c r="H76" i="17"/>
  <c r="I76" i="17"/>
  <c r="J76" i="17"/>
  <c r="K76" i="17"/>
  <c r="A77" i="17"/>
  <c r="B77" i="17"/>
  <c r="C77" i="17"/>
  <c r="D77" i="17"/>
  <c r="E77" i="17"/>
  <c r="F77" i="17"/>
  <c r="G77" i="17"/>
  <c r="H77" i="17"/>
  <c r="I77" i="17"/>
  <c r="J77" i="17"/>
  <c r="K77" i="17"/>
  <c r="A78" i="17"/>
  <c r="B78" i="17"/>
  <c r="C78" i="17"/>
  <c r="D78" i="17"/>
  <c r="E78" i="17"/>
  <c r="F78" i="17"/>
  <c r="G78" i="17"/>
  <c r="H78" i="17"/>
  <c r="I78" i="17"/>
  <c r="J78" i="17"/>
  <c r="K78" i="17"/>
  <c r="A79" i="17"/>
  <c r="B79" i="17"/>
  <c r="C79" i="17"/>
  <c r="D79" i="17"/>
  <c r="E79" i="17"/>
  <c r="F79" i="17"/>
  <c r="G79" i="17"/>
  <c r="H79" i="17"/>
  <c r="I79" i="17"/>
  <c r="J79" i="17"/>
  <c r="K79" i="17"/>
  <c r="A80" i="17"/>
  <c r="B80" i="17"/>
  <c r="C80" i="17"/>
  <c r="D80" i="17"/>
  <c r="E80" i="17"/>
  <c r="F80" i="17"/>
  <c r="G80" i="17"/>
  <c r="H80" i="17"/>
  <c r="I80" i="17"/>
  <c r="J80" i="17"/>
  <c r="K80" i="17"/>
  <c r="A81" i="17"/>
  <c r="B81" i="17"/>
  <c r="C81" i="17"/>
  <c r="D81" i="17"/>
  <c r="E81" i="17"/>
  <c r="F81" i="17"/>
  <c r="G81" i="17"/>
  <c r="H81" i="17"/>
  <c r="I81" i="17"/>
  <c r="J81" i="17"/>
  <c r="K81" i="17"/>
  <c r="A82" i="17"/>
  <c r="B82" i="17"/>
  <c r="C82" i="17"/>
  <c r="D82" i="17"/>
  <c r="E82" i="17"/>
  <c r="F82" i="17"/>
  <c r="G82" i="17"/>
  <c r="H82" i="17"/>
  <c r="I82" i="17"/>
  <c r="J82" i="17"/>
  <c r="K82" i="17"/>
  <c r="A83" i="17"/>
  <c r="B83" i="17"/>
  <c r="C83" i="17"/>
  <c r="D83" i="17"/>
  <c r="E83" i="17"/>
  <c r="F83" i="17"/>
  <c r="G83" i="17"/>
  <c r="H83" i="17"/>
  <c r="I83" i="17"/>
  <c r="J83" i="17"/>
  <c r="K83" i="17"/>
  <c r="A84" i="17"/>
  <c r="B84" i="17"/>
  <c r="C84" i="17"/>
  <c r="D84" i="17"/>
  <c r="E84" i="17"/>
  <c r="F84" i="17"/>
  <c r="G84" i="17"/>
  <c r="H84" i="17"/>
  <c r="I84" i="17"/>
  <c r="J84" i="17"/>
  <c r="K84" i="17"/>
  <c r="A85" i="17"/>
  <c r="B85" i="17"/>
  <c r="C85" i="17"/>
  <c r="D85" i="17"/>
  <c r="E85" i="17"/>
  <c r="F85" i="17"/>
  <c r="G85" i="17"/>
  <c r="H85" i="17"/>
  <c r="I85" i="17"/>
  <c r="J85" i="17"/>
  <c r="K85" i="17"/>
  <c r="A86" i="17"/>
  <c r="B86" i="17"/>
  <c r="C86" i="17"/>
  <c r="D86" i="17"/>
  <c r="E86" i="17"/>
  <c r="F86" i="17"/>
  <c r="G86" i="17"/>
  <c r="H86" i="17"/>
  <c r="I86" i="17"/>
  <c r="J86" i="17"/>
  <c r="K86" i="17"/>
  <c r="A87" i="17"/>
  <c r="B87" i="17"/>
  <c r="C87" i="17"/>
  <c r="D87" i="17"/>
  <c r="E87" i="17"/>
  <c r="F87" i="17"/>
  <c r="G87" i="17"/>
  <c r="H87" i="17"/>
  <c r="I87" i="17"/>
  <c r="J87" i="17"/>
  <c r="K87" i="17"/>
  <c r="A88" i="17"/>
  <c r="B88" i="17"/>
  <c r="C88" i="17"/>
  <c r="D88" i="17"/>
  <c r="E88" i="17"/>
  <c r="F88" i="17"/>
  <c r="G88" i="17"/>
  <c r="H88" i="17"/>
  <c r="I88" i="17"/>
  <c r="J88" i="17"/>
  <c r="K88" i="17"/>
  <c r="A89" i="17"/>
  <c r="B89" i="17"/>
  <c r="C89" i="17"/>
  <c r="D89" i="17"/>
  <c r="E89" i="17"/>
  <c r="F89" i="17"/>
  <c r="G89" i="17"/>
  <c r="H89" i="17"/>
  <c r="I89" i="17"/>
  <c r="J89" i="17"/>
  <c r="K89" i="17"/>
  <c r="A90" i="17"/>
  <c r="B90" i="17"/>
  <c r="C90" i="17"/>
  <c r="D90" i="17"/>
  <c r="E90" i="17"/>
  <c r="F90" i="17"/>
  <c r="G90" i="17"/>
  <c r="H90" i="17"/>
  <c r="I90" i="17"/>
  <c r="J90" i="17"/>
  <c r="K90" i="17"/>
  <c r="A91" i="17"/>
  <c r="B91" i="17"/>
  <c r="C91" i="17"/>
  <c r="D91" i="17"/>
  <c r="E91" i="17"/>
  <c r="F91" i="17"/>
  <c r="G91" i="17"/>
  <c r="H91" i="17"/>
  <c r="I91" i="17"/>
  <c r="J91" i="17"/>
  <c r="K91" i="17"/>
  <c r="A92" i="17"/>
  <c r="B92" i="17"/>
  <c r="C92" i="17"/>
  <c r="D92" i="17"/>
  <c r="E92" i="17"/>
  <c r="F92" i="17"/>
  <c r="G92" i="17"/>
  <c r="H92" i="17"/>
  <c r="I92" i="17"/>
  <c r="J92" i="17"/>
  <c r="K92" i="17"/>
  <c r="A93" i="17"/>
  <c r="B93" i="17"/>
  <c r="C93" i="17"/>
  <c r="D93" i="17"/>
  <c r="E93" i="17"/>
  <c r="F93" i="17"/>
  <c r="G93" i="17"/>
  <c r="H93" i="17"/>
  <c r="I93" i="17"/>
  <c r="J93" i="17"/>
  <c r="K93" i="17"/>
  <c r="A94" i="17"/>
  <c r="B94" i="17"/>
  <c r="C94" i="17"/>
  <c r="D94" i="17"/>
  <c r="E94" i="17"/>
  <c r="F94" i="17"/>
  <c r="G94" i="17"/>
  <c r="H94" i="17"/>
  <c r="I94" i="17"/>
  <c r="J94" i="17"/>
  <c r="K94" i="17"/>
  <c r="A95" i="17"/>
  <c r="B95" i="17"/>
  <c r="C95" i="17"/>
  <c r="D95" i="17"/>
  <c r="E95" i="17"/>
  <c r="F95" i="17"/>
  <c r="G95" i="17"/>
  <c r="H95" i="17"/>
  <c r="I95" i="17"/>
  <c r="J95" i="17"/>
  <c r="K95" i="17"/>
  <c r="A96" i="17"/>
  <c r="B96" i="17"/>
  <c r="C96" i="17"/>
  <c r="D96" i="17"/>
  <c r="E96" i="17"/>
  <c r="F96" i="17"/>
  <c r="G96" i="17"/>
  <c r="H96" i="17"/>
  <c r="I96" i="17"/>
  <c r="J96" i="17"/>
  <c r="K96" i="17"/>
  <c r="A97" i="17"/>
  <c r="B97" i="17"/>
  <c r="C97" i="17"/>
  <c r="D97" i="17"/>
  <c r="E97" i="17"/>
  <c r="F97" i="17"/>
  <c r="G97" i="17"/>
  <c r="H97" i="17"/>
  <c r="I97" i="17"/>
  <c r="J97" i="17"/>
  <c r="K97" i="17"/>
  <c r="A98" i="17"/>
  <c r="B98" i="17"/>
  <c r="C98" i="17"/>
  <c r="D98" i="17"/>
  <c r="E98" i="17"/>
  <c r="F98" i="17"/>
  <c r="G98" i="17"/>
  <c r="H98" i="17"/>
  <c r="I98" i="17"/>
  <c r="J98" i="17"/>
  <c r="K98" i="17"/>
  <c r="A99" i="17"/>
  <c r="B99" i="17"/>
  <c r="C99" i="17"/>
  <c r="D99" i="17"/>
  <c r="E99" i="17"/>
  <c r="F99" i="17"/>
  <c r="G99" i="17"/>
  <c r="H99" i="17"/>
  <c r="I99" i="17"/>
  <c r="J99" i="17"/>
  <c r="K99" i="17"/>
  <c r="A100" i="17"/>
  <c r="B100" i="17"/>
  <c r="C100" i="17"/>
  <c r="D100" i="17"/>
  <c r="E100" i="17"/>
  <c r="F100" i="17"/>
  <c r="G100" i="17"/>
  <c r="H100" i="17"/>
  <c r="I100" i="17"/>
  <c r="J100" i="17"/>
  <c r="K100" i="17"/>
  <c r="A101" i="17"/>
  <c r="B101" i="17"/>
  <c r="C101" i="17"/>
  <c r="D101" i="17"/>
  <c r="E101" i="17"/>
  <c r="F101" i="17"/>
  <c r="G101" i="17"/>
  <c r="H101" i="17"/>
  <c r="I101" i="17"/>
  <c r="J101" i="17"/>
  <c r="K101" i="17"/>
  <c r="A102" i="17"/>
  <c r="B102" i="17"/>
  <c r="C102" i="17"/>
  <c r="D102" i="17"/>
  <c r="E102" i="17"/>
  <c r="F102" i="17"/>
  <c r="G102" i="17"/>
  <c r="H102" i="17"/>
  <c r="I102" i="17"/>
  <c r="J102" i="17"/>
  <c r="K102" i="17"/>
  <c r="A103" i="17"/>
  <c r="B103" i="17"/>
  <c r="C103" i="17"/>
  <c r="D103" i="17"/>
  <c r="E103" i="17"/>
  <c r="F103" i="17"/>
  <c r="G103" i="17"/>
  <c r="H103" i="17"/>
  <c r="I103" i="17"/>
  <c r="J103" i="17"/>
  <c r="K103" i="17"/>
  <c r="A104" i="17"/>
  <c r="B104" i="17"/>
  <c r="C104" i="17"/>
  <c r="D104" i="17"/>
  <c r="E104" i="17"/>
  <c r="F104" i="17"/>
  <c r="G104" i="17"/>
  <c r="H104" i="17"/>
  <c r="I104" i="17"/>
  <c r="J104" i="17"/>
  <c r="K104" i="17"/>
  <c r="A105" i="17"/>
  <c r="B105" i="17"/>
  <c r="C105" i="17"/>
  <c r="D105" i="17"/>
  <c r="E105" i="17"/>
  <c r="F105" i="17"/>
  <c r="G105" i="17"/>
  <c r="H105" i="17"/>
  <c r="I105" i="17"/>
  <c r="J105" i="17"/>
  <c r="K105" i="17"/>
  <c r="A106" i="17"/>
  <c r="B106" i="17"/>
  <c r="C106" i="17"/>
  <c r="D106" i="17"/>
  <c r="E106" i="17"/>
  <c r="F106" i="17"/>
  <c r="G106" i="17"/>
  <c r="H106" i="17"/>
  <c r="I106" i="17"/>
  <c r="J106" i="17"/>
  <c r="K106" i="17"/>
  <c r="A107" i="17"/>
  <c r="B107" i="17"/>
  <c r="C107" i="17"/>
  <c r="D107" i="17"/>
  <c r="E107" i="17"/>
  <c r="F107" i="17"/>
  <c r="G107" i="17"/>
  <c r="H107" i="17"/>
  <c r="I107" i="17"/>
  <c r="J107" i="17"/>
  <c r="K107" i="17"/>
  <c r="A108" i="17"/>
  <c r="B108" i="17"/>
  <c r="C108" i="17"/>
  <c r="D108" i="17"/>
  <c r="E108" i="17"/>
  <c r="F108" i="17"/>
  <c r="G108" i="17"/>
  <c r="H108" i="17"/>
  <c r="I108" i="17"/>
  <c r="J108" i="17"/>
  <c r="K108" i="17"/>
  <c r="A109" i="17"/>
  <c r="B109" i="17"/>
  <c r="C109" i="17"/>
  <c r="D109" i="17"/>
  <c r="E109" i="17"/>
  <c r="F109" i="17"/>
  <c r="G109" i="17"/>
  <c r="H109" i="17"/>
  <c r="I109" i="17"/>
  <c r="J109" i="17"/>
  <c r="K109" i="17"/>
  <c r="A110" i="17"/>
  <c r="B110" i="17"/>
  <c r="C110" i="17"/>
  <c r="D110" i="17"/>
  <c r="E110" i="17"/>
  <c r="F110" i="17"/>
  <c r="G110" i="17"/>
  <c r="H110" i="17"/>
  <c r="I110" i="17"/>
  <c r="J110" i="17"/>
  <c r="K110" i="17"/>
  <c r="A111" i="17"/>
  <c r="B111" i="17"/>
  <c r="C111" i="17"/>
  <c r="D111" i="17"/>
  <c r="E111" i="17"/>
  <c r="F111" i="17"/>
  <c r="G111" i="17"/>
  <c r="H111" i="17"/>
  <c r="I111" i="17"/>
  <c r="J111" i="17"/>
  <c r="K111" i="17"/>
  <c r="A112" i="17"/>
  <c r="B112" i="17"/>
  <c r="C112" i="17"/>
  <c r="D112" i="17"/>
  <c r="E112" i="17"/>
  <c r="F112" i="17"/>
  <c r="G112" i="17"/>
  <c r="H112" i="17"/>
  <c r="I112" i="17"/>
  <c r="J112" i="17"/>
  <c r="K112" i="17"/>
  <c r="A113" i="17"/>
  <c r="B113" i="17"/>
  <c r="C113" i="17"/>
  <c r="D113" i="17"/>
  <c r="E113" i="17"/>
  <c r="F113" i="17"/>
  <c r="G113" i="17"/>
  <c r="H113" i="17"/>
  <c r="I113" i="17"/>
  <c r="J113" i="17"/>
  <c r="K113" i="17"/>
  <c r="A114" i="17"/>
  <c r="B114" i="17"/>
  <c r="C114" i="17"/>
  <c r="D114" i="17"/>
  <c r="E114" i="17"/>
  <c r="F114" i="17"/>
  <c r="G114" i="17"/>
  <c r="H114" i="17"/>
  <c r="I114" i="17"/>
  <c r="J114" i="17"/>
  <c r="K114" i="17"/>
  <c r="A115" i="17"/>
  <c r="B115" i="17"/>
  <c r="C115" i="17"/>
  <c r="D115" i="17"/>
  <c r="E115" i="17"/>
  <c r="F115" i="17"/>
  <c r="G115" i="17"/>
  <c r="H115" i="17"/>
  <c r="I115" i="17"/>
  <c r="J115" i="17"/>
  <c r="K115" i="17"/>
  <c r="A116" i="17"/>
  <c r="B116" i="17"/>
  <c r="C116" i="17"/>
  <c r="D116" i="17"/>
  <c r="E116" i="17"/>
  <c r="F116" i="17"/>
  <c r="G116" i="17"/>
  <c r="H116" i="17"/>
  <c r="I116" i="17"/>
  <c r="J116" i="17"/>
  <c r="K116" i="17"/>
  <c r="A117" i="17"/>
  <c r="B117" i="17"/>
  <c r="C117" i="17"/>
  <c r="D117" i="17"/>
  <c r="E117" i="17"/>
  <c r="F117" i="17"/>
  <c r="G117" i="17"/>
  <c r="H117" i="17"/>
  <c r="I117" i="17"/>
  <c r="J117" i="17"/>
  <c r="K117" i="17"/>
  <c r="A118" i="17"/>
  <c r="B118" i="17"/>
  <c r="C118" i="17"/>
  <c r="D118" i="17"/>
  <c r="E118" i="17"/>
  <c r="F118" i="17"/>
  <c r="G118" i="17"/>
  <c r="H118" i="17"/>
  <c r="I118" i="17"/>
  <c r="J118" i="17"/>
  <c r="K118" i="17"/>
  <c r="A119" i="17"/>
  <c r="B119" i="17"/>
  <c r="C119" i="17"/>
  <c r="D119" i="17"/>
  <c r="E119" i="17"/>
  <c r="F119" i="17"/>
  <c r="G119" i="17"/>
  <c r="H119" i="17"/>
  <c r="I119" i="17"/>
  <c r="J119" i="17"/>
  <c r="K119" i="17"/>
  <c r="A120" i="17"/>
  <c r="B120" i="17"/>
  <c r="C120" i="17"/>
  <c r="D120" i="17"/>
  <c r="E120" i="17"/>
  <c r="F120" i="17"/>
  <c r="G120" i="17"/>
  <c r="H120" i="17"/>
  <c r="I120" i="17"/>
  <c r="J120" i="17"/>
  <c r="K120" i="17"/>
  <c r="A121" i="17"/>
  <c r="B121" i="17"/>
  <c r="C121" i="17"/>
  <c r="D121" i="17"/>
  <c r="E121" i="17"/>
  <c r="F121" i="17"/>
  <c r="G121" i="17"/>
  <c r="H121" i="17"/>
  <c r="I121" i="17"/>
  <c r="J121" i="17"/>
  <c r="K121" i="17"/>
  <c r="A122" i="17"/>
  <c r="B122" i="17"/>
  <c r="C122" i="17"/>
  <c r="D122" i="17"/>
  <c r="E122" i="17"/>
  <c r="F122" i="17"/>
  <c r="G122" i="17"/>
  <c r="H122" i="17"/>
  <c r="I122" i="17"/>
  <c r="J122" i="17"/>
  <c r="K122" i="17"/>
  <c r="A123" i="17"/>
  <c r="B123" i="17"/>
  <c r="C123" i="17"/>
  <c r="D123" i="17"/>
  <c r="E123" i="17"/>
  <c r="F123" i="17"/>
  <c r="G123" i="17"/>
  <c r="H123" i="17"/>
  <c r="I123" i="17"/>
  <c r="J123" i="17"/>
  <c r="K123" i="17"/>
  <c r="A124" i="17"/>
  <c r="B124" i="17"/>
  <c r="C124" i="17"/>
  <c r="D124" i="17"/>
  <c r="E124" i="17"/>
  <c r="F124" i="17"/>
  <c r="G124" i="17"/>
  <c r="H124" i="17"/>
  <c r="I124" i="17"/>
  <c r="J124" i="17"/>
  <c r="K124" i="17"/>
  <c r="A125" i="17"/>
  <c r="B125" i="17"/>
  <c r="C125" i="17"/>
  <c r="D125" i="17"/>
  <c r="E125" i="17"/>
  <c r="F125" i="17"/>
  <c r="G125" i="17"/>
  <c r="H125" i="17"/>
  <c r="I125" i="17"/>
  <c r="J125" i="17"/>
  <c r="K125" i="17"/>
  <c r="A126" i="17"/>
  <c r="B126" i="17"/>
  <c r="C126" i="17"/>
  <c r="D126" i="17"/>
  <c r="E126" i="17"/>
  <c r="F126" i="17"/>
  <c r="G126" i="17"/>
  <c r="H126" i="17"/>
  <c r="I126" i="17"/>
  <c r="J126" i="17"/>
  <c r="K126" i="17"/>
  <c r="A127" i="17"/>
  <c r="B127" i="17"/>
  <c r="C127" i="17"/>
  <c r="D127" i="17"/>
  <c r="E127" i="17"/>
  <c r="F127" i="17"/>
  <c r="G127" i="17"/>
  <c r="H127" i="17"/>
  <c r="I127" i="17"/>
  <c r="J127" i="17"/>
  <c r="K127" i="17"/>
  <c r="A128" i="17"/>
  <c r="B128" i="17"/>
  <c r="C128" i="17"/>
  <c r="D128" i="17"/>
  <c r="E128" i="17"/>
  <c r="F128" i="17"/>
  <c r="G128" i="17"/>
  <c r="H128" i="17"/>
  <c r="I128" i="17"/>
  <c r="J128" i="17"/>
  <c r="K128" i="17"/>
  <c r="A129" i="17"/>
  <c r="B129" i="17"/>
  <c r="C129" i="17"/>
  <c r="D129" i="17"/>
  <c r="E129" i="17"/>
  <c r="F129" i="17"/>
  <c r="G129" i="17"/>
  <c r="H129" i="17"/>
  <c r="I129" i="17"/>
  <c r="J129" i="17"/>
  <c r="K129" i="17"/>
  <c r="A130" i="17"/>
  <c r="B130" i="17"/>
  <c r="C130" i="17"/>
  <c r="D130" i="17"/>
  <c r="E130" i="17"/>
  <c r="F130" i="17"/>
  <c r="G130" i="17"/>
  <c r="H130" i="17"/>
  <c r="I130" i="17"/>
  <c r="J130" i="17"/>
  <c r="K130" i="17"/>
  <c r="A131" i="17"/>
  <c r="B131" i="17"/>
  <c r="C131" i="17"/>
  <c r="D131" i="17"/>
  <c r="E131" i="17"/>
  <c r="F131" i="17"/>
  <c r="G131" i="17"/>
  <c r="H131" i="17"/>
  <c r="I131" i="17"/>
  <c r="J131" i="17"/>
  <c r="K131" i="17"/>
  <c r="A132" i="17"/>
  <c r="B132" i="17"/>
  <c r="C132" i="17"/>
  <c r="D132" i="17"/>
  <c r="E132" i="17"/>
  <c r="F132" i="17"/>
  <c r="G132" i="17"/>
  <c r="H132" i="17"/>
  <c r="I132" i="17"/>
  <c r="J132" i="17"/>
  <c r="K132" i="17"/>
  <c r="A133" i="17"/>
  <c r="B133" i="17"/>
  <c r="C133" i="17"/>
  <c r="D133" i="17"/>
  <c r="E133" i="17"/>
  <c r="F133" i="17"/>
  <c r="G133" i="17"/>
  <c r="H133" i="17"/>
  <c r="I133" i="17"/>
  <c r="J133" i="17"/>
  <c r="K133" i="17"/>
  <c r="A134" i="17"/>
  <c r="B134" i="17"/>
  <c r="C134" i="17"/>
  <c r="D134" i="17"/>
  <c r="E134" i="17"/>
  <c r="F134" i="17"/>
  <c r="G134" i="17"/>
  <c r="H134" i="17"/>
  <c r="I134" i="17"/>
  <c r="J134" i="17"/>
  <c r="K134" i="17"/>
  <c r="A135" i="17"/>
  <c r="B135" i="17"/>
  <c r="C135" i="17"/>
  <c r="D135" i="17"/>
  <c r="E135" i="17"/>
  <c r="F135" i="17"/>
  <c r="G135" i="17"/>
  <c r="H135" i="17"/>
  <c r="I135" i="17"/>
  <c r="J135" i="17"/>
  <c r="K135" i="17"/>
  <c r="A136" i="17"/>
  <c r="B136" i="17"/>
  <c r="C136" i="17"/>
  <c r="D136" i="17"/>
  <c r="E136" i="17"/>
  <c r="F136" i="17"/>
  <c r="G136" i="17"/>
  <c r="H136" i="17"/>
  <c r="I136" i="17"/>
  <c r="J136" i="17"/>
  <c r="K136" i="17"/>
  <c r="A137" i="17"/>
  <c r="B137" i="17"/>
  <c r="C137" i="17"/>
  <c r="D137" i="17"/>
  <c r="E137" i="17"/>
  <c r="F137" i="17"/>
  <c r="G137" i="17"/>
  <c r="H137" i="17"/>
  <c r="I137" i="17"/>
  <c r="J137" i="17"/>
  <c r="K137" i="17"/>
  <c r="A138" i="17"/>
  <c r="B138" i="17"/>
  <c r="C138" i="17"/>
  <c r="D138" i="17"/>
  <c r="E138" i="17"/>
  <c r="F138" i="17"/>
  <c r="G138" i="17"/>
  <c r="H138" i="17"/>
  <c r="I138" i="17"/>
  <c r="J138" i="17"/>
  <c r="K138" i="17"/>
  <c r="A139" i="17"/>
  <c r="B139" i="17"/>
  <c r="C139" i="17"/>
  <c r="D139" i="17"/>
  <c r="E139" i="17"/>
  <c r="F139" i="17"/>
  <c r="G139" i="17"/>
  <c r="H139" i="17"/>
  <c r="I139" i="17"/>
  <c r="J139" i="17"/>
  <c r="K139" i="17"/>
  <c r="A140" i="17"/>
  <c r="B140" i="17"/>
  <c r="C140" i="17"/>
  <c r="D140" i="17"/>
  <c r="E140" i="17"/>
  <c r="F140" i="17"/>
  <c r="G140" i="17"/>
  <c r="H140" i="17"/>
  <c r="I140" i="17"/>
  <c r="J140" i="17"/>
  <c r="K140" i="17"/>
  <c r="A141" i="17"/>
  <c r="B141" i="17"/>
  <c r="C141" i="17"/>
  <c r="D141" i="17"/>
  <c r="E141" i="17"/>
  <c r="F141" i="17"/>
  <c r="G141" i="17"/>
  <c r="H141" i="17"/>
  <c r="I141" i="17"/>
  <c r="J141" i="17"/>
  <c r="K141" i="17"/>
  <c r="A142" i="17"/>
  <c r="B142" i="17"/>
  <c r="C142" i="17"/>
  <c r="D142" i="17"/>
  <c r="E142" i="17"/>
  <c r="F142" i="17"/>
  <c r="G142" i="17"/>
  <c r="H142" i="17"/>
  <c r="I142" i="17"/>
  <c r="J142" i="17"/>
  <c r="K142" i="17"/>
  <c r="A143" i="17"/>
  <c r="B143" i="17"/>
  <c r="C143" i="17"/>
  <c r="D143" i="17"/>
  <c r="E143" i="17"/>
  <c r="F143" i="17"/>
  <c r="G143" i="17"/>
  <c r="H143" i="17"/>
  <c r="I143" i="17"/>
  <c r="J143" i="17"/>
  <c r="K143" i="17"/>
  <c r="A144" i="17"/>
  <c r="B144" i="17"/>
  <c r="C144" i="17"/>
  <c r="D144" i="17"/>
  <c r="E144" i="17"/>
  <c r="F144" i="17"/>
  <c r="G144" i="17"/>
  <c r="H144" i="17"/>
  <c r="I144" i="17"/>
  <c r="J144" i="17"/>
  <c r="K144" i="17"/>
  <c r="A145" i="17"/>
  <c r="B145" i="17"/>
  <c r="C145" i="17"/>
  <c r="D145" i="17"/>
  <c r="E145" i="17"/>
  <c r="F145" i="17"/>
  <c r="G145" i="17"/>
  <c r="H145" i="17"/>
  <c r="I145" i="17"/>
  <c r="J145" i="17"/>
  <c r="K145" i="17"/>
  <c r="A146" i="17"/>
  <c r="B146" i="17"/>
  <c r="C146" i="17"/>
  <c r="D146" i="17"/>
  <c r="E146" i="17"/>
  <c r="F146" i="17"/>
  <c r="G146" i="17"/>
  <c r="H146" i="17"/>
  <c r="I146" i="17"/>
  <c r="J146" i="17"/>
  <c r="K146" i="17"/>
  <c r="A147" i="17"/>
  <c r="B147" i="17"/>
  <c r="C147" i="17"/>
  <c r="D147" i="17"/>
  <c r="E147" i="17"/>
  <c r="F147" i="17"/>
  <c r="G147" i="17"/>
  <c r="H147" i="17"/>
  <c r="I147" i="17"/>
  <c r="J147" i="17"/>
  <c r="K147" i="17"/>
  <c r="A148" i="17"/>
  <c r="B148" i="17"/>
  <c r="C148" i="17"/>
  <c r="D148" i="17"/>
  <c r="E148" i="17"/>
  <c r="F148" i="17"/>
  <c r="G148" i="17"/>
  <c r="H148" i="17"/>
  <c r="I148" i="17"/>
  <c r="J148" i="17"/>
  <c r="K148" i="17"/>
  <c r="A149" i="17"/>
  <c r="B149" i="17"/>
  <c r="C149" i="17"/>
  <c r="D149" i="17"/>
  <c r="E149" i="17"/>
  <c r="F149" i="17"/>
  <c r="G149" i="17"/>
  <c r="H149" i="17"/>
  <c r="I149" i="17"/>
  <c r="J149" i="17"/>
  <c r="K149" i="17"/>
  <c r="A150" i="17"/>
  <c r="B150" i="17"/>
  <c r="C150" i="17"/>
  <c r="D150" i="17"/>
  <c r="E150" i="17"/>
  <c r="F150" i="17"/>
  <c r="G150" i="17"/>
  <c r="H150" i="17"/>
  <c r="I150" i="17"/>
  <c r="J150" i="17"/>
  <c r="K150" i="17"/>
  <c r="A151" i="17"/>
  <c r="B151" i="17"/>
  <c r="C151" i="17"/>
  <c r="D151" i="17"/>
  <c r="E151" i="17"/>
  <c r="F151" i="17"/>
  <c r="G151" i="17"/>
  <c r="H151" i="17"/>
  <c r="I151" i="17"/>
  <c r="J151" i="17"/>
  <c r="K151" i="17"/>
  <c r="A152" i="17"/>
  <c r="B152" i="17"/>
  <c r="C152" i="17"/>
  <c r="D152" i="17"/>
  <c r="E152" i="17"/>
  <c r="F152" i="17"/>
  <c r="G152" i="17"/>
  <c r="H152" i="17"/>
  <c r="I152" i="17"/>
  <c r="J152" i="17"/>
  <c r="K152" i="17"/>
  <c r="A153" i="17"/>
  <c r="B153" i="17"/>
  <c r="C153" i="17"/>
  <c r="D153" i="17"/>
  <c r="E153" i="17"/>
  <c r="F153" i="17"/>
  <c r="G153" i="17"/>
  <c r="H153" i="17"/>
  <c r="I153" i="17"/>
  <c r="J153" i="17"/>
  <c r="K153" i="17"/>
  <c r="A154" i="17"/>
  <c r="B154" i="17"/>
  <c r="C154" i="17"/>
  <c r="D154" i="17"/>
  <c r="E154" i="17"/>
  <c r="F154" i="17"/>
  <c r="G154" i="17"/>
  <c r="H154" i="17"/>
  <c r="I154" i="17"/>
  <c r="J154" i="17"/>
  <c r="K154" i="17"/>
  <c r="A155" i="17"/>
  <c r="B155" i="17"/>
  <c r="C155" i="17"/>
  <c r="D155" i="17"/>
  <c r="E155" i="17"/>
  <c r="F155" i="17"/>
  <c r="G155" i="17"/>
  <c r="H155" i="17"/>
  <c r="I155" i="17"/>
  <c r="J155" i="17"/>
  <c r="K155" i="17"/>
  <c r="A156" i="17"/>
  <c r="B156" i="17"/>
  <c r="C156" i="17"/>
  <c r="D156" i="17"/>
  <c r="E156" i="17"/>
  <c r="F156" i="17"/>
  <c r="G156" i="17"/>
  <c r="H156" i="17"/>
  <c r="I156" i="17"/>
  <c r="J156" i="17"/>
  <c r="K156" i="17"/>
  <c r="A157" i="17"/>
  <c r="B157" i="17"/>
  <c r="C157" i="17"/>
  <c r="D157" i="17"/>
  <c r="E157" i="17"/>
  <c r="F157" i="17"/>
  <c r="G157" i="17"/>
  <c r="H157" i="17"/>
  <c r="I157" i="17"/>
  <c r="J157" i="17"/>
  <c r="K157" i="17"/>
  <c r="A158" i="17"/>
  <c r="B158" i="17"/>
  <c r="C158" i="17"/>
  <c r="D158" i="17"/>
  <c r="E158" i="17"/>
  <c r="F158" i="17"/>
  <c r="G158" i="17"/>
  <c r="H158" i="17"/>
  <c r="I158" i="17"/>
  <c r="J158" i="17"/>
  <c r="K158" i="17"/>
  <c r="A159" i="17"/>
  <c r="B159" i="17"/>
  <c r="C159" i="17"/>
  <c r="D159" i="17"/>
  <c r="E159" i="17"/>
  <c r="F159" i="17"/>
  <c r="G159" i="17"/>
  <c r="H159" i="17"/>
  <c r="I159" i="17"/>
  <c r="J159" i="17"/>
  <c r="K159" i="17"/>
  <c r="A160" i="17"/>
  <c r="B160" i="17"/>
  <c r="C160" i="17"/>
  <c r="D160" i="17"/>
  <c r="E160" i="17"/>
  <c r="F160" i="17"/>
  <c r="G160" i="17"/>
  <c r="H160" i="17"/>
  <c r="I160" i="17"/>
  <c r="J160" i="17"/>
  <c r="K160" i="17"/>
  <c r="A161" i="17"/>
  <c r="B161" i="17"/>
  <c r="C161" i="17"/>
  <c r="D161" i="17"/>
  <c r="E161" i="17"/>
  <c r="F161" i="17"/>
  <c r="G161" i="17"/>
  <c r="H161" i="17"/>
  <c r="I161" i="17"/>
  <c r="J161" i="17"/>
  <c r="K161" i="17"/>
  <c r="A162" i="17"/>
  <c r="B162" i="17"/>
  <c r="C162" i="17"/>
  <c r="D162" i="17"/>
  <c r="E162" i="17"/>
  <c r="F162" i="17"/>
  <c r="G162" i="17"/>
  <c r="H162" i="17"/>
  <c r="I162" i="17"/>
  <c r="J162" i="17"/>
  <c r="K162" i="17"/>
  <c r="A163" i="17"/>
  <c r="B163" i="17"/>
  <c r="C163" i="17"/>
  <c r="D163" i="17"/>
  <c r="E163" i="17"/>
  <c r="F163" i="17"/>
  <c r="G163" i="17"/>
  <c r="H163" i="17"/>
  <c r="I163" i="17"/>
  <c r="J163" i="17"/>
  <c r="K163" i="17"/>
  <c r="A164" i="17"/>
  <c r="B164" i="17"/>
  <c r="C164" i="17"/>
  <c r="D164" i="17"/>
  <c r="E164" i="17"/>
  <c r="F164" i="17"/>
  <c r="G164" i="17"/>
  <c r="H164" i="17"/>
  <c r="I164" i="17"/>
  <c r="J164" i="17"/>
  <c r="K164" i="17"/>
  <c r="A165" i="17"/>
  <c r="B165" i="17"/>
  <c r="C165" i="17"/>
  <c r="D165" i="17"/>
  <c r="E165" i="17"/>
  <c r="F165" i="17"/>
  <c r="G165" i="17"/>
  <c r="H165" i="17"/>
  <c r="I165" i="17"/>
  <c r="J165" i="17"/>
  <c r="K165" i="17"/>
  <c r="A166" i="17"/>
  <c r="B166" i="17"/>
  <c r="C166" i="17"/>
  <c r="D166" i="17"/>
  <c r="E166" i="17"/>
  <c r="F166" i="17"/>
  <c r="G166" i="17"/>
  <c r="H166" i="17"/>
  <c r="I166" i="17"/>
  <c r="J166" i="17"/>
  <c r="K166" i="17"/>
  <c r="A167" i="17"/>
  <c r="B167" i="17"/>
  <c r="C167" i="17"/>
  <c r="D167" i="17"/>
  <c r="E167" i="17"/>
  <c r="F167" i="17"/>
  <c r="G167" i="17"/>
  <c r="H167" i="17"/>
  <c r="I167" i="17"/>
  <c r="J167" i="17"/>
  <c r="K167" i="17"/>
  <c r="A168" i="17"/>
  <c r="B168" i="17"/>
  <c r="C168" i="17"/>
  <c r="D168" i="17"/>
  <c r="E168" i="17"/>
  <c r="F168" i="17"/>
  <c r="G168" i="17"/>
  <c r="H168" i="17"/>
  <c r="I168" i="17"/>
  <c r="J168" i="17"/>
  <c r="K168" i="17"/>
  <c r="A169" i="17"/>
  <c r="B169" i="17"/>
  <c r="C169" i="17"/>
  <c r="D169" i="17"/>
  <c r="E169" i="17"/>
  <c r="F169" i="17"/>
  <c r="G169" i="17"/>
  <c r="H169" i="17"/>
  <c r="I169" i="17"/>
  <c r="J169" i="17"/>
  <c r="K169" i="17"/>
  <c r="A170" i="17"/>
  <c r="B170" i="17"/>
  <c r="C170" i="17"/>
  <c r="D170" i="17"/>
  <c r="E170" i="17"/>
  <c r="F170" i="17"/>
  <c r="G170" i="17"/>
  <c r="H170" i="17"/>
  <c r="I170" i="17"/>
  <c r="J170" i="17"/>
  <c r="K170" i="17"/>
  <c r="A171" i="17"/>
  <c r="B171" i="17"/>
  <c r="C171" i="17"/>
  <c r="D171" i="17"/>
  <c r="E171" i="17"/>
  <c r="F171" i="17"/>
  <c r="G171" i="17"/>
  <c r="H171" i="17"/>
  <c r="I171" i="17"/>
  <c r="J171" i="17"/>
  <c r="K171" i="17"/>
  <c r="A172" i="17"/>
  <c r="B172" i="17"/>
  <c r="C172" i="17"/>
  <c r="D172" i="17"/>
  <c r="E172" i="17"/>
  <c r="F172" i="17"/>
  <c r="G172" i="17"/>
  <c r="H172" i="17"/>
  <c r="I172" i="17"/>
  <c r="J172" i="17"/>
  <c r="K172" i="17"/>
  <c r="A173" i="17"/>
  <c r="B173" i="17"/>
  <c r="C173" i="17"/>
  <c r="D173" i="17"/>
  <c r="E173" i="17"/>
  <c r="F173" i="17"/>
  <c r="G173" i="17"/>
  <c r="H173" i="17"/>
  <c r="I173" i="17"/>
  <c r="J173" i="17"/>
  <c r="K173" i="17"/>
  <c r="A174" i="17"/>
  <c r="B174" i="17"/>
  <c r="C174" i="17"/>
  <c r="D174" i="17"/>
  <c r="E174" i="17"/>
  <c r="F174" i="17"/>
  <c r="G174" i="17"/>
  <c r="H174" i="17"/>
  <c r="I174" i="17"/>
  <c r="J174" i="17"/>
  <c r="K174" i="17"/>
  <c r="A175" i="17"/>
  <c r="B175" i="17"/>
  <c r="C175" i="17"/>
  <c r="D175" i="17"/>
  <c r="E175" i="17"/>
  <c r="F175" i="17"/>
  <c r="G175" i="17"/>
  <c r="H175" i="17"/>
  <c r="I175" i="17"/>
  <c r="J175" i="17"/>
  <c r="K175" i="17"/>
  <c r="A176" i="17"/>
  <c r="B176" i="17"/>
  <c r="C176" i="17"/>
  <c r="D176" i="17"/>
  <c r="E176" i="17"/>
  <c r="F176" i="17"/>
  <c r="G176" i="17"/>
  <c r="H176" i="17"/>
  <c r="I176" i="17"/>
  <c r="J176" i="17"/>
  <c r="K176" i="17"/>
  <c r="A177" i="17"/>
  <c r="B177" i="17"/>
  <c r="C177" i="17"/>
  <c r="D177" i="17"/>
  <c r="E177" i="17"/>
  <c r="F177" i="17"/>
  <c r="G177" i="17"/>
  <c r="H177" i="17"/>
  <c r="I177" i="17"/>
  <c r="J177" i="17"/>
  <c r="K177" i="17"/>
  <c r="A178" i="17"/>
  <c r="B178" i="17"/>
  <c r="C178" i="17"/>
  <c r="D178" i="17"/>
  <c r="E178" i="17"/>
  <c r="F178" i="17"/>
  <c r="G178" i="17"/>
  <c r="H178" i="17"/>
  <c r="I178" i="17"/>
  <c r="J178" i="17"/>
  <c r="K178" i="17"/>
  <c r="B2" i="17"/>
  <c r="C2" i="17"/>
  <c r="D2" i="17"/>
  <c r="E2" i="17"/>
  <c r="F2" i="17"/>
  <c r="G2" i="17"/>
  <c r="H2" i="17"/>
  <c r="I2" i="17"/>
  <c r="J2" i="17"/>
  <c r="K2" i="17"/>
  <c r="L3" i="3"/>
  <c r="M3" i="3"/>
  <c r="N3" i="3"/>
  <c r="O3" i="3"/>
  <c r="P3" i="3"/>
  <c r="Q3" i="3"/>
  <c r="R3" i="3"/>
  <c r="L4" i="3"/>
  <c r="M4" i="3"/>
  <c r="N4" i="3"/>
  <c r="O4" i="3"/>
  <c r="P4" i="3"/>
  <c r="Q4" i="3"/>
  <c r="R4" i="3"/>
  <c r="L5" i="3"/>
  <c r="M5" i="3"/>
  <c r="N5" i="3"/>
  <c r="O5" i="3"/>
  <c r="P5" i="3"/>
  <c r="Q5" i="3"/>
  <c r="R5" i="3"/>
  <c r="L6" i="3"/>
  <c r="M6" i="3"/>
  <c r="N6" i="3"/>
  <c r="O6" i="3"/>
  <c r="P6" i="3"/>
  <c r="Q6" i="3"/>
  <c r="R6" i="3"/>
  <c r="L7" i="3"/>
  <c r="M7" i="3"/>
  <c r="N7" i="3"/>
  <c r="O7" i="3"/>
  <c r="P7" i="3"/>
  <c r="Q7" i="3"/>
  <c r="R7" i="3"/>
  <c r="L8" i="3"/>
  <c r="M8" i="3"/>
  <c r="N8" i="3"/>
  <c r="O8" i="3"/>
  <c r="P8" i="3"/>
  <c r="Q8" i="3"/>
  <c r="R8" i="3"/>
  <c r="L9" i="3"/>
  <c r="M9" i="3"/>
  <c r="N9" i="3"/>
  <c r="O9" i="3"/>
  <c r="P9" i="3"/>
  <c r="Q9" i="3"/>
  <c r="R9" i="3"/>
  <c r="L10" i="3"/>
  <c r="M10" i="3"/>
  <c r="N10" i="3"/>
  <c r="O10" i="3"/>
  <c r="P10" i="3"/>
  <c r="Q10" i="3"/>
  <c r="R10" i="3"/>
  <c r="L11" i="3"/>
  <c r="M11" i="3"/>
  <c r="N11" i="3"/>
  <c r="O11" i="3"/>
  <c r="P11" i="3"/>
  <c r="Q11" i="3"/>
  <c r="R11" i="3"/>
  <c r="L12" i="3"/>
  <c r="M12" i="3"/>
  <c r="N12" i="3"/>
  <c r="O12" i="3"/>
  <c r="P12" i="3"/>
  <c r="Q12" i="3"/>
  <c r="R12" i="3"/>
  <c r="L13" i="3"/>
  <c r="M13" i="3"/>
  <c r="N13" i="3"/>
  <c r="O13" i="3"/>
  <c r="P13" i="3"/>
  <c r="Q13" i="3"/>
  <c r="R13" i="3"/>
  <c r="L14" i="3"/>
  <c r="M14" i="3"/>
  <c r="N14" i="3"/>
  <c r="O14" i="3"/>
  <c r="P14" i="3"/>
  <c r="Q14" i="3"/>
  <c r="R14" i="3"/>
  <c r="L15" i="3"/>
  <c r="M15" i="3"/>
  <c r="N15" i="3"/>
  <c r="O15" i="3"/>
  <c r="P15" i="3"/>
  <c r="Q15" i="3"/>
  <c r="R15" i="3"/>
  <c r="L16" i="3"/>
  <c r="M16" i="3"/>
  <c r="N16" i="3"/>
  <c r="O16" i="3"/>
  <c r="P16" i="3"/>
  <c r="Q16" i="3"/>
  <c r="R16" i="3"/>
  <c r="L17" i="3"/>
  <c r="M17" i="3"/>
  <c r="N17" i="3"/>
  <c r="O17" i="3"/>
  <c r="P17" i="3"/>
  <c r="Q17" i="3"/>
  <c r="R17" i="3"/>
  <c r="L18" i="3"/>
  <c r="M18" i="3"/>
  <c r="N18" i="3"/>
  <c r="O18" i="3"/>
  <c r="P18" i="3"/>
  <c r="Q18" i="3"/>
  <c r="R18" i="3"/>
  <c r="L19" i="3"/>
  <c r="M19" i="3"/>
  <c r="N19" i="3"/>
  <c r="O19" i="3"/>
  <c r="P19" i="3"/>
  <c r="Q19" i="3"/>
  <c r="R19" i="3"/>
  <c r="L20" i="3"/>
  <c r="M20" i="3"/>
  <c r="N20" i="3"/>
  <c r="O20" i="3"/>
  <c r="P20" i="3"/>
  <c r="Q20" i="3"/>
  <c r="R20" i="3"/>
  <c r="L21" i="3"/>
  <c r="M21" i="3"/>
  <c r="N21" i="3"/>
  <c r="O21" i="3"/>
  <c r="P21" i="3"/>
  <c r="Q21" i="3"/>
  <c r="R21" i="3"/>
  <c r="L22" i="3"/>
  <c r="M22" i="3"/>
  <c r="N22" i="3"/>
  <c r="O22" i="3"/>
  <c r="P22" i="3"/>
  <c r="Q22" i="3"/>
  <c r="R22" i="3"/>
  <c r="L23" i="3"/>
  <c r="M23" i="3"/>
  <c r="N23" i="3"/>
  <c r="O23" i="3"/>
  <c r="P23" i="3"/>
  <c r="Q23" i="3"/>
  <c r="R23" i="3"/>
  <c r="L24" i="3"/>
  <c r="M24" i="3"/>
  <c r="N24" i="3"/>
  <c r="O24" i="3"/>
  <c r="P24" i="3"/>
  <c r="Q24" i="3"/>
  <c r="R24" i="3"/>
  <c r="L25" i="3"/>
  <c r="M25" i="3"/>
  <c r="N25" i="3"/>
  <c r="O25" i="3"/>
  <c r="P25" i="3"/>
  <c r="Q25" i="3"/>
  <c r="R25" i="3"/>
  <c r="L26" i="3"/>
  <c r="M26" i="3"/>
  <c r="N26" i="3"/>
  <c r="O26" i="3"/>
  <c r="P26" i="3"/>
  <c r="Q26" i="3"/>
  <c r="R26" i="3"/>
  <c r="L27" i="3"/>
  <c r="M27" i="3"/>
  <c r="N27" i="3"/>
  <c r="O27" i="3"/>
  <c r="P27" i="3"/>
  <c r="Q27" i="3"/>
  <c r="R27" i="3"/>
  <c r="L28" i="3"/>
  <c r="M28" i="3"/>
  <c r="N28" i="3"/>
  <c r="O28" i="3"/>
  <c r="P28" i="3"/>
  <c r="Q28" i="3"/>
  <c r="R28" i="3"/>
  <c r="L29" i="3"/>
  <c r="M29" i="3"/>
  <c r="N29" i="3"/>
  <c r="O29" i="3"/>
  <c r="P29" i="3"/>
  <c r="Q29" i="3"/>
  <c r="R29" i="3"/>
  <c r="L30" i="3"/>
  <c r="M30" i="3"/>
  <c r="N30" i="3"/>
  <c r="O30" i="3"/>
  <c r="P30" i="3"/>
  <c r="Q30" i="3"/>
  <c r="R30" i="3"/>
  <c r="L31" i="3"/>
  <c r="M31" i="3"/>
  <c r="N31" i="3"/>
  <c r="O31" i="3"/>
  <c r="P31" i="3"/>
  <c r="Q31" i="3"/>
  <c r="R31" i="3"/>
  <c r="L32" i="3"/>
  <c r="M32" i="3"/>
  <c r="N32" i="3"/>
  <c r="O32" i="3"/>
  <c r="P32" i="3"/>
  <c r="Q32" i="3"/>
  <c r="R32" i="3"/>
  <c r="L33" i="3"/>
  <c r="M33" i="3"/>
  <c r="N33" i="3"/>
  <c r="O33" i="3"/>
  <c r="P33" i="3"/>
  <c r="Q33" i="3"/>
  <c r="R33" i="3"/>
  <c r="L34" i="3"/>
  <c r="M34" i="3"/>
  <c r="N34" i="3"/>
  <c r="O34" i="3"/>
  <c r="P34" i="3"/>
  <c r="Q34" i="3"/>
  <c r="R34" i="3"/>
  <c r="L35" i="3"/>
  <c r="M35" i="3"/>
  <c r="N35" i="3"/>
  <c r="O35" i="3"/>
  <c r="P35" i="3"/>
  <c r="Q35" i="3"/>
  <c r="R35" i="3"/>
  <c r="L36" i="3"/>
  <c r="M36" i="3"/>
  <c r="N36" i="3"/>
  <c r="O36" i="3"/>
  <c r="P36" i="3"/>
  <c r="Q36" i="3"/>
  <c r="R36" i="3"/>
  <c r="L37" i="3"/>
  <c r="M37" i="3"/>
  <c r="N37" i="3"/>
  <c r="O37" i="3"/>
  <c r="P37" i="3"/>
  <c r="Q37" i="3"/>
  <c r="R37" i="3"/>
  <c r="L38" i="3"/>
  <c r="M38" i="3"/>
  <c r="N38" i="3"/>
  <c r="O38" i="3"/>
  <c r="P38" i="3"/>
  <c r="Q38" i="3"/>
  <c r="R38" i="3"/>
  <c r="L39" i="3"/>
  <c r="M39" i="3"/>
  <c r="N39" i="3"/>
  <c r="O39" i="3"/>
  <c r="P39" i="3"/>
  <c r="Q39" i="3"/>
  <c r="R39" i="3"/>
  <c r="L40" i="3"/>
  <c r="M40" i="3"/>
  <c r="N40" i="3"/>
  <c r="O40" i="3"/>
  <c r="P40" i="3"/>
  <c r="Q40" i="3"/>
  <c r="R40" i="3"/>
  <c r="L41" i="3"/>
  <c r="M41" i="3"/>
  <c r="N41" i="3"/>
  <c r="O41" i="3"/>
  <c r="P41" i="3"/>
  <c r="Q41" i="3"/>
  <c r="R41" i="3"/>
  <c r="L42" i="3"/>
  <c r="M42" i="3"/>
  <c r="N42" i="3"/>
  <c r="O42" i="3"/>
  <c r="P42" i="3"/>
  <c r="Q42" i="3"/>
  <c r="R42" i="3"/>
  <c r="L43" i="3"/>
  <c r="M43" i="3"/>
  <c r="N43" i="3"/>
  <c r="O43" i="3"/>
  <c r="P43" i="3"/>
  <c r="Q43" i="3"/>
  <c r="R43" i="3"/>
  <c r="L44" i="3"/>
  <c r="M44" i="3"/>
  <c r="N44" i="3"/>
  <c r="O44" i="3"/>
  <c r="P44" i="3"/>
  <c r="Q44" i="3"/>
  <c r="R44" i="3"/>
  <c r="L45" i="3"/>
  <c r="M45" i="3"/>
  <c r="N45" i="3"/>
  <c r="O45" i="3"/>
  <c r="P45" i="3"/>
  <c r="Q45" i="3"/>
  <c r="R45" i="3"/>
  <c r="L46" i="3"/>
  <c r="M46" i="3"/>
  <c r="N46" i="3"/>
  <c r="O46" i="3"/>
  <c r="P46" i="3"/>
  <c r="Q46" i="3"/>
  <c r="R46" i="3"/>
  <c r="L47" i="3"/>
  <c r="M47" i="3"/>
  <c r="N47" i="3"/>
  <c r="O47" i="3"/>
  <c r="P47" i="3"/>
  <c r="Q47" i="3"/>
  <c r="R47" i="3"/>
  <c r="L48" i="3"/>
  <c r="M48" i="3"/>
  <c r="N48" i="3"/>
  <c r="O48" i="3"/>
  <c r="P48" i="3"/>
  <c r="Q48" i="3"/>
  <c r="R48" i="3"/>
  <c r="L49" i="3"/>
  <c r="M49" i="3"/>
  <c r="N49" i="3"/>
  <c r="O49" i="3"/>
  <c r="P49" i="3"/>
  <c r="Q49" i="3"/>
  <c r="R49" i="3"/>
  <c r="L50" i="3"/>
  <c r="M50" i="3"/>
  <c r="N50" i="3"/>
  <c r="O50" i="3"/>
  <c r="P50" i="3"/>
  <c r="Q50" i="3"/>
  <c r="R50" i="3"/>
  <c r="L51" i="3"/>
  <c r="M51" i="3"/>
  <c r="N51" i="3"/>
  <c r="O51" i="3"/>
  <c r="P51" i="3"/>
  <c r="Q51" i="3"/>
  <c r="R51" i="3"/>
  <c r="L52" i="3"/>
  <c r="M52" i="3"/>
  <c r="N52" i="3"/>
  <c r="O52" i="3"/>
  <c r="P52" i="3"/>
  <c r="Q52" i="3"/>
  <c r="R52" i="3"/>
  <c r="L53" i="3"/>
  <c r="M53" i="3"/>
  <c r="N53" i="3"/>
  <c r="O53" i="3"/>
  <c r="P53" i="3"/>
  <c r="Q53" i="3"/>
  <c r="R53" i="3"/>
  <c r="L54" i="3"/>
  <c r="M54" i="3"/>
  <c r="N54" i="3"/>
  <c r="O54" i="3"/>
  <c r="P54" i="3"/>
  <c r="Q54" i="3"/>
  <c r="R54" i="3"/>
  <c r="L55" i="3"/>
  <c r="M55" i="3"/>
  <c r="N55" i="3"/>
  <c r="O55" i="3"/>
  <c r="P55" i="3"/>
  <c r="Q55" i="3"/>
  <c r="R55" i="3"/>
  <c r="L56" i="3"/>
  <c r="M56" i="3"/>
  <c r="N56" i="3"/>
  <c r="O56" i="3"/>
  <c r="P56" i="3"/>
  <c r="Q56" i="3"/>
  <c r="R56" i="3"/>
  <c r="L57" i="3"/>
  <c r="M57" i="3"/>
  <c r="N57" i="3"/>
  <c r="O57" i="3"/>
  <c r="P57" i="3"/>
  <c r="Q57" i="3"/>
  <c r="R57" i="3"/>
  <c r="L58" i="3"/>
  <c r="M58" i="3"/>
  <c r="N58" i="3"/>
  <c r="O58" i="3"/>
  <c r="P58" i="3"/>
  <c r="Q58" i="3"/>
  <c r="R58" i="3"/>
  <c r="L59" i="3"/>
  <c r="M59" i="3"/>
  <c r="N59" i="3"/>
  <c r="O59" i="3"/>
  <c r="P59" i="3"/>
  <c r="Q59" i="3"/>
  <c r="R59" i="3"/>
  <c r="L60" i="3"/>
  <c r="M60" i="3"/>
  <c r="N60" i="3"/>
  <c r="O60" i="3"/>
  <c r="P60" i="3"/>
  <c r="Q60" i="3"/>
  <c r="R60" i="3"/>
  <c r="L61" i="3"/>
  <c r="M61" i="3"/>
  <c r="N61" i="3"/>
  <c r="O61" i="3"/>
  <c r="P61" i="3"/>
  <c r="Q61" i="3"/>
  <c r="R61" i="3"/>
  <c r="L62" i="3"/>
  <c r="M62" i="3"/>
  <c r="N62" i="3"/>
  <c r="O62" i="3"/>
  <c r="P62" i="3"/>
  <c r="Q62" i="3"/>
  <c r="R62" i="3"/>
  <c r="L63" i="3"/>
  <c r="M63" i="3"/>
  <c r="N63" i="3"/>
  <c r="O63" i="3"/>
  <c r="P63" i="3"/>
  <c r="Q63" i="3"/>
  <c r="R63" i="3"/>
  <c r="L64" i="3"/>
  <c r="M64" i="3"/>
  <c r="N64" i="3"/>
  <c r="O64" i="3"/>
  <c r="P64" i="3"/>
  <c r="Q64" i="3"/>
  <c r="R64" i="3"/>
  <c r="L65" i="3"/>
  <c r="M65" i="3"/>
  <c r="N65" i="3"/>
  <c r="O65" i="3"/>
  <c r="P65" i="3"/>
  <c r="Q65" i="3"/>
  <c r="R65" i="3"/>
  <c r="L66" i="3"/>
  <c r="M66" i="3"/>
  <c r="N66" i="3"/>
  <c r="O66" i="3"/>
  <c r="P66" i="3"/>
  <c r="Q66" i="3"/>
  <c r="R66" i="3"/>
  <c r="L67" i="3"/>
  <c r="M67" i="3"/>
  <c r="N67" i="3"/>
  <c r="O67" i="3"/>
  <c r="P67" i="3"/>
  <c r="Q67" i="3"/>
  <c r="R67" i="3"/>
  <c r="L68" i="3"/>
  <c r="M68" i="3"/>
  <c r="N68" i="3"/>
  <c r="O68" i="3"/>
  <c r="P68" i="3"/>
  <c r="Q68" i="3"/>
  <c r="R68" i="3"/>
  <c r="L69" i="3"/>
  <c r="M69" i="3"/>
  <c r="N69" i="3"/>
  <c r="O69" i="3"/>
  <c r="P69" i="3"/>
  <c r="Q69" i="3"/>
  <c r="R69" i="3"/>
  <c r="L70" i="3"/>
  <c r="M70" i="3"/>
  <c r="N70" i="3"/>
  <c r="O70" i="3"/>
  <c r="P70" i="3"/>
  <c r="Q70" i="3"/>
  <c r="R70" i="3"/>
  <c r="L71" i="3"/>
  <c r="M71" i="3"/>
  <c r="N71" i="3"/>
  <c r="O71" i="3"/>
  <c r="P71" i="3"/>
  <c r="Q71" i="3"/>
  <c r="R71" i="3"/>
  <c r="L72" i="3"/>
  <c r="M72" i="3"/>
  <c r="N72" i="3"/>
  <c r="O72" i="3"/>
  <c r="P72" i="3"/>
  <c r="Q72" i="3"/>
  <c r="R72" i="3"/>
  <c r="L73" i="3"/>
  <c r="M73" i="3"/>
  <c r="N73" i="3"/>
  <c r="O73" i="3"/>
  <c r="P73" i="3"/>
  <c r="Q73" i="3"/>
  <c r="R73" i="3"/>
  <c r="L74" i="3"/>
  <c r="M74" i="3"/>
  <c r="N74" i="3"/>
  <c r="O74" i="3"/>
  <c r="P74" i="3"/>
  <c r="Q74" i="3"/>
  <c r="R74" i="3"/>
  <c r="L75" i="3"/>
  <c r="M75" i="3"/>
  <c r="N75" i="3"/>
  <c r="O75" i="3"/>
  <c r="P75" i="3"/>
  <c r="Q75" i="3"/>
  <c r="R75" i="3"/>
  <c r="L76" i="3"/>
  <c r="M76" i="3"/>
  <c r="N76" i="3"/>
  <c r="O76" i="3"/>
  <c r="P76" i="3"/>
  <c r="Q76" i="3"/>
  <c r="R76" i="3"/>
  <c r="L77" i="3"/>
  <c r="M77" i="3"/>
  <c r="N77" i="3"/>
  <c r="O77" i="3"/>
  <c r="P77" i="3"/>
  <c r="Q77" i="3"/>
  <c r="R77" i="3"/>
  <c r="L78" i="3"/>
  <c r="M78" i="3"/>
  <c r="N78" i="3"/>
  <c r="O78" i="3"/>
  <c r="P78" i="3"/>
  <c r="Q78" i="3"/>
  <c r="R78" i="3"/>
  <c r="L79" i="3"/>
  <c r="M79" i="3"/>
  <c r="N79" i="3"/>
  <c r="O79" i="3"/>
  <c r="P79" i="3"/>
  <c r="Q79" i="3"/>
  <c r="R79" i="3"/>
  <c r="L80" i="3"/>
  <c r="M80" i="3"/>
  <c r="N80" i="3"/>
  <c r="O80" i="3"/>
  <c r="P80" i="3"/>
  <c r="Q80" i="3"/>
  <c r="R80" i="3"/>
  <c r="L81" i="3"/>
  <c r="M81" i="3"/>
  <c r="N81" i="3"/>
  <c r="O81" i="3"/>
  <c r="P81" i="3"/>
  <c r="Q81" i="3"/>
  <c r="R81" i="3"/>
  <c r="L82" i="3"/>
  <c r="M82" i="3"/>
  <c r="N82" i="3"/>
  <c r="O82" i="3"/>
  <c r="P82" i="3"/>
  <c r="Q82" i="3"/>
  <c r="R82" i="3"/>
  <c r="L83" i="3"/>
  <c r="M83" i="3"/>
  <c r="N83" i="3"/>
  <c r="O83" i="3"/>
  <c r="P83" i="3"/>
  <c r="Q83" i="3"/>
  <c r="R83" i="3"/>
  <c r="L84" i="3"/>
  <c r="M84" i="3"/>
  <c r="N84" i="3"/>
  <c r="O84" i="3"/>
  <c r="P84" i="3"/>
  <c r="Q84" i="3"/>
  <c r="R84" i="3"/>
  <c r="L85" i="3"/>
  <c r="M85" i="3"/>
  <c r="N85" i="3"/>
  <c r="O85" i="3"/>
  <c r="P85" i="3"/>
  <c r="Q85" i="3"/>
  <c r="R85" i="3"/>
  <c r="L86" i="3"/>
  <c r="M86" i="3"/>
  <c r="N86" i="3"/>
  <c r="O86" i="3"/>
  <c r="P86" i="3"/>
  <c r="Q86" i="3"/>
  <c r="R86" i="3"/>
  <c r="L87" i="3"/>
  <c r="M87" i="3"/>
  <c r="N87" i="3"/>
  <c r="O87" i="3"/>
  <c r="P87" i="3"/>
  <c r="Q87" i="3"/>
  <c r="R87" i="3"/>
  <c r="L88" i="3"/>
  <c r="M88" i="3"/>
  <c r="N88" i="3"/>
  <c r="O88" i="3"/>
  <c r="P88" i="3"/>
  <c r="Q88" i="3"/>
  <c r="R88" i="3"/>
  <c r="L89" i="3"/>
  <c r="M89" i="3"/>
  <c r="N89" i="3"/>
  <c r="O89" i="3"/>
  <c r="P89" i="3"/>
  <c r="Q89" i="3"/>
  <c r="R89" i="3"/>
  <c r="L90" i="3"/>
  <c r="M90" i="3"/>
  <c r="N90" i="3"/>
  <c r="O90" i="3"/>
  <c r="P90" i="3"/>
  <c r="Q90" i="3"/>
  <c r="R90" i="3"/>
  <c r="L91" i="3"/>
  <c r="M91" i="3"/>
  <c r="N91" i="3"/>
  <c r="O91" i="3"/>
  <c r="P91" i="3"/>
  <c r="Q91" i="3"/>
  <c r="R91" i="3"/>
  <c r="M2" i="3"/>
  <c r="N2" i="3"/>
  <c r="O2" i="3"/>
  <c r="P2" i="3"/>
  <c r="Q2" i="3"/>
  <c r="R2" i="3"/>
  <c r="L2" i="3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2" i="8"/>
  <c r="A116" i="13" l="1"/>
  <c r="B116" i="13" s="1"/>
  <c r="G116" i="13"/>
  <c r="H116" i="13"/>
  <c r="I116" i="13"/>
  <c r="J116" i="13"/>
  <c r="K116" i="13"/>
  <c r="A117" i="13"/>
  <c r="B117" i="13" s="1"/>
  <c r="H117" i="13"/>
  <c r="I117" i="13"/>
  <c r="J117" i="13"/>
  <c r="K117" i="13"/>
  <c r="A118" i="13"/>
  <c r="I118" i="13"/>
  <c r="A119" i="13"/>
  <c r="B119" i="13"/>
  <c r="J119" i="13"/>
  <c r="K119" i="13"/>
  <c r="A120" i="13"/>
  <c r="B120" i="13"/>
  <c r="C120" i="13"/>
  <c r="K120" i="13"/>
  <c r="A121" i="13"/>
  <c r="B121" i="13"/>
  <c r="A122" i="13"/>
  <c r="B122" i="13"/>
  <c r="C122" i="13"/>
  <c r="D122" i="13"/>
  <c r="E122" i="13"/>
  <c r="A123" i="13"/>
  <c r="H123" i="13" s="1"/>
  <c r="B123" i="13"/>
  <c r="C123" i="13"/>
  <c r="D123" i="13"/>
  <c r="E123" i="13"/>
  <c r="F123" i="13"/>
  <c r="G123" i="13"/>
  <c r="A124" i="13"/>
  <c r="I124" i="13" s="1"/>
  <c r="C124" i="13"/>
  <c r="D124" i="13"/>
  <c r="E124" i="13"/>
  <c r="F124" i="13"/>
  <c r="G124" i="13"/>
  <c r="H124" i="13"/>
  <c r="A125" i="13"/>
  <c r="J125" i="13" s="1"/>
  <c r="B125" i="13"/>
  <c r="D125" i="13"/>
  <c r="E125" i="13"/>
  <c r="F125" i="13"/>
  <c r="G125" i="13"/>
  <c r="H125" i="13"/>
  <c r="I125" i="13"/>
  <c r="A126" i="13"/>
  <c r="K126" i="13" s="1"/>
  <c r="B126" i="13"/>
  <c r="C126" i="13"/>
  <c r="D126" i="13"/>
  <c r="E126" i="13"/>
  <c r="F126" i="13"/>
  <c r="G126" i="13"/>
  <c r="H126" i="13"/>
  <c r="I126" i="13"/>
  <c r="J126" i="13"/>
  <c r="A127" i="13"/>
  <c r="B127" i="13"/>
  <c r="C127" i="13"/>
  <c r="D127" i="13"/>
  <c r="E127" i="13"/>
  <c r="F127" i="13"/>
  <c r="G127" i="13"/>
  <c r="H127" i="13"/>
  <c r="I127" i="13"/>
  <c r="J127" i="13"/>
  <c r="K127" i="13"/>
  <c r="A128" i="13"/>
  <c r="B128" i="13" s="1"/>
  <c r="C128" i="13"/>
  <c r="D128" i="13"/>
  <c r="E128" i="13"/>
  <c r="F128" i="13"/>
  <c r="G128" i="13"/>
  <c r="H128" i="13"/>
  <c r="I128" i="13"/>
  <c r="J128" i="13"/>
  <c r="K128" i="13"/>
  <c r="A129" i="13"/>
  <c r="D129" i="13" s="1"/>
  <c r="F129" i="13"/>
  <c r="G129" i="13"/>
  <c r="H129" i="13"/>
  <c r="I129" i="13"/>
  <c r="J129" i="13"/>
  <c r="K129" i="13"/>
  <c r="A130" i="13"/>
  <c r="J130" i="13" s="1"/>
  <c r="A131" i="13"/>
  <c r="G131" i="13" s="1"/>
  <c r="B131" i="13"/>
  <c r="C131" i="13"/>
  <c r="F131" i="13"/>
  <c r="H131" i="13"/>
  <c r="A132" i="13"/>
  <c r="J132" i="13" s="1"/>
  <c r="B132" i="13"/>
  <c r="C132" i="13"/>
  <c r="D132" i="13"/>
  <c r="G132" i="13"/>
  <c r="H132" i="13"/>
  <c r="I132" i="13"/>
  <c r="K132" i="13"/>
  <c r="A133" i="13"/>
  <c r="B133" i="13" s="1"/>
  <c r="D133" i="13"/>
  <c r="E133" i="13"/>
  <c r="H133" i="13"/>
  <c r="I133" i="13"/>
  <c r="J133" i="13"/>
  <c r="K133" i="13"/>
  <c r="A134" i="13"/>
  <c r="B134" i="13" s="1"/>
  <c r="A135" i="13"/>
  <c r="E135" i="13" s="1"/>
  <c r="B135" i="13"/>
  <c r="C135" i="13"/>
  <c r="D135" i="13"/>
  <c r="F135" i="13"/>
  <c r="A136" i="13"/>
  <c r="H136" i="13" s="1"/>
  <c r="B136" i="13"/>
  <c r="C136" i="13"/>
  <c r="D136" i="13"/>
  <c r="E136" i="13"/>
  <c r="F136" i="13"/>
  <c r="G136" i="13"/>
  <c r="K136" i="13"/>
  <c r="A137" i="13"/>
  <c r="B137" i="13" s="1"/>
  <c r="D137" i="13"/>
  <c r="E137" i="13"/>
  <c r="F137" i="13"/>
  <c r="G137" i="13"/>
  <c r="H137" i="13"/>
  <c r="I137" i="13"/>
  <c r="A138" i="13"/>
  <c r="K138" i="13" s="1"/>
  <c r="A139" i="13"/>
  <c r="B139" i="13"/>
  <c r="C139" i="13"/>
  <c r="D139" i="13"/>
  <c r="E139" i="13"/>
  <c r="F139" i="13"/>
  <c r="G139" i="13"/>
  <c r="H139" i="13"/>
  <c r="I139" i="13"/>
  <c r="J139" i="13"/>
  <c r="K139" i="13"/>
  <c r="A140" i="13"/>
  <c r="B140" i="13" s="1"/>
  <c r="C140" i="13"/>
  <c r="D140" i="13"/>
  <c r="E140" i="13"/>
  <c r="F140" i="13"/>
  <c r="G140" i="13"/>
  <c r="H140" i="13"/>
  <c r="I140" i="13"/>
  <c r="J140" i="13"/>
  <c r="K140" i="13"/>
  <c r="A141" i="13"/>
  <c r="D141" i="13" s="1"/>
  <c r="G141" i="13"/>
  <c r="H141" i="13"/>
  <c r="A142" i="13"/>
  <c r="B142" i="13"/>
  <c r="E142" i="13"/>
  <c r="F142" i="13"/>
  <c r="G142" i="13"/>
  <c r="H142" i="13"/>
  <c r="I142" i="13"/>
  <c r="J142" i="13"/>
  <c r="K142" i="13"/>
  <c r="A143" i="13"/>
  <c r="B143" i="13"/>
  <c r="G143" i="13"/>
  <c r="H143" i="13"/>
  <c r="I143" i="13"/>
  <c r="J143" i="13"/>
  <c r="K143" i="13"/>
  <c r="A144" i="13"/>
  <c r="D144" i="13" s="1"/>
  <c r="B144" i="13"/>
  <c r="C144" i="13"/>
  <c r="A145" i="13"/>
  <c r="B145" i="13" s="1"/>
  <c r="E145" i="13"/>
  <c r="H145" i="13"/>
  <c r="A146" i="13"/>
  <c r="B146" i="13"/>
  <c r="C146" i="13"/>
  <c r="D146" i="13"/>
  <c r="E146" i="13"/>
  <c r="F146" i="13"/>
  <c r="I146" i="13"/>
  <c r="J146" i="13"/>
  <c r="K146" i="13"/>
  <c r="A147" i="13"/>
  <c r="B147" i="13"/>
  <c r="E147" i="13"/>
  <c r="F147" i="13"/>
  <c r="G147" i="13"/>
  <c r="J147" i="13"/>
  <c r="K147" i="13"/>
  <c r="A148" i="13"/>
  <c r="D148" i="13" s="1"/>
  <c r="B148" i="13"/>
  <c r="C148" i="13"/>
  <c r="A149" i="13"/>
  <c r="B149" i="13" s="1"/>
  <c r="E149" i="13"/>
  <c r="F149" i="13"/>
  <c r="A150" i="13"/>
  <c r="K150" i="13" s="1"/>
  <c r="B150" i="13"/>
  <c r="C150" i="13"/>
  <c r="D150" i="13"/>
  <c r="E150" i="13"/>
  <c r="F150" i="13"/>
  <c r="G150" i="13"/>
  <c r="H150" i="13"/>
  <c r="I150" i="13"/>
  <c r="J150" i="13"/>
  <c r="A151" i="13"/>
  <c r="B151" i="13"/>
  <c r="C151" i="13"/>
  <c r="D151" i="13"/>
  <c r="E151" i="13"/>
  <c r="F151" i="13"/>
  <c r="G151" i="13"/>
  <c r="H151" i="13"/>
  <c r="I151" i="13"/>
  <c r="J151" i="13"/>
  <c r="K151" i="13"/>
  <c r="A152" i="13"/>
  <c r="B152" i="13" s="1"/>
  <c r="C152" i="13"/>
  <c r="D152" i="13"/>
  <c r="E152" i="13"/>
  <c r="F152" i="13"/>
  <c r="G152" i="13"/>
  <c r="H152" i="13"/>
  <c r="I152" i="13"/>
  <c r="J152" i="13"/>
  <c r="K152" i="13"/>
  <c r="A153" i="13"/>
  <c r="D153" i="13"/>
  <c r="A154" i="13"/>
  <c r="B154" i="13" s="1"/>
  <c r="E154" i="13"/>
  <c r="F154" i="13"/>
  <c r="G154" i="13"/>
  <c r="A155" i="13"/>
  <c r="K155" i="13" s="1"/>
  <c r="B155" i="13"/>
  <c r="C155" i="13"/>
  <c r="F155" i="13"/>
  <c r="G155" i="13"/>
  <c r="H155" i="13"/>
  <c r="I155" i="13"/>
  <c r="J155" i="13"/>
  <c r="A156" i="13"/>
  <c r="B156" i="13" s="1"/>
  <c r="H156" i="13"/>
  <c r="I156" i="13"/>
  <c r="K156" i="13"/>
  <c r="A157" i="13"/>
  <c r="C157" i="13" s="1"/>
  <c r="B157" i="13"/>
  <c r="A158" i="13"/>
  <c r="B158" i="13" s="1"/>
  <c r="C158" i="13"/>
  <c r="D158" i="13"/>
  <c r="E158" i="13"/>
  <c r="A159" i="13"/>
  <c r="K159" i="13" s="1"/>
  <c r="B159" i="13"/>
  <c r="C159" i="13"/>
  <c r="D159" i="13"/>
  <c r="E159" i="13"/>
  <c r="F159" i="13"/>
  <c r="G159" i="13"/>
  <c r="J159" i="13"/>
  <c r="A160" i="13"/>
  <c r="B160" i="13" s="1"/>
  <c r="F160" i="13"/>
  <c r="G160" i="13"/>
  <c r="H160" i="13"/>
  <c r="K160" i="13"/>
  <c r="A161" i="13"/>
  <c r="H161" i="13" s="1"/>
  <c r="B161" i="13"/>
  <c r="A162" i="13"/>
  <c r="K162" i="13" s="1"/>
  <c r="C162" i="13"/>
  <c r="D162" i="13"/>
  <c r="E162" i="13"/>
  <c r="A163" i="13"/>
  <c r="B163" i="13"/>
  <c r="C163" i="13"/>
  <c r="D163" i="13"/>
  <c r="E163" i="13"/>
  <c r="F163" i="13"/>
  <c r="G163" i="13"/>
  <c r="H163" i="13"/>
  <c r="I163" i="13"/>
  <c r="J163" i="13"/>
  <c r="K163" i="13"/>
  <c r="A164" i="13"/>
  <c r="B164" i="13" s="1"/>
  <c r="C164" i="13"/>
  <c r="D164" i="13"/>
  <c r="E164" i="13"/>
  <c r="F164" i="13"/>
  <c r="G164" i="13"/>
  <c r="H164" i="13"/>
  <c r="I164" i="13"/>
  <c r="J164" i="13"/>
  <c r="K164" i="13"/>
  <c r="A165" i="13"/>
  <c r="D165" i="13" s="1"/>
  <c r="E165" i="13"/>
  <c r="F165" i="13"/>
  <c r="G165" i="13"/>
  <c r="H165" i="13"/>
  <c r="I165" i="13"/>
  <c r="J165" i="13"/>
  <c r="K165" i="13"/>
  <c r="A166" i="13"/>
  <c r="A167" i="13"/>
  <c r="G167" i="13" s="1"/>
  <c r="B167" i="13"/>
  <c r="C167" i="13"/>
  <c r="F167" i="13"/>
  <c r="A168" i="13"/>
  <c r="J168" i="13" s="1"/>
  <c r="B168" i="13"/>
  <c r="C168" i="13"/>
  <c r="D168" i="13"/>
  <c r="G168" i="13"/>
  <c r="H168" i="13"/>
  <c r="I168" i="13"/>
  <c r="K168" i="13"/>
  <c r="A169" i="13"/>
  <c r="B169" i="13" s="1"/>
  <c r="C169" i="13"/>
  <c r="D169" i="13"/>
  <c r="E169" i="13"/>
  <c r="H169" i="13"/>
  <c r="I169" i="13"/>
  <c r="J169" i="13"/>
  <c r="K169" i="13"/>
  <c r="A170" i="13"/>
  <c r="I170" i="13" s="1"/>
  <c r="A171" i="13"/>
  <c r="E171" i="13" s="1"/>
  <c r="B171" i="13"/>
  <c r="C171" i="13"/>
  <c r="D171" i="13"/>
  <c r="A172" i="13"/>
  <c r="H172" i="13" s="1"/>
  <c r="B172" i="13"/>
  <c r="C172" i="13"/>
  <c r="D172" i="13"/>
  <c r="E172" i="13"/>
  <c r="F172" i="13"/>
  <c r="G172" i="13"/>
  <c r="K172" i="13"/>
  <c r="A173" i="13"/>
  <c r="B173" i="13" s="1"/>
  <c r="C173" i="13"/>
  <c r="D173" i="13"/>
  <c r="E173" i="13"/>
  <c r="F173" i="13"/>
  <c r="G173" i="13"/>
  <c r="H173" i="13"/>
  <c r="I173" i="13"/>
  <c r="A174" i="13"/>
  <c r="K174" i="13" s="1"/>
  <c r="A175" i="13"/>
  <c r="B175" i="13"/>
  <c r="C175" i="13"/>
  <c r="D175" i="13"/>
  <c r="E175" i="13"/>
  <c r="F175" i="13"/>
  <c r="G175" i="13"/>
  <c r="H175" i="13"/>
  <c r="I175" i="13"/>
  <c r="J175" i="13"/>
  <c r="K175" i="13"/>
  <c r="A176" i="13"/>
  <c r="B176" i="13"/>
  <c r="C176" i="13"/>
  <c r="D176" i="13"/>
  <c r="E176" i="13"/>
  <c r="F176" i="13"/>
  <c r="G176" i="13"/>
  <c r="H176" i="13"/>
  <c r="I176" i="13"/>
  <c r="J176" i="13"/>
  <c r="K176" i="13"/>
  <c r="A177" i="13"/>
  <c r="B177" i="13" s="1"/>
  <c r="D177" i="13"/>
  <c r="E177" i="13"/>
  <c r="F177" i="13"/>
  <c r="A178" i="13"/>
  <c r="C178" i="13" s="1"/>
  <c r="B178" i="13"/>
  <c r="D178" i="13"/>
  <c r="E178" i="13"/>
  <c r="F178" i="13"/>
  <c r="G178" i="13"/>
  <c r="H178" i="13"/>
  <c r="J178" i="13"/>
  <c r="A179" i="13"/>
  <c r="D179" i="13" s="1"/>
  <c r="B179" i="13"/>
  <c r="C179" i="13"/>
  <c r="E179" i="13"/>
  <c r="F179" i="13"/>
  <c r="G179" i="13"/>
  <c r="H179" i="13"/>
  <c r="I179" i="13"/>
  <c r="J179" i="13"/>
  <c r="K179" i="13"/>
  <c r="A180" i="13"/>
  <c r="E180" i="13" s="1"/>
  <c r="G180" i="13"/>
  <c r="H180" i="13"/>
  <c r="J180" i="13"/>
  <c r="K180" i="13"/>
  <c r="A181" i="13"/>
  <c r="F181" i="13" s="1"/>
  <c r="A3" i="13"/>
  <c r="A4" i="13"/>
  <c r="A5" i="13"/>
  <c r="A6" i="13"/>
  <c r="A7" i="13"/>
  <c r="A8" i="13"/>
  <c r="A9" i="13"/>
  <c r="A10" i="13"/>
  <c r="A11" i="13"/>
  <c r="A12" i="13"/>
  <c r="B12" i="13" s="1"/>
  <c r="A13" i="13"/>
  <c r="C13" i="13" s="1"/>
  <c r="A14" i="13"/>
  <c r="A15" i="13"/>
  <c r="A16" i="13"/>
  <c r="A17" i="13"/>
  <c r="A18" i="13"/>
  <c r="A19" i="13"/>
  <c r="A20" i="13"/>
  <c r="A21" i="13"/>
  <c r="A22" i="13"/>
  <c r="A23" i="13"/>
  <c r="A24" i="13"/>
  <c r="J24" i="13" s="1"/>
  <c r="A25" i="13"/>
  <c r="C25" i="13" s="1"/>
  <c r="A26" i="13"/>
  <c r="A27" i="13"/>
  <c r="A28" i="13"/>
  <c r="A29" i="13"/>
  <c r="A30" i="13"/>
  <c r="A31" i="13"/>
  <c r="A32" i="13"/>
  <c r="A33" i="13"/>
  <c r="A34" i="13"/>
  <c r="A35" i="13"/>
  <c r="A36" i="13"/>
  <c r="H36" i="13" s="1"/>
  <c r="A37" i="13"/>
  <c r="C37" i="13" s="1"/>
  <c r="A38" i="13"/>
  <c r="A39" i="13"/>
  <c r="A40" i="13"/>
  <c r="A41" i="13"/>
  <c r="A42" i="13"/>
  <c r="A43" i="13"/>
  <c r="A44" i="13"/>
  <c r="A45" i="13"/>
  <c r="A46" i="13"/>
  <c r="A47" i="13"/>
  <c r="A48" i="13"/>
  <c r="A49" i="13"/>
  <c r="C49" i="13" s="1"/>
  <c r="A50" i="13"/>
  <c r="A51" i="13"/>
  <c r="A52" i="13"/>
  <c r="A53" i="13"/>
  <c r="A54" i="13"/>
  <c r="A55" i="13"/>
  <c r="A56" i="13"/>
  <c r="A57" i="13"/>
  <c r="A58" i="13"/>
  <c r="A59" i="13"/>
  <c r="A60" i="13"/>
  <c r="A61" i="13"/>
  <c r="C61" i="13" s="1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C85" i="13" s="1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C109" i="13" s="1"/>
  <c r="A110" i="13"/>
  <c r="A111" i="13"/>
  <c r="A112" i="13"/>
  <c r="A113" i="13"/>
  <c r="A114" i="13"/>
  <c r="A115" i="13"/>
  <c r="A2" i="13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2" i="16"/>
  <c r="A32" i="15"/>
  <c r="A33" i="15"/>
  <c r="K33" i="15"/>
  <c r="A34" i="15"/>
  <c r="K34" i="15"/>
  <c r="A35" i="15"/>
  <c r="K35" i="15"/>
  <c r="A36" i="15"/>
  <c r="K36" i="15"/>
  <c r="A37" i="15"/>
  <c r="K37" i="15"/>
  <c r="A38" i="15"/>
  <c r="K38" i="15"/>
  <c r="A39" i="15"/>
  <c r="K39" i="15"/>
  <c r="A40" i="15"/>
  <c r="K40" i="15"/>
  <c r="A41" i="15"/>
  <c r="K41" i="15"/>
  <c r="A42" i="15"/>
  <c r="K42" i="15"/>
  <c r="A43" i="15"/>
  <c r="K43" i="15"/>
  <c r="A44" i="15"/>
  <c r="K44" i="15"/>
  <c r="A45" i="15"/>
  <c r="K45" i="15"/>
  <c r="A46" i="15"/>
  <c r="K46" i="15"/>
  <c r="A47" i="15"/>
  <c r="K47" i="15"/>
  <c r="A48" i="15"/>
  <c r="K48" i="15"/>
  <c r="A49" i="15"/>
  <c r="K49" i="15"/>
  <c r="A50" i="15"/>
  <c r="K50" i="15"/>
  <c r="A51" i="15"/>
  <c r="K51" i="15"/>
  <c r="A52" i="15"/>
  <c r="K52" i="15"/>
  <c r="A53" i="15"/>
  <c r="K53" i="15"/>
  <c r="A54" i="15"/>
  <c r="K54" i="15"/>
  <c r="A55" i="15"/>
  <c r="K55" i="15"/>
  <c r="A56" i="15"/>
  <c r="K56" i="15"/>
  <c r="A57" i="15"/>
  <c r="K57" i="15"/>
  <c r="A58" i="15"/>
  <c r="K58" i="15"/>
  <c r="A59" i="15"/>
  <c r="K59" i="15"/>
  <c r="A60" i="15"/>
  <c r="K60" i="15"/>
  <c r="A61" i="15"/>
  <c r="K61" i="15"/>
  <c r="A62" i="15"/>
  <c r="K62" i="15"/>
  <c r="A63" i="15"/>
  <c r="K63" i="15"/>
  <c r="A64" i="15"/>
  <c r="K64" i="15"/>
  <c r="A65" i="15"/>
  <c r="K65" i="15"/>
  <c r="A66" i="15"/>
  <c r="K66" i="15"/>
  <c r="A67" i="15"/>
  <c r="K67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2" i="15"/>
  <c r="C73" i="13"/>
  <c r="C97" i="13"/>
  <c r="A3" i="14"/>
  <c r="A4" i="14"/>
  <c r="A5" i="14"/>
  <c r="A6" i="14"/>
  <c r="A7" i="14"/>
  <c r="A8" i="14"/>
  <c r="A9" i="14"/>
  <c r="A10" i="14"/>
  <c r="A11" i="14"/>
  <c r="A12" i="14"/>
  <c r="F12" i="14" s="1"/>
  <c r="A13" i="14"/>
  <c r="H13" i="14" s="1"/>
  <c r="A14" i="14"/>
  <c r="A15" i="14"/>
  <c r="A16" i="14"/>
  <c r="A17" i="14"/>
  <c r="A18" i="14"/>
  <c r="A19" i="14"/>
  <c r="A20" i="14"/>
  <c r="A21" i="14"/>
  <c r="A22" i="14"/>
  <c r="A23" i="14"/>
  <c r="A24" i="14"/>
  <c r="F24" i="14" s="1"/>
  <c r="A25" i="14"/>
  <c r="H25" i="14" s="1"/>
  <c r="A26" i="14"/>
  <c r="A27" i="14"/>
  <c r="A28" i="14"/>
  <c r="A29" i="14"/>
  <c r="A30" i="14"/>
  <c r="A31" i="14"/>
  <c r="A32" i="14"/>
  <c r="A33" i="14"/>
  <c r="A34" i="14"/>
  <c r="A35" i="14"/>
  <c r="A36" i="14"/>
  <c r="F36" i="14" s="1"/>
  <c r="A37" i="14"/>
  <c r="H37" i="14" s="1"/>
  <c r="A38" i="14"/>
  <c r="A39" i="14"/>
  <c r="A40" i="14"/>
  <c r="A41" i="14"/>
  <c r="A42" i="14"/>
  <c r="A43" i="14"/>
  <c r="A44" i="14"/>
  <c r="A45" i="14"/>
  <c r="A46" i="14"/>
  <c r="A47" i="14"/>
  <c r="A48" i="14"/>
  <c r="F48" i="14" s="1"/>
  <c r="A49" i="14"/>
  <c r="H49" i="14" s="1"/>
  <c r="A50" i="14"/>
  <c r="A51" i="14"/>
  <c r="A52" i="14"/>
  <c r="A53" i="14"/>
  <c r="A54" i="14"/>
  <c r="A55" i="14"/>
  <c r="A56" i="14"/>
  <c r="A57" i="14"/>
  <c r="A58" i="14"/>
  <c r="A59" i="14"/>
  <c r="A60" i="14"/>
  <c r="F60" i="14" s="1"/>
  <c r="A61" i="14"/>
  <c r="H61" i="14" s="1"/>
  <c r="A62" i="14"/>
  <c r="A63" i="14"/>
  <c r="A64" i="14"/>
  <c r="A65" i="14"/>
  <c r="A66" i="14"/>
  <c r="A67" i="14"/>
  <c r="A68" i="14"/>
  <c r="A69" i="14"/>
  <c r="A70" i="14"/>
  <c r="A71" i="14"/>
  <c r="A72" i="14"/>
  <c r="F72" i="14" s="1"/>
  <c r="A73" i="14"/>
  <c r="H73" i="14" s="1"/>
  <c r="A74" i="14"/>
  <c r="A75" i="14"/>
  <c r="A76" i="14"/>
  <c r="A77" i="14"/>
  <c r="A78" i="14"/>
  <c r="A79" i="14"/>
  <c r="A80" i="14"/>
  <c r="A81" i="14"/>
  <c r="A82" i="14"/>
  <c r="A83" i="14"/>
  <c r="A84" i="14"/>
  <c r="F84" i="14" s="1"/>
  <c r="A85" i="14"/>
  <c r="H85" i="14" s="1"/>
  <c r="A86" i="14"/>
  <c r="A87" i="14"/>
  <c r="A88" i="14"/>
  <c r="A89" i="14"/>
  <c r="A90" i="14"/>
  <c r="A91" i="14"/>
  <c r="A92" i="14"/>
  <c r="A93" i="14"/>
  <c r="A94" i="14"/>
  <c r="A95" i="14"/>
  <c r="A96" i="14"/>
  <c r="F96" i="14" s="1"/>
  <c r="A97" i="14"/>
  <c r="H97" i="14" s="1"/>
  <c r="A98" i="14"/>
  <c r="A99" i="14"/>
  <c r="A100" i="14"/>
  <c r="A101" i="14"/>
  <c r="A102" i="14"/>
  <c r="A103" i="14"/>
  <c r="A104" i="14"/>
  <c r="A105" i="14"/>
  <c r="A106" i="14"/>
  <c r="A107" i="14"/>
  <c r="A108" i="14"/>
  <c r="F108" i="14" s="1"/>
  <c r="A109" i="14"/>
  <c r="H109" i="14" s="1"/>
  <c r="A110" i="14"/>
  <c r="A111" i="14"/>
  <c r="A112" i="14"/>
  <c r="A113" i="14"/>
  <c r="A114" i="14"/>
  <c r="A115" i="14"/>
  <c r="A116" i="14"/>
  <c r="A117" i="14"/>
  <c r="A118" i="14"/>
  <c r="A119" i="14"/>
  <c r="A120" i="14"/>
  <c r="F120" i="14" s="1"/>
  <c r="A121" i="14"/>
  <c r="H121" i="14" s="1"/>
  <c r="A122" i="14"/>
  <c r="A123" i="14"/>
  <c r="A124" i="14"/>
  <c r="A125" i="14"/>
  <c r="A126" i="14"/>
  <c r="A127" i="14"/>
  <c r="A128" i="14"/>
  <c r="A129" i="14"/>
  <c r="A130" i="14"/>
  <c r="A131" i="14"/>
  <c r="A132" i="14"/>
  <c r="F132" i="14" s="1"/>
  <c r="A133" i="14"/>
  <c r="H133" i="14" s="1"/>
  <c r="A134" i="14"/>
  <c r="A135" i="14"/>
  <c r="A136" i="14"/>
  <c r="A137" i="14"/>
  <c r="A138" i="14"/>
  <c r="A139" i="14"/>
  <c r="A140" i="14"/>
  <c r="A141" i="14"/>
  <c r="A142" i="14"/>
  <c r="A143" i="14"/>
  <c r="A144" i="14"/>
  <c r="F144" i="14" s="1"/>
  <c r="A145" i="14"/>
  <c r="H145" i="14" s="1"/>
  <c r="A146" i="14"/>
  <c r="A147" i="14"/>
  <c r="A148" i="14"/>
  <c r="A149" i="14"/>
  <c r="A150" i="14"/>
  <c r="A151" i="14"/>
  <c r="A152" i="14"/>
  <c r="A153" i="14"/>
  <c r="A154" i="14"/>
  <c r="A155" i="14"/>
  <c r="A156" i="14"/>
  <c r="F156" i="14" s="1"/>
  <c r="A157" i="14"/>
  <c r="H157" i="14" s="1"/>
  <c r="A158" i="14"/>
  <c r="A159" i="14"/>
  <c r="A160" i="14"/>
  <c r="A161" i="14"/>
  <c r="A162" i="14"/>
  <c r="A163" i="14"/>
  <c r="A164" i="14"/>
  <c r="A165" i="14"/>
  <c r="A166" i="14"/>
  <c r="A167" i="14"/>
  <c r="A168" i="14"/>
  <c r="F168" i="14" s="1"/>
  <c r="A169" i="14"/>
  <c r="H169" i="14" s="1"/>
  <c r="A170" i="14"/>
  <c r="A171" i="14"/>
  <c r="A172" i="14"/>
  <c r="A173" i="14"/>
  <c r="A174" i="14"/>
  <c r="A175" i="14"/>
  <c r="A176" i="14"/>
  <c r="A177" i="14"/>
  <c r="A178" i="14"/>
  <c r="A179" i="14"/>
  <c r="A180" i="14"/>
  <c r="H180" i="14" s="1"/>
  <c r="A181" i="14"/>
  <c r="H181" i="14" s="1"/>
  <c r="B3" i="14"/>
  <c r="C3" i="14"/>
  <c r="D3" i="14"/>
  <c r="E3" i="14"/>
  <c r="F3" i="14"/>
  <c r="G3" i="14"/>
  <c r="H3" i="14"/>
  <c r="I3" i="14"/>
  <c r="J3" i="14"/>
  <c r="K3" i="14"/>
  <c r="B4" i="14"/>
  <c r="C4" i="14"/>
  <c r="D4" i="14"/>
  <c r="E4" i="14"/>
  <c r="F4" i="14"/>
  <c r="G4" i="14"/>
  <c r="H4" i="14"/>
  <c r="I4" i="14"/>
  <c r="J4" i="14"/>
  <c r="K4" i="14"/>
  <c r="B5" i="14"/>
  <c r="C5" i="14"/>
  <c r="D5" i="14"/>
  <c r="E5" i="14"/>
  <c r="F5" i="14"/>
  <c r="G5" i="14"/>
  <c r="H5" i="14"/>
  <c r="I5" i="14"/>
  <c r="J5" i="14"/>
  <c r="K5" i="14"/>
  <c r="B6" i="14"/>
  <c r="C6" i="14"/>
  <c r="D6" i="14"/>
  <c r="E6" i="14"/>
  <c r="F6" i="14"/>
  <c r="G6" i="14"/>
  <c r="H6" i="14"/>
  <c r="I6" i="14"/>
  <c r="J6" i="14"/>
  <c r="K6" i="14"/>
  <c r="B7" i="14"/>
  <c r="C7" i="14"/>
  <c r="D7" i="14"/>
  <c r="E7" i="14"/>
  <c r="F7" i="14"/>
  <c r="G7" i="14"/>
  <c r="H7" i="14"/>
  <c r="I7" i="14"/>
  <c r="J7" i="14"/>
  <c r="K7" i="14"/>
  <c r="B8" i="14"/>
  <c r="C8" i="14"/>
  <c r="D8" i="14"/>
  <c r="E8" i="14"/>
  <c r="F8" i="14"/>
  <c r="G8" i="14"/>
  <c r="H8" i="14"/>
  <c r="I8" i="14"/>
  <c r="J8" i="14"/>
  <c r="K8" i="14"/>
  <c r="B9" i="14"/>
  <c r="C9" i="14"/>
  <c r="D9" i="14"/>
  <c r="E9" i="14"/>
  <c r="F9" i="14"/>
  <c r="G9" i="14"/>
  <c r="H9" i="14"/>
  <c r="I9" i="14"/>
  <c r="J9" i="14"/>
  <c r="K9" i="14"/>
  <c r="B10" i="14"/>
  <c r="C10" i="14"/>
  <c r="D10" i="14"/>
  <c r="E10" i="14"/>
  <c r="F10" i="14"/>
  <c r="G10" i="14"/>
  <c r="H10" i="14"/>
  <c r="I10" i="14"/>
  <c r="J10" i="14"/>
  <c r="K10" i="14"/>
  <c r="B11" i="14"/>
  <c r="C11" i="14"/>
  <c r="D11" i="14"/>
  <c r="E11" i="14"/>
  <c r="F11" i="14"/>
  <c r="G11" i="14"/>
  <c r="H11" i="14"/>
  <c r="I11" i="14"/>
  <c r="J11" i="14"/>
  <c r="K11" i="14"/>
  <c r="C12" i="14"/>
  <c r="D12" i="14"/>
  <c r="F13" i="14"/>
  <c r="B14" i="14"/>
  <c r="C14" i="14"/>
  <c r="D14" i="14"/>
  <c r="E14" i="14"/>
  <c r="F14" i="14"/>
  <c r="G14" i="14"/>
  <c r="H14" i="14"/>
  <c r="I14" i="14"/>
  <c r="J14" i="14"/>
  <c r="K14" i="14"/>
  <c r="B15" i="14"/>
  <c r="C15" i="14"/>
  <c r="D15" i="14"/>
  <c r="E15" i="14"/>
  <c r="F15" i="14"/>
  <c r="G15" i="14"/>
  <c r="H15" i="14"/>
  <c r="I15" i="14"/>
  <c r="J15" i="14"/>
  <c r="K15" i="14"/>
  <c r="B16" i="14"/>
  <c r="C16" i="14"/>
  <c r="D16" i="14"/>
  <c r="E16" i="14"/>
  <c r="F16" i="14"/>
  <c r="G16" i="14"/>
  <c r="H16" i="14"/>
  <c r="I16" i="14"/>
  <c r="J16" i="14"/>
  <c r="K16" i="14"/>
  <c r="B17" i="14"/>
  <c r="C17" i="14"/>
  <c r="D17" i="14"/>
  <c r="E17" i="14"/>
  <c r="F17" i="14"/>
  <c r="G17" i="14"/>
  <c r="H17" i="14"/>
  <c r="I17" i="14"/>
  <c r="J17" i="14"/>
  <c r="K17" i="14"/>
  <c r="B18" i="14"/>
  <c r="C18" i="14"/>
  <c r="D18" i="14"/>
  <c r="E18" i="14"/>
  <c r="F18" i="14"/>
  <c r="G18" i="14"/>
  <c r="H18" i="14"/>
  <c r="I18" i="14"/>
  <c r="J18" i="14"/>
  <c r="K18" i="14"/>
  <c r="B19" i="14"/>
  <c r="C19" i="14"/>
  <c r="D19" i="14"/>
  <c r="E19" i="14"/>
  <c r="F19" i="14"/>
  <c r="G19" i="14"/>
  <c r="H19" i="14"/>
  <c r="I19" i="14"/>
  <c r="J19" i="14"/>
  <c r="K19" i="14"/>
  <c r="B20" i="14"/>
  <c r="C20" i="14"/>
  <c r="D20" i="14"/>
  <c r="E20" i="14"/>
  <c r="F20" i="14"/>
  <c r="G20" i="14"/>
  <c r="H20" i="14"/>
  <c r="I20" i="14"/>
  <c r="J20" i="14"/>
  <c r="K20" i="14"/>
  <c r="B21" i="14"/>
  <c r="C21" i="14"/>
  <c r="D21" i="14"/>
  <c r="E21" i="14"/>
  <c r="F21" i="14"/>
  <c r="G21" i="14"/>
  <c r="H21" i="14"/>
  <c r="I21" i="14"/>
  <c r="J21" i="14"/>
  <c r="K21" i="14"/>
  <c r="B22" i="14"/>
  <c r="C22" i="14"/>
  <c r="D22" i="14"/>
  <c r="E22" i="14"/>
  <c r="F22" i="14"/>
  <c r="G22" i="14"/>
  <c r="H22" i="14"/>
  <c r="I22" i="14"/>
  <c r="J22" i="14"/>
  <c r="K22" i="14"/>
  <c r="B23" i="14"/>
  <c r="C23" i="14"/>
  <c r="D23" i="14"/>
  <c r="E23" i="14"/>
  <c r="F23" i="14"/>
  <c r="G23" i="14"/>
  <c r="H23" i="14"/>
  <c r="I23" i="14"/>
  <c r="J23" i="14"/>
  <c r="K23" i="14"/>
  <c r="C24" i="14"/>
  <c r="D24" i="14"/>
  <c r="F25" i="14"/>
  <c r="B26" i="14"/>
  <c r="C26" i="14"/>
  <c r="D26" i="14"/>
  <c r="E26" i="14"/>
  <c r="F26" i="14"/>
  <c r="G26" i="14"/>
  <c r="H26" i="14"/>
  <c r="I26" i="14"/>
  <c r="J26" i="14"/>
  <c r="K26" i="14"/>
  <c r="B27" i="14"/>
  <c r="C27" i="14"/>
  <c r="D27" i="14"/>
  <c r="E27" i="14"/>
  <c r="F27" i="14"/>
  <c r="G27" i="14"/>
  <c r="H27" i="14"/>
  <c r="I27" i="14"/>
  <c r="J27" i="14"/>
  <c r="K27" i="14"/>
  <c r="B28" i="14"/>
  <c r="C28" i="14"/>
  <c r="D28" i="14"/>
  <c r="E28" i="14"/>
  <c r="F28" i="14"/>
  <c r="G28" i="14"/>
  <c r="H28" i="14"/>
  <c r="I28" i="14"/>
  <c r="J28" i="14"/>
  <c r="K28" i="14"/>
  <c r="B29" i="14"/>
  <c r="C29" i="14"/>
  <c r="D29" i="14"/>
  <c r="E29" i="14"/>
  <c r="F29" i="14"/>
  <c r="G29" i="14"/>
  <c r="H29" i="14"/>
  <c r="I29" i="14"/>
  <c r="J29" i="14"/>
  <c r="K29" i="14"/>
  <c r="B30" i="14"/>
  <c r="C30" i="14"/>
  <c r="D30" i="14"/>
  <c r="E30" i="14"/>
  <c r="F30" i="14"/>
  <c r="G30" i="14"/>
  <c r="H30" i="14"/>
  <c r="I30" i="14"/>
  <c r="J30" i="14"/>
  <c r="K30" i="14"/>
  <c r="B31" i="14"/>
  <c r="C31" i="14"/>
  <c r="D31" i="14"/>
  <c r="E31" i="14"/>
  <c r="F31" i="14"/>
  <c r="G31" i="14"/>
  <c r="H31" i="14"/>
  <c r="I31" i="14"/>
  <c r="J31" i="14"/>
  <c r="K31" i="14"/>
  <c r="B32" i="14"/>
  <c r="C32" i="14"/>
  <c r="D32" i="14"/>
  <c r="E32" i="14"/>
  <c r="F32" i="14"/>
  <c r="G32" i="14"/>
  <c r="H32" i="14"/>
  <c r="I32" i="14"/>
  <c r="J32" i="14"/>
  <c r="K32" i="14"/>
  <c r="B33" i="14"/>
  <c r="C33" i="14"/>
  <c r="D33" i="14"/>
  <c r="E33" i="14"/>
  <c r="F33" i="14"/>
  <c r="G33" i="14"/>
  <c r="H33" i="14"/>
  <c r="I33" i="14"/>
  <c r="J33" i="14"/>
  <c r="K33" i="14"/>
  <c r="B34" i="14"/>
  <c r="C34" i="14"/>
  <c r="D34" i="14"/>
  <c r="E34" i="14"/>
  <c r="F34" i="14"/>
  <c r="G34" i="14"/>
  <c r="H34" i="14"/>
  <c r="I34" i="14"/>
  <c r="J34" i="14"/>
  <c r="K34" i="14"/>
  <c r="B35" i="14"/>
  <c r="C35" i="14"/>
  <c r="D35" i="14"/>
  <c r="E35" i="14"/>
  <c r="F35" i="14"/>
  <c r="G35" i="14"/>
  <c r="H35" i="14"/>
  <c r="I35" i="14"/>
  <c r="J35" i="14"/>
  <c r="K35" i="14"/>
  <c r="C36" i="14"/>
  <c r="D36" i="14"/>
  <c r="F37" i="14"/>
  <c r="B38" i="14"/>
  <c r="C38" i="14"/>
  <c r="D38" i="14"/>
  <c r="E38" i="14"/>
  <c r="F38" i="14"/>
  <c r="G38" i="14"/>
  <c r="H38" i="14"/>
  <c r="I38" i="14"/>
  <c r="J38" i="14"/>
  <c r="K38" i="14"/>
  <c r="B39" i="14"/>
  <c r="C39" i="14"/>
  <c r="D39" i="14"/>
  <c r="E39" i="14"/>
  <c r="F39" i="14"/>
  <c r="G39" i="14"/>
  <c r="H39" i="14"/>
  <c r="I39" i="14"/>
  <c r="J39" i="14"/>
  <c r="K39" i="14"/>
  <c r="B40" i="14"/>
  <c r="C40" i="14"/>
  <c r="D40" i="14"/>
  <c r="E40" i="14"/>
  <c r="F40" i="14"/>
  <c r="G40" i="14"/>
  <c r="H40" i="14"/>
  <c r="I40" i="14"/>
  <c r="J40" i="14"/>
  <c r="K40" i="14"/>
  <c r="B41" i="14"/>
  <c r="C41" i="14"/>
  <c r="D41" i="14"/>
  <c r="E41" i="14"/>
  <c r="F41" i="14"/>
  <c r="G41" i="14"/>
  <c r="H41" i="14"/>
  <c r="I41" i="14"/>
  <c r="J41" i="14"/>
  <c r="K41" i="14"/>
  <c r="B42" i="14"/>
  <c r="C42" i="14"/>
  <c r="D42" i="14"/>
  <c r="E42" i="14"/>
  <c r="F42" i="14"/>
  <c r="G42" i="14"/>
  <c r="H42" i="14"/>
  <c r="I42" i="14"/>
  <c r="J42" i="14"/>
  <c r="K42" i="14"/>
  <c r="B43" i="14"/>
  <c r="C43" i="14"/>
  <c r="D43" i="14"/>
  <c r="E43" i="14"/>
  <c r="F43" i="14"/>
  <c r="G43" i="14"/>
  <c r="H43" i="14"/>
  <c r="I43" i="14"/>
  <c r="J43" i="14"/>
  <c r="K43" i="14"/>
  <c r="B44" i="14"/>
  <c r="C44" i="14"/>
  <c r="D44" i="14"/>
  <c r="E44" i="14"/>
  <c r="F44" i="14"/>
  <c r="G44" i="14"/>
  <c r="H44" i="14"/>
  <c r="I44" i="14"/>
  <c r="J44" i="14"/>
  <c r="K44" i="14"/>
  <c r="B45" i="14"/>
  <c r="C45" i="14"/>
  <c r="D45" i="14"/>
  <c r="E45" i="14"/>
  <c r="F45" i="14"/>
  <c r="G45" i="14"/>
  <c r="H45" i="14"/>
  <c r="I45" i="14"/>
  <c r="J45" i="14"/>
  <c r="K45" i="14"/>
  <c r="B46" i="14"/>
  <c r="C46" i="14"/>
  <c r="D46" i="14"/>
  <c r="E46" i="14"/>
  <c r="F46" i="14"/>
  <c r="G46" i="14"/>
  <c r="H46" i="14"/>
  <c r="I46" i="14"/>
  <c r="J46" i="14"/>
  <c r="K46" i="14"/>
  <c r="B47" i="14"/>
  <c r="C47" i="14"/>
  <c r="D47" i="14"/>
  <c r="E47" i="14"/>
  <c r="F47" i="14"/>
  <c r="G47" i="14"/>
  <c r="H47" i="14"/>
  <c r="I47" i="14"/>
  <c r="J47" i="14"/>
  <c r="K47" i="14"/>
  <c r="C48" i="14"/>
  <c r="D48" i="14"/>
  <c r="F49" i="14"/>
  <c r="B50" i="14"/>
  <c r="C50" i="14"/>
  <c r="D50" i="14"/>
  <c r="E50" i="14"/>
  <c r="F50" i="14"/>
  <c r="G50" i="14"/>
  <c r="H50" i="14"/>
  <c r="I50" i="14"/>
  <c r="J50" i="14"/>
  <c r="K50" i="14"/>
  <c r="B51" i="14"/>
  <c r="C51" i="14"/>
  <c r="D51" i="14"/>
  <c r="E51" i="14"/>
  <c r="F51" i="14"/>
  <c r="G51" i="14"/>
  <c r="H51" i="14"/>
  <c r="I51" i="14"/>
  <c r="J51" i="14"/>
  <c r="K51" i="14"/>
  <c r="B52" i="14"/>
  <c r="C52" i="14"/>
  <c r="D52" i="14"/>
  <c r="E52" i="14"/>
  <c r="F52" i="14"/>
  <c r="G52" i="14"/>
  <c r="H52" i="14"/>
  <c r="I52" i="14"/>
  <c r="J52" i="14"/>
  <c r="K52" i="14"/>
  <c r="B53" i="14"/>
  <c r="C53" i="14"/>
  <c r="D53" i="14"/>
  <c r="E53" i="14"/>
  <c r="F53" i="14"/>
  <c r="G53" i="14"/>
  <c r="H53" i="14"/>
  <c r="I53" i="14"/>
  <c r="J53" i="14"/>
  <c r="K53" i="14"/>
  <c r="B54" i="14"/>
  <c r="C54" i="14"/>
  <c r="D54" i="14"/>
  <c r="E54" i="14"/>
  <c r="F54" i="14"/>
  <c r="G54" i="14"/>
  <c r="H54" i="14"/>
  <c r="I54" i="14"/>
  <c r="J54" i="14"/>
  <c r="K54" i="14"/>
  <c r="B55" i="14"/>
  <c r="C55" i="14"/>
  <c r="D55" i="14"/>
  <c r="E55" i="14"/>
  <c r="F55" i="14"/>
  <c r="G55" i="14"/>
  <c r="H55" i="14"/>
  <c r="I55" i="14"/>
  <c r="J55" i="14"/>
  <c r="K55" i="14"/>
  <c r="B56" i="14"/>
  <c r="C56" i="14"/>
  <c r="D56" i="14"/>
  <c r="E56" i="14"/>
  <c r="F56" i="14"/>
  <c r="G56" i="14"/>
  <c r="H56" i="14"/>
  <c r="I56" i="14"/>
  <c r="J56" i="14"/>
  <c r="K56" i="14"/>
  <c r="B57" i="14"/>
  <c r="C57" i="14"/>
  <c r="D57" i="14"/>
  <c r="E57" i="14"/>
  <c r="F57" i="14"/>
  <c r="G57" i="14"/>
  <c r="H57" i="14"/>
  <c r="I57" i="14"/>
  <c r="J57" i="14"/>
  <c r="K57" i="14"/>
  <c r="B58" i="14"/>
  <c r="C58" i="14"/>
  <c r="D58" i="14"/>
  <c r="E58" i="14"/>
  <c r="F58" i="14"/>
  <c r="G58" i="14"/>
  <c r="H58" i="14"/>
  <c r="I58" i="14"/>
  <c r="J58" i="14"/>
  <c r="K58" i="14"/>
  <c r="B59" i="14"/>
  <c r="C59" i="14"/>
  <c r="D59" i="14"/>
  <c r="E59" i="14"/>
  <c r="F59" i="14"/>
  <c r="G59" i="14"/>
  <c r="H59" i="14"/>
  <c r="I59" i="14"/>
  <c r="J59" i="14"/>
  <c r="K59" i="14"/>
  <c r="C60" i="14"/>
  <c r="D60" i="14"/>
  <c r="F61" i="14"/>
  <c r="B62" i="14"/>
  <c r="C62" i="14"/>
  <c r="D62" i="14"/>
  <c r="E62" i="14"/>
  <c r="F62" i="14"/>
  <c r="G62" i="14"/>
  <c r="H62" i="14"/>
  <c r="I62" i="14"/>
  <c r="J62" i="14"/>
  <c r="K62" i="14"/>
  <c r="B63" i="14"/>
  <c r="C63" i="14"/>
  <c r="D63" i="14"/>
  <c r="E63" i="14"/>
  <c r="F63" i="14"/>
  <c r="G63" i="14"/>
  <c r="H63" i="14"/>
  <c r="I63" i="14"/>
  <c r="J63" i="14"/>
  <c r="K63" i="14"/>
  <c r="B64" i="14"/>
  <c r="C64" i="14"/>
  <c r="D64" i="14"/>
  <c r="E64" i="14"/>
  <c r="F64" i="14"/>
  <c r="G64" i="14"/>
  <c r="H64" i="14"/>
  <c r="I64" i="14"/>
  <c r="J64" i="14"/>
  <c r="K64" i="14"/>
  <c r="B65" i="14"/>
  <c r="C65" i="14"/>
  <c r="D65" i="14"/>
  <c r="E65" i="14"/>
  <c r="F65" i="14"/>
  <c r="G65" i="14"/>
  <c r="H65" i="14"/>
  <c r="I65" i="14"/>
  <c r="J65" i="14"/>
  <c r="K65" i="14"/>
  <c r="B66" i="14"/>
  <c r="C66" i="14"/>
  <c r="D66" i="14"/>
  <c r="E66" i="14"/>
  <c r="F66" i="14"/>
  <c r="G66" i="14"/>
  <c r="H66" i="14"/>
  <c r="I66" i="14"/>
  <c r="J66" i="14"/>
  <c r="K66" i="14"/>
  <c r="B67" i="14"/>
  <c r="C67" i="14"/>
  <c r="D67" i="14"/>
  <c r="E67" i="14"/>
  <c r="F67" i="14"/>
  <c r="G67" i="14"/>
  <c r="H67" i="14"/>
  <c r="I67" i="14"/>
  <c r="J67" i="14"/>
  <c r="K67" i="14"/>
  <c r="B68" i="14"/>
  <c r="C68" i="14"/>
  <c r="D68" i="14"/>
  <c r="E68" i="14"/>
  <c r="F68" i="14"/>
  <c r="G68" i="14"/>
  <c r="H68" i="14"/>
  <c r="I68" i="14"/>
  <c r="J68" i="14"/>
  <c r="K68" i="14"/>
  <c r="B69" i="14"/>
  <c r="C69" i="14"/>
  <c r="D69" i="14"/>
  <c r="E69" i="14"/>
  <c r="F69" i="14"/>
  <c r="G69" i="14"/>
  <c r="H69" i="14"/>
  <c r="I69" i="14"/>
  <c r="J69" i="14"/>
  <c r="K69" i="14"/>
  <c r="B70" i="14"/>
  <c r="C70" i="14"/>
  <c r="D70" i="14"/>
  <c r="E70" i="14"/>
  <c r="F70" i="14"/>
  <c r="G70" i="14"/>
  <c r="H70" i="14"/>
  <c r="I70" i="14"/>
  <c r="J70" i="14"/>
  <c r="K70" i="14"/>
  <c r="B71" i="14"/>
  <c r="C71" i="14"/>
  <c r="D71" i="14"/>
  <c r="E71" i="14"/>
  <c r="F71" i="14"/>
  <c r="G71" i="14"/>
  <c r="H71" i="14"/>
  <c r="I71" i="14"/>
  <c r="J71" i="14"/>
  <c r="K71" i="14"/>
  <c r="C72" i="14"/>
  <c r="D72" i="14"/>
  <c r="F73" i="14"/>
  <c r="B74" i="14"/>
  <c r="C74" i="14"/>
  <c r="D74" i="14"/>
  <c r="E74" i="14"/>
  <c r="F74" i="14"/>
  <c r="G74" i="14"/>
  <c r="H74" i="14"/>
  <c r="I74" i="14"/>
  <c r="J74" i="14"/>
  <c r="K74" i="14"/>
  <c r="B75" i="14"/>
  <c r="C75" i="14"/>
  <c r="D75" i="14"/>
  <c r="E75" i="14"/>
  <c r="F75" i="14"/>
  <c r="G75" i="14"/>
  <c r="H75" i="14"/>
  <c r="I75" i="14"/>
  <c r="J75" i="14"/>
  <c r="K75" i="14"/>
  <c r="B76" i="14"/>
  <c r="C76" i="14"/>
  <c r="D76" i="14"/>
  <c r="E76" i="14"/>
  <c r="F76" i="14"/>
  <c r="G76" i="14"/>
  <c r="H76" i="14"/>
  <c r="I76" i="14"/>
  <c r="J76" i="14"/>
  <c r="K76" i="14"/>
  <c r="B77" i="14"/>
  <c r="C77" i="14"/>
  <c r="D77" i="14"/>
  <c r="E77" i="14"/>
  <c r="F77" i="14"/>
  <c r="G77" i="14"/>
  <c r="H77" i="14"/>
  <c r="I77" i="14"/>
  <c r="J77" i="14"/>
  <c r="K77" i="14"/>
  <c r="B78" i="14"/>
  <c r="C78" i="14"/>
  <c r="D78" i="14"/>
  <c r="E78" i="14"/>
  <c r="F78" i="14"/>
  <c r="G78" i="14"/>
  <c r="H78" i="14"/>
  <c r="I78" i="14"/>
  <c r="J78" i="14"/>
  <c r="K78" i="14"/>
  <c r="B79" i="14"/>
  <c r="C79" i="14"/>
  <c r="D79" i="14"/>
  <c r="E79" i="14"/>
  <c r="F79" i="14"/>
  <c r="G79" i="14"/>
  <c r="H79" i="14"/>
  <c r="I79" i="14"/>
  <c r="J79" i="14"/>
  <c r="K79" i="14"/>
  <c r="B80" i="14"/>
  <c r="C80" i="14"/>
  <c r="D80" i="14"/>
  <c r="E80" i="14"/>
  <c r="F80" i="14"/>
  <c r="G80" i="14"/>
  <c r="H80" i="14"/>
  <c r="I80" i="14"/>
  <c r="J80" i="14"/>
  <c r="K80" i="14"/>
  <c r="B81" i="14"/>
  <c r="C81" i="14"/>
  <c r="D81" i="14"/>
  <c r="E81" i="14"/>
  <c r="F81" i="14"/>
  <c r="G81" i="14"/>
  <c r="H81" i="14"/>
  <c r="I81" i="14"/>
  <c r="J81" i="14"/>
  <c r="K81" i="14"/>
  <c r="B82" i="14"/>
  <c r="C82" i="14"/>
  <c r="D82" i="14"/>
  <c r="E82" i="14"/>
  <c r="F82" i="14"/>
  <c r="G82" i="14"/>
  <c r="H82" i="14"/>
  <c r="I82" i="14"/>
  <c r="J82" i="14"/>
  <c r="K82" i="14"/>
  <c r="B83" i="14"/>
  <c r="C83" i="14"/>
  <c r="D83" i="14"/>
  <c r="E83" i="14"/>
  <c r="F83" i="14"/>
  <c r="G83" i="14"/>
  <c r="H83" i="14"/>
  <c r="I83" i="14"/>
  <c r="J83" i="14"/>
  <c r="K83" i="14"/>
  <c r="C84" i="14"/>
  <c r="D84" i="14"/>
  <c r="F85" i="14"/>
  <c r="B86" i="14"/>
  <c r="C86" i="14"/>
  <c r="D86" i="14"/>
  <c r="E86" i="14"/>
  <c r="F86" i="14"/>
  <c r="G86" i="14"/>
  <c r="H86" i="14"/>
  <c r="I86" i="14"/>
  <c r="J86" i="14"/>
  <c r="K86" i="14"/>
  <c r="B87" i="14"/>
  <c r="C87" i="14"/>
  <c r="D87" i="14"/>
  <c r="E87" i="14"/>
  <c r="F87" i="14"/>
  <c r="G87" i="14"/>
  <c r="H87" i="14"/>
  <c r="I87" i="14"/>
  <c r="J87" i="14"/>
  <c r="K87" i="14"/>
  <c r="B88" i="14"/>
  <c r="C88" i="14"/>
  <c r="D88" i="14"/>
  <c r="E88" i="14"/>
  <c r="F88" i="14"/>
  <c r="G88" i="14"/>
  <c r="H88" i="14"/>
  <c r="I88" i="14"/>
  <c r="J88" i="14"/>
  <c r="K88" i="14"/>
  <c r="B89" i="14"/>
  <c r="C89" i="14"/>
  <c r="D89" i="14"/>
  <c r="E89" i="14"/>
  <c r="F89" i="14"/>
  <c r="G89" i="14"/>
  <c r="H89" i="14"/>
  <c r="I89" i="14"/>
  <c r="J89" i="14"/>
  <c r="K89" i="14"/>
  <c r="B90" i="14"/>
  <c r="C90" i="14"/>
  <c r="D90" i="14"/>
  <c r="E90" i="14"/>
  <c r="F90" i="14"/>
  <c r="G90" i="14"/>
  <c r="H90" i="14"/>
  <c r="I90" i="14"/>
  <c r="J90" i="14"/>
  <c r="K90" i="14"/>
  <c r="B91" i="14"/>
  <c r="C91" i="14"/>
  <c r="D91" i="14"/>
  <c r="E91" i="14"/>
  <c r="F91" i="14"/>
  <c r="G91" i="14"/>
  <c r="H91" i="14"/>
  <c r="I91" i="14"/>
  <c r="J91" i="14"/>
  <c r="K91" i="14"/>
  <c r="B92" i="14"/>
  <c r="C92" i="14"/>
  <c r="D92" i="14"/>
  <c r="E92" i="14"/>
  <c r="E35" i="15" s="1"/>
  <c r="F92" i="14"/>
  <c r="F35" i="15" s="1"/>
  <c r="G92" i="14"/>
  <c r="H92" i="14"/>
  <c r="I92" i="14"/>
  <c r="J92" i="14"/>
  <c r="K92" i="14"/>
  <c r="B93" i="14"/>
  <c r="C93" i="14"/>
  <c r="D93" i="14"/>
  <c r="D36" i="15" s="1"/>
  <c r="E93" i="14"/>
  <c r="F93" i="14"/>
  <c r="G93" i="14"/>
  <c r="H93" i="14"/>
  <c r="I93" i="14"/>
  <c r="J93" i="14"/>
  <c r="K93" i="14"/>
  <c r="B94" i="14"/>
  <c r="C94" i="14"/>
  <c r="D94" i="14"/>
  <c r="E94" i="14"/>
  <c r="E37" i="15" s="1"/>
  <c r="F94" i="14"/>
  <c r="F37" i="15" s="1"/>
  <c r="G94" i="14"/>
  <c r="H94" i="14"/>
  <c r="I94" i="14"/>
  <c r="J94" i="14"/>
  <c r="K94" i="14"/>
  <c r="B95" i="14"/>
  <c r="C95" i="14"/>
  <c r="D95" i="14"/>
  <c r="E95" i="14"/>
  <c r="F95" i="14"/>
  <c r="G95" i="14"/>
  <c r="H95" i="14"/>
  <c r="H38" i="15" s="1"/>
  <c r="I95" i="14"/>
  <c r="I38" i="15" s="1"/>
  <c r="J95" i="14"/>
  <c r="J38" i="15" s="1"/>
  <c r="K95" i="14"/>
  <c r="C96" i="14"/>
  <c r="C39" i="15" s="1"/>
  <c r="D96" i="14"/>
  <c r="D39" i="15" s="1"/>
  <c r="F97" i="14"/>
  <c r="B98" i="14"/>
  <c r="C98" i="14"/>
  <c r="D98" i="14"/>
  <c r="D41" i="15" s="1"/>
  <c r="E98" i="14"/>
  <c r="E41" i="15" s="1"/>
  <c r="F98" i="14"/>
  <c r="G98" i="14"/>
  <c r="H98" i="14"/>
  <c r="I98" i="14"/>
  <c r="J98" i="14"/>
  <c r="K98" i="14"/>
  <c r="B99" i="14"/>
  <c r="C99" i="14"/>
  <c r="D99" i="14"/>
  <c r="E99" i="14"/>
  <c r="F99" i="14"/>
  <c r="G99" i="14"/>
  <c r="H99" i="14"/>
  <c r="I99" i="14"/>
  <c r="J99" i="14"/>
  <c r="J42" i="15" s="1"/>
  <c r="K99" i="14"/>
  <c r="B100" i="14"/>
  <c r="C100" i="14"/>
  <c r="D100" i="14"/>
  <c r="D43" i="15" s="1"/>
  <c r="E100" i="14"/>
  <c r="E43" i="15" s="1"/>
  <c r="F100" i="14"/>
  <c r="G100" i="14"/>
  <c r="H100" i="14"/>
  <c r="I100" i="14"/>
  <c r="J100" i="14"/>
  <c r="K100" i="14"/>
  <c r="B101" i="14"/>
  <c r="C101" i="14"/>
  <c r="D101" i="14"/>
  <c r="E101" i="14"/>
  <c r="F101" i="14"/>
  <c r="G101" i="14"/>
  <c r="H101" i="14"/>
  <c r="I101" i="14"/>
  <c r="J101" i="14"/>
  <c r="K101" i="14"/>
  <c r="B102" i="14"/>
  <c r="C102" i="14"/>
  <c r="D102" i="14"/>
  <c r="E102" i="14"/>
  <c r="F102" i="14"/>
  <c r="G102" i="14"/>
  <c r="H102" i="14"/>
  <c r="I102" i="14"/>
  <c r="J102" i="14"/>
  <c r="K102" i="14"/>
  <c r="B103" i="14"/>
  <c r="C103" i="14"/>
  <c r="D103" i="14"/>
  <c r="E103" i="14"/>
  <c r="F103" i="14"/>
  <c r="G103" i="14"/>
  <c r="H103" i="14"/>
  <c r="I103" i="14"/>
  <c r="J103" i="14"/>
  <c r="K103" i="14"/>
  <c r="B104" i="14"/>
  <c r="C104" i="14"/>
  <c r="C47" i="15" s="1"/>
  <c r="D104" i="14"/>
  <c r="E104" i="14"/>
  <c r="F104" i="14"/>
  <c r="G104" i="14"/>
  <c r="H104" i="14"/>
  <c r="I104" i="14"/>
  <c r="J104" i="14"/>
  <c r="J47" i="15" s="1"/>
  <c r="K104" i="14"/>
  <c r="B105" i="14"/>
  <c r="C105" i="14"/>
  <c r="D105" i="14"/>
  <c r="E105" i="14"/>
  <c r="F105" i="14"/>
  <c r="G105" i="14"/>
  <c r="H105" i="14"/>
  <c r="H48" i="15" s="1"/>
  <c r="I105" i="14"/>
  <c r="I48" i="15" s="1"/>
  <c r="J105" i="14"/>
  <c r="K105" i="14"/>
  <c r="B106" i="14"/>
  <c r="C106" i="14"/>
  <c r="D106" i="14"/>
  <c r="E106" i="14"/>
  <c r="E49" i="15" s="1"/>
  <c r="F106" i="14"/>
  <c r="F49" i="15" s="1"/>
  <c r="G106" i="14"/>
  <c r="G49" i="15" s="1"/>
  <c r="H106" i="14"/>
  <c r="H49" i="15" s="1"/>
  <c r="I106" i="14"/>
  <c r="I49" i="15" s="1"/>
  <c r="J106" i="14"/>
  <c r="J49" i="15" s="1"/>
  <c r="K106" i="14"/>
  <c r="B107" i="14"/>
  <c r="C107" i="14"/>
  <c r="D107" i="14"/>
  <c r="E107" i="14"/>
  <c r="F107" i="14"/>
  <c r="G107" i="14"/>
  <c r="H107" i="14"/>
  <c r="I107" i="14"/>
  <c r="J107" i="14"/>
  <c r="K107" i="14"/>
  <c r="C108" i="14"/>
  <c r="D108" i="14"/>
  <c r="F109" i="14"/>
  <c r="B110" i="14"/>
  <c r="C110" i="14"/>
  <c r="D110" i="14"/>
  <c r="E110" i="14"/>
  <c r="F110" i="14"/>
  <c r="G110" i="14"/>
  <c r="H110" i="14"/>
  <c r="I110" i="14"/>
  <c r="J110" i="14"/>
  <c r="K110" i="14"/>
  <c r="B111" i="14"/>
  <c r="C111" i="14"/>
  <c r="D111" i="14"/>
  <c r="E111" i="14"/>
  <c r="F111" i="14"/>
  <c r="G111" i="14"/>
  <c r="H111" i="14"/>
  <c r="I111" i="14"/>
  <c r="J111" i="14"/>
  <c r="K111" i="14"/>
  <c r="B112" i="14"/>
  <c r="C112" i="14"/>
  <c r="D112" i="14"/>
  <c r="E112" i="14"/>
  <c r="F112" i="14"/>
  <c r="G112" i="14"/>
  <c r="H112" i="14"/>
  <c r="I112" i="14"/>
  <c r="J112" i="14"/>
  <c r="K112" i="14"/>
  <c r="B113" i="14"/>
  <c r="C113" i="14"/>
  <c r="D113" i="14"/>
  <c r="E113" i="14"/>
  <c r="F113" i="14"/>
  <c r="G113" i="14"/>
  <c r="H113" i="14"/>
  <c r="I113" i="14"/>
  <c r="J113" i="14"/>
  <c r="K113" i="14"/>
  <c r="B114" i="14"/>
  <c r="C114" i="14"/>
  <c r="D114" i="14"/>
  <c r="E114" i="14"/>
  <c r="F114" i="14"/>
  <c r="G114" i="14"/>
  <c r="H114" i="14"/>
  <c r="I114" i="14"/>
  <c r="J114" i="14"/>
  <c r="K114" i="14"/>
  <c r="B115" i="14"/>
  <c r="C115" i="14"/>
  <c r="D115" i="14"/>
  <c r="E115" i="14"/>
  <c r="F115" i="14"/>
  <c r="G115" i="14"/>
  <c r="H115" i="14"/>
  <c r="I115" i="14"/>
  <c r="J115" i="14"/>
  <c r="K115" i="14"/>
  <c r="B116" i="14"/>
  <c r="C116" i="14"/>
  <c r="D116" i="14"/>
  <c r="E116" i="14"/>
  <c r="F116" i="14"/>
  <c r="G116" i="14"/>
  <c r="H116" i="14"/>
  <c r="I116" i="14"/>
  <c r="J116" i="14"/>
  <c r="K116" i="14"/>
  <c r="B117" i="14"/>
  <c r="C117" i="14"/>
  <c r="D117" i="14"/>
  <c r="E117" i="14"/>
  <c r="F117" i="14"/>
  <c r="G117" i="14"/>
  <c r="H117" i="14"/>
  <c r="I117" i="14"/>
  <c r="J117" i="14"/>
  <c r="K117" i="14"/>
  <c r="B118" i="14"/>
  <c r="C118" i="14"/>
  <c r="D118" i="14"/>
  <c r="E118" i="14"/>
  <c r="F118" i="14"/>
  <c r="G118" i="14"/>
  <c r="H118" i="14"/>
  <c r="I118" i="14"/>
  <c r="J118" i="14"/>
  <c r="K118" i="14"/>
  <c r="B119" i="14"/>
  <c r="C119" i="14"/>
  <c r="D119" i="14"/>
  <c r="E119" i="14"/>
  <c r="F119" i="14"/>
  <c r="G119" i="14"/>
  <c r="H119" i="14"/>
  <c r="I119" i="14"/>
  <c r="J119" i="14"/>
  <c r="K119" i="14"/>
  <c r="C120" i="14"/>
  <c r="D120" i="14"/>
  <c r="F121" i="14"/>
  <c r="B122" i="14"/>
  <c r="C122" i="14"/>
  <c r="D122" i="14"/>
  <c r="E122" i="14"/>
  <c r="F122" i="14"/>
  <c r="G122" i="14"/>
  <c r="H122" i="14"/>
  <c r="I122" i="14"/>
  <c r="J122" i="14"/>
  <c r="K122" i="14"/>
  <c r="B123" i="14"/>
  <c r="C123" i="14"/>
  <c r="D123" i="14"/>
  <c r="E123" i="14"/>
  <c r="F123" i="14"/>
  <c r="G123" i="14"/>
  <c r="H123" i="14"/>
  <c r="I123" i="14"/>
  <c r="J123" i="14"/>
  <c r="K123" i="14"/>
  <c r="B124" i="14"/>
  <c r="C124" i="14"/>
  <c r="D124" i="14"/>
  <c r="E124" i="14"/>
  <c r="F124" i="14"/>
  <c r="G124" i="14"/>
  <c r="H124" i="14"/>
  <c r="I124" i="14"/>
  <c r="J124" i="14"/>
  <c r="K124" i="14"/>
  <c r="B125" i="14"/>
  <c r="C125" i="14"/>
  <c r="D125" i="14"/>
  <c r="D53" i="15" s="1"/>
  <c r="E125" i="14"/>
  <c r="E53" i="15" s="1"/>
  <c r="F125" i="14"/>
  <c r="G125" i="14"/>
  <c r="H125" i="14"/>
  <c r="I125" i="14"/>
  <c r="J125" i="14"/>
  <c r="K125" i="14"/>
  <c r="B126" i="14"/>
  <c r="B54" i="15" s="1"/>
  <c r="C126" i="14"/>
  <c r="D126" i="14"/>
  <c r="D54" i="15" s="1"/>
  <c r="E126" i="14"/>
  <c r="E54" i="15" s="1"/>
  <c r="F126" i="14"/>
  <c r="G126" i="14"/>
  <c r="H126" i="14"/>
  <c r="I126" i="14"/>
  <c r="J126" i="14"/>
  <c r="K126" i="14"/>
  <c r="B127" i="14"/>
  <c r="B55" i="15" s="1"/>
  <c r="C127" i="14"/>
  <c r="D127" i="14"/>
  <c r="E127" i="14"/>
  <c r="F127" i="14"/>
  <c r="G127" i="14"/>
  <c r="G55" i="15" s="1"/>
  <c r="H127" i="14"/>
  <c r="H55" i="15" s="1"/>
  <c r="I127" i="14"/>
  <c r="J127" i="14"/>
  <c r="K127" i="14"/>
  <c r="B128" i="14"/>
  <c r="C128" i="14"/>
  <c r="C56" i="15" s="1"/>
  <c r="D128" i="14"/>
  <c r="D56" i="15" s="1"/>
  <c r="E128" i="14"/>
  <c r="F128" i="14"/>
  <c r="G128" i="14"/>
  <c r="H128" i="14"/>
  <c r="I128" i="14"/>
  <c r="I56" i="15" s="1"/>
  <c r="J128" i="14"/>
  <c r="J56" i="15" s="1"/>
  <c r="K128" i="14"/>
  <c r="B129" i="14"/>
  <c r="C129" i="14"/>
  <c r="C57" i="15" s="1"/>
  <c r="D129" i="14"/>
  <c r="E129" i="14"/>
  <c r="E57" i="15" s="1"/>
  <c r="F129" i="14"/>
  <c r="F57" i="15" s="1"/>
  <c r="G129" i="14"/>
  <c r="H129" i="14"/>
  <c r="I129" i="14"/>
  <c r="J129" i="14"/>
  <c r="K129" i="14"/>
  <c r="B130" i="14"/>
  <c r="B58" i="15" s="1"/>
  <c r="C130" i="14"/>
  <c r="D130" i="14"/>
  <c r="E130" i="14"/>
  <c r="F130" i="14"/>
  <c r="G130" i="14"/>
  <c r="G58" i="15" s="1"/>
  <c r="H130" i="14"/>
  <c r="H58" i="15" s="1"/>
  <c r="I130" i="14"/>
  <c r="J130" i="14"/>
  <c r="K130" i="14"/>
  <c r="B131" i="14"/>
  <c r="C131" i="14"/>
  <c r="D131" i="14"/>
  <c r="E131" i="14"/>
  <c r="F131" i="14"/>
  <c r="G131" i="14"/>
  <c r="H131" i="14"/>
  <c r="I131" i="14"/>
  <c r="J131" i="14"/>
  <c r="K131" i="14"/>
  <c r="C132" i="14"/>
  <c r="D132" i="14"/>
  <c r="F133" i="14"/>
  <c r="B134" i="14"/>
  <c r="C134" i="14"/>
  <c r="D134" i="14"/>
  <c r="E134" i="14"/>
  <c r="F134" i="14"/>
  <c r="G134" i="14"/>
  <c r="H134" i="14"/>
  <c r="I134" i="14"/>
  <c r="J134" i="14"/>
  <c r="K134" i="14"/>
  <c r="B135" i="14"/>
  <c r="C135" i="14"/>
  <c r="D135" i="14"/>
  <c r="E135" i="14"/>
  <c r="F135" i="14"/>
  <c r="G135" i="14"/>
  <c r="H135" i="14"/>
  <c r="I135" i="14"/>
  <c r="J135" i="14"/>
  <c r="K135" i="14"/>
  <c r="B136" i="14"/>
  <c r="C136" i="14"/>
  <c r="D136" i="14"/>
  <c r="E136" i="14"/>
  <c r="F136" i="14"/>
  <c r="G136" i="14"/>
  <c r="H136" i="14"/>
  <c r="I136" i="14"/>
  <c r="J136" i="14"/>
  <c r="K136" i="14"/>
  <c r="B137" i="14"/>
  <c r="C137" i="14"/>
  <c r="D137" i="14"/>
  <c r="E137" i="14"/>
  <c r="F137" i="14"/>
  <c r="G137" i="14"/>
  <c r="H137" i="14"/>
  <c r="I137" i="14"/>
  <c r="J137" i="14"/>
  <c r="K137" i="14"/>
  <c r="B138" i="14"/>
  <c r="C138" i="14"/>
  <c r="D138" i="14"/>
  <c r="E138" i="14"/>
  <c r="F138" i="14"/>
  <c r="G138" i="14"/>
  <c r="H138" i="14"/>
  <c r="I138" i="14"/>
  <c r="J138" i="14"/>
  <c r="K138" i="14"/>
  <c r="B139" i="14"/>
  <c r="C139" i="14"/>
  <c r="D139" i="14"/>
  <c r="E139" i="14"/>
  <c r="F139" i="14"/>
  <c r="G139" i="14"/>
  <c r="H139" i="14"/>
  <c r="I139" i="14"/>
  <c r="J139" i="14"/>
  <c r="K139" i="14"/>
  <c r="B140" i="14"/>
  <c r="C140" i="14"/>
  <c r="D140" i="14"/>
  <c r="E140" i="14"/>
  <c r="F140" i="14"/>
  <c r="G140" i="14"/>
  <c r="H140" i="14"/>
  <c r="I140" i="14"/>
  <c r="J140" i="14"/>
  <c r="K140" i="14"/>
  <c r="B141" i="14"/>
  <c r="C141" i="14"/>
  <c r="D141" i="14"/>
  <c r="E141" i="14"/>
  <c r="F141" i="14"/>
  <c r="G141" i="14"/>
  <c r="H141" i="14"/>
  <c r="I141" i="14"/>
  <c r="J141" i="14"/>
  <c r="K141" i="14"/>
  <c r="B142" i="14"/>
  <c r="C142" i="14"/>
  <c r="D142" i="14"/>
  <c r="E142" i="14"/>
  <c r="F142" i="14"/>
  <c r="G142" i="14"/>
  <c r="H142" i="14"/>
  <c r="I142" i="14"/>
  <c r="J142" i="14"/>
  <c r="K142" i="14"/>
  <c r="B143" i="14"/>
  <c r="C143" i="14"/>
  <c r="D143" i="14"/>
  <c r="E143" i="14"/>
  <c r="F143" i="14"/>
  <c r="G143" i="14"/>
  <c r="H143" i="14"/>
  <c r="I143" i="14"/>
  <c r="J143" i="14"/>
  <c r="K143" i="14"/>
  <c r="C144" i="14"/>
  <c r="D144" i="14"/>
  <c r="F145" i="14"/>
  <c r="B146" i="14"/>
  <c r="C146" i="14"/>
  <c r="D146" i="14"/>
  <c r="E146" i="14"/>
  <c r="F146" i="14"/>
  <c r="G146" i="14"/>
  <c r="H146" i="14"/>
  <c r="I146" i="14"/>
  <c r="J146" i="14"/>
  <c r="K146" i="14"/>
  <c r="B147" i="14"/>
  <c r="C147" i="14"/>
  <c r="D147" i="14"/>
  <c r="E147" i="14"/>
  <c r="F147" i="14"/>
  <c r="G147" i="14"/>
  <c r="H147" i="14"/>
  <c r="I147" i="14"/>
  <c r="J147" i="14"/>
  <c r="K147" i="14"/>
  <c r="B148" i="14"/>
  <c r="C148" i="14"/>
  <c r="D148" i="14"/>
  <c r="E148" i="14"/>
  <c r="F148" i="14"/>
  <c r="G148" i="14"/>
  <c r="H148" i="14"/>
  <c r="I148" i="14"/>
  <c r="J148" i="14"/>
  <c r="K148" i="14"/>
  <c r="B149" i="14"/>
  <c r="C149" i="14"/>
  <c r="D149" i="14"/>
  <c r="E149" i="14"/>
  <c r="F149" i="14"/>
  <c r="G149" i="14"/>
  <c r="H149" i="14"/>
  <c r="I149" i="14"/>
  <c r="J149" i="14"/>
  <c r="K149" i="14"/>
  <c r="B150" i="14"/>
  <c r="C150" i="14"/>
  <c r="D150" i="14"/>
  <c r="E150" i="14"/>
  <c r="F150" i="14"/>
  <c r="G150" i="14"/>
  <c r="H150" i="14"/>
  <c r="I150" i="14"/>
  <c r="J150" i="14"/>
  <c r="K150" i="14"/>
  <c r="B151" i="14"/>
  <c r="C151" i="14"/>
  <c r="D151" i="14"/>
  <c r="E151" i="14"/>
  <c r="F151" i="14"/>
  <c r="G151" i="14"/>
  <c r="H151" i="14"/>
  <c r="I151" i="14"/>
  <c r="J151" i="14"/>
  <c r="K151" i="14"/>
  <c r="B152" i="14"/>
  <c r="C152" i="14"/>
  <c r="D152" i="14"/>
  <c r="E152" i="14"/>
  <c r="F152" i="14"/>
  <c r="G152" i="14"/>
  <c r="H152" i="14"/>
  <c r="I152" i="14"/>
  <c r="J152" i="14"/>
  <c r="K152" i="14"/>
  <c r="B153" i="14"/>
  <c r="C153" i="14"/>
  <c r="D153" i="14"/>
  <c r="E153" i="14"/>
  <c r="F153" i="14"/>
  <c r="G153" i="14"/>
  <c r="H153" i="14"/>
  <c r="I153" i="14"/>
  <c r="J153" i="14"/>
  <c r="K153" i="14"/>
  <c r="B154" i="14"/>
  <c r="C154" i="14"/>
  <c r="D154" i="14"/>
  <c r="E154" i="14"/>
  <c r="F154" i="14"/>
  <c r="G154" i="14"/>
  <c r="H154" i="14"/>
  <c r="I154" i="14"/>
  <c r="J154" i="14"/>
  <c r="K154" i="14"/>
  <c r="B155" i="14"/>
  <c r="C155" i="14"/>
  <c r="D155" i="14"/>
  <c r="E155" i="14"/>
  <c r="F155" i="14"/>
  <c r="G155" i="14"/>
  <c r="H155" i="14"/>
  <c r="I155" i="14"/>
  <c r="J155" i="14"/>
  <c r="K155" i="14"/>
  <c r="C156" i="14"/>
  <c r="D156" i="14"/>
  <c r="G156" i="14"/>
  <c r="F157" i="14"/>
  <c r="B158" i="14"/>
  <c r="C158" i="14"/>
  <c r="D158" i="14"/>
  <c r="E158" i="14"/>
  <c r="F158" i="14"/>
  <c r="G158" i="14"/>
  <c r="H158" i="14"/>
  <c r="I158" i="14"/>
  <c r="J158" i="14"/>
  <c r="K158" i="14"/>
  <c r="B159" i="14"/>
  <c r="C159" i="14"/>
  <c r="D159" i="14"/>
  <c r="E159" i="14"/>
  <c r="F159" i="14"/>
  <c r="G159" i="14"/>
  <c r="H159" i="14"/>
  <c r="I159" i="14"/>
  <c r="J159" i="14"/>
  <c r="K159" i="14"/>
  <c r="B160" i="14"/>
  <c r="C160" i="14"/>
  <c r="D160" i="14"/>
  <c r="E160" i="14"/>
  <c r="F160" i="14"/>
  <c r="G160" i="14"/>
  <c r="H160" i="14"/>
  <c r="I160" i="14"/>
  <c r="J160" i="14"/>
  <c r="K160" i="14"/>
  <c r="B161" i="14"/>
  <c r="C161" i="14"/>
  <c r="D161" i="14"/>
  <c r="E161" i="14"/>
  <c r="F161" i="14"/>
  <c r="G161" i="14"/>
  <c r="H161" i="14"/>
  <c r="I161" i="14"/>
  <c r="J161" i="14"/>
  <c r="K161" i="14"/>
  <c r="B162" i="14"/>
  <c r="C162" i="14"/>
  <c r="D162" i="14"/>
  <c r="E162" i="14"/>
  <c r="F162" i="14"/>
  <c r="G162" i="14"/>
  <c r="H162" i="14"/>
  <c r="I162" i="14"/>
  <c r="J162" i="14"/>
  <c r="K162" i="14"/>
  <c r="B163" i="14"/>
  <c r="C163" i="14"/>
  <c r="D163" i="14"/>
  <c r="E163" i="14"/>
  <c r="F163" i="14"/>
  <c r="G163" i="14"/>
  <c r="H163" i="14"/>
  <c r="I163" i="14"/>
  <c r="J163" i="14"/>
  <c r="K163" i="14"/>
  <c r="B164" i="14"/>
  <c r="C164" i="14"/>
  <c r="D164" i="14"/>
  <c r="E164" i="14"/>
  <c r="F164" i="14"/>
  <c r="G164" i="14"/>
  <c r="H164" i="14"/>
  <c r="I164" i="14"/>
  <c r="J164" i="14"/>
  <c r="K164" i="14"/>
  <c r="B165" i="14"/>
  <c r="C165" i="14"/>
  <c r="D165" i="14"/>
  <c r="E165" i="14"/>
  <c r="F165" i="14"/>
  <c r="G165" i="14"/>
  <c r="H165" i="14"/>
  <c r="I165" i="14"/>
  <c r="J165" i="14"/>
  <c r="K165" i="14"/>
  <c r="B166" i="14"/>
  <c r="C166" i="14"/>
  <c r="D166" i="14"/>
  <c r="E166" i="14"/>
  <c r="F166" i="14"/>
  <c r="G166" i="14"/>
  <c r="H166" i="14"/>
  <c r="I166" i="14"/>
  <c r="J166" i="14"/>
  <c r="K166" i="14"/>
  <c r="B167" i="14"/>
  <c r="C167" i="14"/>
  <c r="D167" i="14"/>
  <c r="E167" i="14"/>
  <c r="F167" i="14"/>
  <c r="G167" i="14"/>
  <c r="H167" i="14"/>
  <c r="I167" i="14"/>
  <c r="J167" i="14"/>
  <c r="K167" i="14"/>
  <c r="C168" i="14"/>
  <c r="D168" i="14"/>
  <c r="E168" i="14"/>
  <c r="G168" i="14"/>
  <c r="F169" i="14"/>
  <c r="B170" i="14"/>
  <c r="C170" i="14"/>
  <c r="D170" i="14"/>
  <c r="E170" i="14"/>
  <c r="F170" i="14"/>
  <c r="G170" i="14"/>
  <c r="H170" i="14"/>
  <c r="I170" i="14"/>
  <c r="J170" i="14"/>
  <c r="K170" i="14"/>
  <c r="B171" i="14"/>
  <c r="C171" i="14"/>
  <c r="D171" i="14"/>
  <c r="E171" i="14"/>
  <c r="F171" i="14"/>
  <c r="G171" i="14"/>
  <c r="H171" i="14"/>
  <c r="I171" i="14"/>
  <c r="J171" i="14"/>
  <c r="K171" i="14"/>
  <c r="B172" i="14"/>
  <c r="C172" i="14"/>
  <c r="D172" i="14"/>
  <c r="E172" i="14"/>
  <c r="F172" i="14"/>
  <c r="G172" i="14"/>
  <c r="H172" i="14"/>
  <c r="I172" i="14"/>
  <c r="J172" i="14"/>
  <c r="K172" i="14"/>
  <c r="B173" i="14"/>
  <c r="C173" i="14"/>
  <c r="D173" i="14"/>
  <c r="E173" i="14"/>
  <c r="F173" i="14"/>
  <c r="G173" i="14"/>
  <c r="H173" i="14"/>
  <c r="I173" i="14"/>
  <c r="J173" i="14"/>
  <c r="K173" i="14"/>
  <c r="B174" i="14"/>
  <c r="C174" i="14"/>
  <c r="D174" i="14"/>
  <c r="E174" i="14"/>
  <c r="F174" i="14"/>
  <c r="G174" i="14"/>
  <c r="H174" i="14"/>
  <c r="I174" i="14"/>
  <c r="J174" i="14"/>
  <c r="K174" i="14"/>
  <c r="B175" i="14"/>
  <c r="C175" i="14"/>
  <c r="D175" i="14"/>
  <c r="E175" i="14"/>
  <c r="F175" i="14"/>
  <c r="G175" i="14"/>
  <c r="H175" i="14"/>
  <c r="I175" i="14"/>
  <c r="J175" i="14"/>
  <c r="K175" i="14"/>
  <c r="B176" i="14"/>
  <c r="C176" i="14"/>
  <c r="D176" i="14"/>
  <c r="E176" i="14"/>
  <c r="F176" i="14"/>
  <c r="G176" i="14"/>
  <c r="H176" i="14"/>
  <c r="I176" i="14"/>
  <c r="J176" i="14"/>
  <c r="K176" i="14"/>
  <c r="B177" i="14"/>
  <c r="C177" i="14"/>
  <c r="D177" i="14"/>
  <c r="E177" i="14"/>
  <c r="F177" i="14"/>
  <c r="G177" i="14"/>
  <c r="H177" i="14"/>
  <c r="I177" i="14"/>
  <c r="J177" i="14"/>
  <c r="K177" i="14"/>
  <c r="B178" i="14"/>
  <c r="C178" i="14"/>
  <c r="D178" i="14"/>
  <c r="E178" i="14"/>
  <c r="F178" i="14"/>
  <c r="G178" i="14"/>
  <c r="H178" i="14"/>
  <c r="I178" i="14"/>
  <c r="J178" i="14"/>
  <c r="K178" i="14"/>
  <c r="B179" i="14"/>
  <c r="C179" i="14"/>
  <c r="D179" i="14"/>
  <c r="E179" i="14"/>
  <c r="F179" i="14"/>
  <c r="G179" i="14"/>
  <c r="H179" i="14"/>
  <c r="I179" i="14"/>
  <c r="J179" i="14"/>
  <c r="K179" i="14"/>
  <c r="C180" i="14"/>
  <c r="D180" i="14"/>
  <c r="E180" i="14"/>
  <c r="F180" i="14"/>
  <c r="G180" i="14"/>
  <c r="I180" i="14"/>
  <c r="K180" i="14"/>
  <c r="F181" i="14"/>
  <c r="C2" i="14"/>
  <c r="D2" i="14"/>
  <c r="E2" i="14"/>
  <c r="F2" i="14"/>
  <c r="G2" i="14"/>
  <c r="H2" i="14"/>
  <c r="I2" i="14"/>
  <c r="J2" i="14"/>
  <c r="K2" i="14"/>
  <c r="B2" i="14"/>
  <c r="K2" i="13"/>
  <c r="B3" i="13"/>
  <c r="C3" i="13"/>
  <c r="D3" i="13"/>
  <c r="E3" i="13"/>
  <c r="F3" i="13"/>
  <c r="G3" i="13"/>
  <c r="H3" i="13"/>
  <c r="I3" i="13"/>
  <c r="J3" i="13"/>
  <c r="K3" i="13"/>
  <c r="B4" i="13"/>
  <c r="C4" i="13"/>
  <c r="D4" i="13"/>
  <c r="E4" i="13"/>
  <c r="F4" i="13"/>
  <c r="G4" i="13"/>
  <c r="H4" i="13"/>
  <c r="I4" i="13"/>
  <c r="J4" i="13"/>
  <c r="K4" i="13"/>
  <c r="B5" i="13"/>
  <c r="C5" i="13"/>
  <c r="D5" i="13"/>
  <c r="E5" i="13"/>
  <c r="F5" i="13"/>
  <c r="G5" i="13"/>
  <c r="H5" i="13"/>
  <c r="I5" i="13"/>
  <c r="J5" i="13"/>
  <c r="K5" i="13"/>
  <c r="B6" i="13"/>
  <c r="C6" i="13"/>
  <c r="D6" i="13"/>
  <c r="E6" i="13"/>
  <c r="F6" i="13"/>
  <c r="G6" i="13"/>
  <c r="H6" i="13"/>
  <c r="I6" i="13"/>
  <c r="J6" i="13"/>
  <c r="K6" i="13"/>
  <c r="B7" i="13"/>
  <c r="C7" i="13"/>
  <c r="D7" i="13"/>
  <c r="E7" i="13"/>
  <c r="F7" i="13"/>
  <c r="G7" i="13"/>
  <c r="H7" i="13"/>
  <c r="I7" i="13"/>
  <c r="J7" i="13"/>
  <c r="K7" i="13"/>
  <c r="B8" i="13"/>
  <c r="C8" i="13"/>
  <c r="D8" i="13"/>
  <c r="E8" i="13"/>
  <c r="F8" i="13"/>
  <c r="G8" i="13"/>
  <c r="H8" i="13"/>
  <c r="I8" i="13"/>
  <c r="J8" i="13"/>
  <c r="K8" i="13"/>
  <c r="B9" i="13"/>
  <c r="C9" i="13"/>
  <c r="D9" i="13"/>
  <c r="E9" i="13"/>
  <c r="F9" i="13"/>
  <c r="G9" i="13"/>
  <c r="H9" i="13"/>
  <c r="I9" i="13"/>
  <c r="J9" i="13"/>
  <c r="K9" i="13"/>
  <c r="B10" i="13"/>
  <c r="C10" i="13"/>
  <c r="D10" i="13"/>
  <c r="E10" i="13"/>
  <c r="F10" i="13"/>
  <c r="G10" i="13"/>
  <c r="H10" i="13"/>
  <c r="I10" i="13"/>
  <c r="J10" i="13"/>
  <c r="K10" i="13"/>
  <c r="B11" i="13"/>
  <c r="C11" i="13"/>
  <c r="D11" i="13"/>
  <c r="E11" i="13"/>
  <c r="F11" i="13"/>
  <c r="G11" i="13"/>
  <c r="H11" i="13"/>
  <c r="I11" i="13"/>
  <c r="J11" i="13"/>
  <c r="K11" i="13"/>
  <c r="C12" i="13"/>
  <c r="E12" i="13"/>
  <c r="G12" i="13"/>
  <c r="I12" i="13"/>
  <c r="J12" i="13"/>
  <c r="K12" i="13"/>
  <c r="B14" i="13"/>
  <c r="C14" i="13"/>
  <c r="D14" i="13"/>
  <c r="E14" i="13"/>
  <c r="F14" i="13"/>
  <c r="G14" i="13"/>
  <c r="H14" i="13"/>
  <c r="I14" i="13"/>
  <c r="J14" i="13"/>
  <c r="K14" i="13"/>
  <c r="B15" i="13"/>
  <c r="C15" i="13"/>
  <c r="D15" i="13"/>
  <c r="E15" i="13"/>
  <c r="F15" i="13"/>
  <c r="G15" i="13"/>
  <c r="H15" i="13"/>
  <c r="I15" i="13"/>
  <c r="J15" i="13"/>
  <c r="K15" i="13"/>
  <c r="B16" i="13"/>
  <c r="C16" i="13"/>
  <c r="D16" i="13"/>
  <c r="E16" i="13"/>
  <c r="F16" i="13"/>
  <c r="G16" i="13"/>
  <c r="H16" i="13"/>
  <c r="I16" i="13"/>
  <c r="J16" i="13"/>
  <c r="K16" i="13"/>
  <c r="B17" i="13"/>
  <c r="C17" i="13"/>
  <c r="D17" i="13"/>
  <c r="E17" i="13"/>
  <c r="F17" i="13"/>
  <c r="G17" i="13"/>
  <c r="H17" i="13"/>
  <c r="I17" i="13"/>
  <c r="J17" i="13"/>
  <c r="K17" i="13"/>
  <c r="B18" i="13"/>
  <c r="C18" i="13"/>
  <c r="D18" i="13"/>
  <c r="E18" i="13"/>
  <c r="F18" i="13"/>
  <c r="G18" i="13"/>
  <c r="H18" i="13"/>
  <c r="I18" i="13"/>
  <c r="J18" i="13"/>
  <c r="K18" i="13"/>
  <c r="B19" i="13"/>
  <c r="C19" i="13"/>
  <c r="D19" i="13"/>
  <c r="E19" i="13"/>
  <c r="F19" i="13"/>
  <c r="G19" i="13"/>
  <c r="H19" i="13"/>
  <c r="I19" i="13"/>
  <c r="J19" i="13"/>
  <c r="K19" i="13"/>
  <c r="B20" i="13"/>
  <c r="C20" i="13"/>
  <c r="D20" i="13"/>
  <c r="E20" i="13"/>
  <c r="F20" i="13"/>
  <c r="G20" i="13"/>
  <c r="H20" i="13"/>
  <c r="I20" i="13"/>
  <c r="J20" i="13"/>
  <c r="K20" i="13"/>
  <c r="B21" i="13"/>
  <c r="C21" i="13"/>
  <c r="D21" i="13"/>
  <c r="E21" i="13"/>
  <c r="F21" i="13"/>
  <c r="G21" i="13"/>
  <c r="H21" i="13"/>
  <c r="I21" i="13"/>
  <c r="J21" i="13"/>
  <c r="K21" i="13"/>
  <c r="B22" i="13"/>
  <c r="C22" i="13"/>
  <c r="D22" i="13"/>
  <c r="E22" i="13"/>
  <c r="F22" i="13"/>
  <c r="G22" i="13"/>
  <c r="H22" i="13"/>
  <c r="I22" i="13"/>
  <c r="J22" i="13"/>
  <c r="K22" i="13"/>
  <c r="B23" i="13"/>
  <c r="C23" i="13"/>
  <c r="D23" i="13"/>
  <c r="E23" i="13"/>
  <c r="F23" i="13"/>
  <c r="G23" i="13"/>
  <c r="H23" i="13"/>
  <c r="I23" i="13"/>
  <c r="J23" i="13"/>
  <c r="K23" i="13"/>
  <c r="C24" i="13"/>
  <c r="E24" i="13"/>
  <c r="G24" i="13"/>
  <c r="H24" i="13"/>
  <c r="I24" i="13"/>
  <c r="K24" i="13"/>
  <c r="B26" i="13"/>
  <c r="C26" i="13"/>
  <c r="D26" i="13"/>
  <c r="E26" i="13"/>
  <c r="F26" i="13"/>
  <c r="G26" i="13"/>
  <c r="H26" i="13"/>
  <c r="I26" i="13"/>
  <c r="J26" i="13"/>
  <c r="K26" i="13"/>
  <c r="B27" i="13"/>
  <c r="C27" i="13"/>
  <c r="D27" i="13"/>
  <c r="E27" i="13"/>
  <c r="F27" i="13"/>
  <c r="G27" i="13"/>
  <c r="H27" i="13"/>
  <c r="I27" i="13"/>
  <c r="J27" i="13"/>
  <c r="K27" i="13"/>
  <c r="B28" i="13"/>
  <c r="C28" i="13"/>
  <c r="D28" i="13"/>
  <c r="E28" i="13"/>
  <c r="F28" i="13"/>
  <c r="G28" i="13"/>
  <c r="H28" i="13"/>
  <c r="I28" i="13"/>
  <c r="J28" i="13"/>
  <c r="K28" i="13"/>
  <c r="B29" i="13"/>
  <c r="C29" i="13"/>
  <c r="D29" i="13"/>
  <c r="E29" i="13"/>
  <c r="F29" i="13"/>
  <c r="G29" i="13"/>
  <c r="H29" i="13"/>
  <c r="I29" i="13"/>
  <c r="J29" i="13"/>
  <c r="K29" i="13"/>
  <c r="B30" i="13"/>
  <c r="C30" i="13"/>
  <c r="D30" i="13"/>
  <c r="E30" i="13"/>
  <c r="F30" i="13"/>
  <c r="G30" i="13"/>
  <c r="H30" i="13"/>
  <c r="I30" i="13"/>
  <c r="J30" i="13"/>
  <c r="K30" i="13"/>
  <c r="B31" i="13"/>
  <c r="C31" i="13"/>
  <c r="D31" i="13"/>
  <c r="E31" i="13"/>
  <c r="F31" i="13"/>
  <c r="G31" i="13"/>
  <c r="H31" i="13"/>
  <c r="I31" i="13"/>
  <c r="J31" i="13"/>
  <c r="K31" i="13"/>
  <c r="B32" i="13"/>
  <c r="C32" i="13"/>
  <c r="D32" i="13"/>
  <c r="E32" i="13"/>
  <c r="F32" i="13"/>
  <c r="G32" i="13"/>
  <c r="H32" i="13"/>
  <c r="I32" i="13"/>
  <c r="J32" i="13"/>
  <c r="K32" i="13"/>
  <c r="B33" i="13"/>
  <c r="C33" i="13"/>
  <c r="D33" i="13"/>
  <c r="E33" i="13"/>
  <c r="F33" i="13"/>
  <c r="G33" i="13"/>
  <c r="H33" i="13"/>
  <c r="I33" i="13"/>
  <c r="J33" i="13"/>
  <c r="K33" i="13"/>
  <c r="B34" i="13"/>
  <c r="C34" i="13"/>
  <c r="D34" i="13"/>
  <c r="E34" i="13"/>
  <c r="F34" i="13"/>
  <c r="G34" i="13"/>
  <c r="H34" i="13"/>
  <c r="I34" i="13"/>
  <c r="J34" i="13"/>
  <c r="K34" i="13"/>
  <c r="B35" i="13"/>
  <c r="C35" i="13"/>
  <c r="D35" i="13"/>
  <c r="E35" i="13"/>
  <c r="F35" i="13"/>
  <c r="G35" i="13"/>
  <c r="H35" i="13"/>
  <c r="I35" i="13"/>
  <c r="J35" i="13"/>
  <c r="K35" i="13"/>
  <c r="C36" i="13"/>
  <c r="E36" i="13"/>
  <c r="F36" i="13"/>
  <c r="G36" i="13"/>
  <c r="I36" i="13"/>
  <c r="K36" i="13"/>
  <c r="B38" i="13"/>
  <c r="C38" i="13"/>
  <c r="D38" i="13"/>
  <c r="E38" i="13"/>
  <c r="F38" i="13"/>
  <c r="G38" i="13"/>
  <c r="H38" i="13"/>
  <c r="I38" i="13"/>
  <c r="J38" i="13"/>
  <c r="K38" i="13"/>
  <c r="B39" i="13"/>
  <c r="C39" i="13"/>
  <c r="D39" i="13"/>
  <c r="E39" i="13"/>
  <c r="F39" i="13"/>
  <c r="G39" i="13"/>
  <c r="H39" i="13"/>
  <c r="I39" i="13"/>
  <c r="J39" i="13"/>
  <c r="K39" i="13"/>
  <c r="B40" i="13"/>
  <c r="C40" i="13"/>
  <c r="D40" i="13"/>
  <c r="E40" i="13"/>
  <c r="F40" i="13"/>
  <c r="G40" i="13"/>
  <c r="H40" i="13"/>
  <c r="I40" i="13"/>
  <c r="J40" i="13"/>
  <c r="K40" i="13"/>
  <c r="B41" i="13"/>
  <c r="C41" i="13"/>
  <c r="D41" i="13"/>
  <c r="E41" i="13"/>
  <c r="F41" i="13"/>
  <c r="G41" i="13"/>
  <c r="H41" i="13"/>
  <c r="I41" i="13"/>
  <c r="J41" i="13"/>
  <c r="K41" i="13"/>
  <c r="B42" i="13"/>
  <c r="C42" i="13"/>
  <c r="D42" i="13"/>
  <c r="E42" i="13"/>
  <c r="F42" i="13"/>
  <c r="G42" i="13"/>
  <c r="H42" i="13"/>
  <c r="I42" i="13"/>
  <c r="J42" i="13"/>
  <c r="K42" i="13"/>
  <c r="B43" i="13"/>
  <c r="C43" i="13"/>
  <c r="D43" i="13"/>
  <c r="E43" i="13"/>
  <c r="F43" i="13"/>
  <c r="G43" i="13"/>
  <c r="H43" i="13"/>
  <c r="I43" i="13"/>
  <c r="J43" i="13"/>
  <c r="K43" i="13"/>
  <c r="B44" i="13"/>
  <c r="C44" i="13"/>
  <c r="D44" i="13"/>
  <c r="E44" i="13"/>
  <c r="F44" i="13"/>
  <c r="G44" i="13"/>
  <c r="H44" i="13"/>
  <c r="I44" i="13"/>
  <c r="J44" i="13"/>
  <c r="K44" i="13"/>
  <c r="B45" i="13"/>
  <c r="C45" i="13"/>
  <c r="D45" i="13"/>
  <c r="E45" i="13"/>
  <c r="F45" i="13"/>
  <c r="G45" i="13"/>
  <c r="H45" i="13"/>
  <c r="I45" i="13"/>
  <c r="J45" i="13"/>
  <c r="K45" i="13"/>
  <c r="B46" i="13"/>
  <c r="C46" i="13"/>
  <c r="D46" i="13"/>
  <c r="E46" i="13"/>
  <c r="F46" i="13"/>
  <c r="G46" i="13"/>
  <c r="H46" i="13"/>
  <c r="I46" i="13"/>
  <c r="J46" i="13"/>
  <c r="K46" i="13"/>
  <c r="B47" i="13"/>
  <c r="C47" i="13"/>
  <c r="D47" i="13"/>
  <c r="E47" i="13"/>
  <c r="F47" i="13"/>
  <c r="G47" i="13"/>
  <c r="H47" i="13"/>
  <c r="I47" i="13"/>
  <c r="J47" i="13"/>
  <c r="K47" i="13"/>
  <c r="B48" i="13"/>
  <c r="C48" i="13"/>
  <c r="D48" i="13"/>
  <c r="E48" i="13"/>
  <c r="F48" i="13"/>
  <c r="G48" i="13"/>
  <c r="H48" i="13"/>
  <c r="I48" i="13"/>
  <c r="J48" i="13"/>
  <c r="K48" i="13"/>
  <c r="B50" i="13"/>
  <c r="C50" i="13"/>
  <c r="D50" i="13"/>
  <c r="E50" i="13"/>
  <c r="F50" i="13"/>
  <c r="G50" i="13"/>
  <c r="H50" i="13"/>
  <c r="I50" i="13"/>
  <c r="J50" i="13"/>
  <c r="K50" i="13"/>
  <c r="B51" i="13"/>
  <c r="C51" i="13"/>
  <c r="D51" i="13"/>
  <c r="E51" i="13"/>
  <c r="F51" i="13"/>
  <c r="G51" i="13"/>
  <c r="H51" i="13"/>
  <c r="I51" i="13"/>
  <c r="J51" i="13"/>
  <c r="K51" i="13"/>
  <c r="B52" i="13"/>
  <c r="C52" i="13"/>
  <c r="D52" i="13"/>
  <c r="E52" i="13"/>
  <c r="F52" i="13"/>
  <c r="G52" i="13"/>
  <c r="H52" i="13"/>
  <c r="I52" i="13"/>
  <c r="J52" i="13"/>
  <c r="K52" i="13"/>
  <c r="B53" i="13"/>
  <c r="C53" i="13"/>
  <c r="D53" i="13"/>
  <c r="E53" i="13"/>
  <c r="F53" i="13"/>
  <c r="G53" i="13"/>
  <c r="H53" i="13"/>
  <c r="I53" i="13"/>
  <c r="J53" i="13"/>
  <c r="K53" i="13"/>
  <c r="B54" i="13"/>
  <c r="C54" i="13"/>
  <c r="D54" i="13"/>
  <c r="E54" i="13"/>
  <c r="F54" i="13"/>
  <c r="G54" i="13"/>
  <c r="H54" i="13"/>
  <c r="I54" i="13"/>
  <c r="J54" i="13"/>
  <c r="K54" i="13"/>
  <c r="B55" i="13"/>
  <c r="C55" i="13"/>
  <c r="D55" i="13"/>
  <c r="E55" i="13"/>
  <c r="F55" i="13"/>
  <c r="G55" i="13"/>
  <c r="H55" i="13"/>
  <c r="I55" i="13"/>
  <c r="J55" i="13"/>
  <c r="K55" i="13"/>
  <c r="B56" i="13"/>
  <c r="C56" i="13"/>
  <c r="D56" i="13"/>
  <c r="E56" i="13"/>
  <c r="F56" i="13"/>
  <c r="G56" i="13"/>
  <c r="H56" i="13"/>
  <c r="I56" i="13"/>
  <c r="J56" i="13"/>
  <c r="K56" i="13"/>
  <c r="B57" i="13"/>
  <c r="C57" i="13"/>
  <c r="D57" i="13"/>
  <c r="E57" i="13"/>
  <c r="F57" i="13"/>
  <c r="G57" i="13"/>
  <c r="H57" i="13"/>
  <c r="I57" i="13"/>
  <c r="J57" i="13"/>
  <c r="K57" i="13"/>
  <c r="B58" i="13"/>
  <c r="C58" i="13"/>
  <c r="D58" i="13"/>
  <c r="E58" i="13"/>
  <c r="F58" i="13"/>
  <c r="G58" i="13"/>
  <c r="H58" i="13"/>
  <c r="I58" i="13"/>
  <c r="J58" i="13"/>
  <c r="K58" i="13"/>
  <c r="B59" i="13"/>
  <c r="C59" i="13"/>
  <c r="D59" i="13"/>
  <c r="E59" i="13"/>
  <c r="F59" i="13"/>
  <c r="G59" i="13"/>
  <c r="H59" i="13"/>
  <c r="I59" i="13"/>
  <c r="J59" i="13"/>
  <c r="K59" i="13"/>
  <c r="B60" i="13"/>
  <c r="C60" i="13"/>
  <c r="D60" i="13"/>
  <c r="E60" i="13"/>
  <c r="F60" i="13"/>
  <c r="G60" i="13"/>
  <c r="H60" i="13"/>
  <c r="I60" i="13"/>
  <c r="J60" i="13"/>
  <c r="K60" i="13"/>
  <c r="B62" i="13"/>
  <c r="C62" i="13"/>
  <c r="D62" i="13"/>
  <c r="E62" i="13"/>
  <c r="F62" i="13"/>
  <c r="G62" i="13"/>
  <c r="H62" i="13"/>
  <c r="I62" i="13"/>
  <c r="J62" i="13"/>
  <c r="K62" i="13"/>
  <c r="B63" i="13"/>
  <c r="C63" i="13"/>
  <c r="D63" i="13"/>
  <c r="E63" i="13"/>
  <c r="F63" i="13"/>
  <c r="G63" i="13"/>
  <c r="H63" i="13"/>
  <c r="I63" i="13"/>
  <c r="J63" i="13"/>
  <c r="K63" i="13"/>
  <c r="B64" i="13"/>
  <c r="C64" i="13"/>
  <c r="D64" i="13"/>
  <c r="E64" i="13"/>
  <c r="F64" i="13"/>
  <c r="G64" i="13"/>
  <c r="H64" i="13"/>
  <c r="I64" i="13"/>
  <c r="J64" i="13"/>
  <c r="K64" i="13"/>
  <c r="B65" i="13"/>
  <c r="C65" i="13"/>
  <c r="D65" i="13"/>
  <c r="E65" i="13"/>
  <c r="F65" i="13"/>
  <c r="G65" i="13"/>
  <c r="H65" i="13"/>
  <c r="I65" i="13"/>
  <c r="J65" i="13"/>
  <c r="K65" i="13"/>
  <c r="B66" i="13"/>
  <c r="C66" i="13"/>
  <c r="D66" i="13"/>
  <c r="E66" i="13"/>
  <c r="F66" i="13"/>
  <c r="G66" i="13"/>
  <c r="H66" i="13"/>
  <c r="I66" i="13"/>
  <c r="J66" i="13"/>
  <c r="K66" i="13"/>
  <c r="B67" i="13"/>
  <c r="C67" i="13"/>
  <c r="D67" i="13"/>
  <c r="E67" i="13"/>
  <c r="F67" i="13"/>
  <c r="G67" i="13"/>
  <c r="H67" i="13"/>
  <c r="I67" i="13"/>
  <c r="J67" i="13"/>
  <c r="K67" i="13"/>
  <c r="B68" i="13"/>
  <c r="C68" i="13"/>
  <c r="D68" i="13"/>
  <c r="E68" i="13"/>
  <c r="F68" i="13"/>
  <c r="G68" i="13"/>
  <c r="H68" i="13"/>
  <c r="I68" i="13"/>
  <c r="J68" i="13"/>
  <c r="K68" i="13"/>
  <c r="B69" i="13"/>
  <c r="C69" i="13"/>
  <c r="D69" i="13"/>
  <c r="E69" i="13"/>
  <c r="F69" i="13"/>
  <c r="G69" i="13"/>
  <c r="H69" i="13"/>
  <c r="I69" i="13"/>
  <c r="J69" i="13"/>
  <c r="K69" i="13"/>
  <c r="B70" i="13"/>
  <c r="C70" i="13"/>
  <c r="D70" i="13"/>
  <c r="E70" i="13"/>
  <c r="F70" i="13"/>
  <c r="G70" i="13"/>
  <c r="H70" i="13"/>
  <c r="I70" i="13"/>
  <c r="J70" i="13"/>
  <c r="K70" i="13"/>
  <c r="B71" i="13"/>
  <c r="C71" i="13"/>
  <c r="D71" i="13"/>
  <c r="E71" i="13"/>
  <c r="F71" i="13"/>
  <c r="G71" i="13"/>
  <c r="H71" i="13"/>
  <c r="I71" i="13"/>
  <c r="J71" i="13"/>
  <c r="K71" i="13"/>
  <c r="B72" i="13"/>
  <c r="C72" i="13"/>
  <c r="D72" i="13"/>
  <c r="E72" i="13"/>
  <c r="F72" i="13"/>
  <c r="G72" i="13"/>
  <c r="H72" i="13"/>
  <c r="I72" i="13"/>
  <c r="J72" i="13"/>
  <c r="K72" i="13"/>
  <c r="B74" i="13"/>
  <c r="C74" i="13"/>
  <c r="D74" i="13"/>
  <c r="E74" i="13"/>
  <c r="F74" i="13"/>
  <c r="G74" i="13"/>
  <c r="H74" i="13"/>
  <c r="I74" i="13"/>
  <c r="J74" i="13"/>
  <c r="K74" i="13"/>
  <c r="B75" i="13"/>
  <c r="C75" i="13"/>
  <c r="D75" i="13"/>
  <c r="E75" i="13"/>
  <c r="F75" i="13"/>
  <c r="G75" i="13"/>
  <c r="H75" i="13"/>
  <c r="I75" i="13"/>
  <c r="J75" i="13"/>
  <c r="K75" i="13"/>
  <c r="B76" i="13"/>
  <c r="C76" i="13"/>
  <c r="D76" i="13"/>
  <c r="E76" i="13"/>
  <c r="F76" i="13"/>
  <c r="G76" i="13"/>
  <c r="H76" i="13"/>
  <c r="I76" i="13"/>
  <c r="J76" i="13"/>
  <c r="K76" i="13"/>
  <c r="B77" i="13"/>
  <c r="C77" i="13"/>
  <c r="D77" i="13"/>
  <c r="E77" i="13"/>
  <c r="F77" i="13"/>
  <c r="G77" i="13"/>
  <c r="H77" i="13"/>
  <c r="I77" i="13"/>
  <c r="J77" i="13"/>
  <c r="K77" i="13"/>
  <c r="B78" i="13"/>
  <c r="C78" i="13"/>
  <c r="D78" i="13"/>
  <c r="E78" i="13"/>
  <c r="F78" i="13"/>
  <c r="G78" i="13"/>
  <c r="H78" i="13"/>
  <c r="I78" i="13"/>
  <c r="J78" i="13"/>
  <c r="K78" i="13"/>
  <c r="B79" i="13"/>
  <c r="C79" i="13"/>
  <c r="D79" i="13"/>
  <c r="E79" i="13"/>
  <c r="F79" i="13"/>
  <c r="G79" i="13"/>
  <c r="H79" i="13"/>
  <c r="I79" i="13"/>
  <c r="J79" i="13"/>
  <c r="K79" i="13"/>
  <c r="B80" i="13"/>
  <c r="C80" i="13"/>
  <c r="D80" i="13"/>
  <c r="E80" i="13"/>
  <c r="F80" i="13"/>
  <c r="G80" i="13"/>
  <c r="H80" i="13"/>
  <c r="I80" i="13"/>
  <c r="J80" i="13"/>
  <c r="K80" i="13"/>
  <c r="B81" i="13"/>
  <c r="C81" i="13"/>
  <c r="D81" i="13"/>
  <c r="E81" i="13"/>
  <c r="F81" i="13"/>
  <c r="G81" i="13"/>
  <c r="H81" i="13"/>
  <c r="I81" i="13"/>
  <c r="J81" i="13"/>
  <c r="K81" i="13"/>
  <c r="B82" i="13"/>
  <c r="C82" i="13"/>
  <c r="D82" i="13"/>
  <c r="E82" i="13"/>
  <c r="F82" i="13"/>
  <c r="G82" i="13"/>
  <c r="H82" i="13"/>
  <c r="I82" i="13"/>
  <c r="J82" i="13"/>
  <c r="K82" i="13"/>
  <c r="B83" i="13"/>
  <c r="C83" i="13"/>
  <c r="D83" i="13"/>
  <c r="E83" i="13"/>
  <c r="F83" i="13"/>
  <c r="G83" i="13"/>
  <c r="H83" i="13"/>
  <c r="I83" i="13"/>
  <c r="J83" i="13"/>
  <c r="K83" i="13"/>
  <c r="B84" i="13"/>
  <c r="C84" i="13"/>
  <c r="D84" i="13"/>
  <c r="E84" i="13"/>
  <c r="F84" i="13"/>
  <c r="G84" i="13"/>
  <c r="H84" i="13"/>
  <c r="I84" i="13"/>
  <c r="J84" i="13"/>
  <c r="K84" i="13"/>
  <c r="B86" i="13"/>
  <c r="C86" i="13"/>
  <c r="D86" i="13"/>
  <c r="E86" i="13"/>
  <c r="F86" i="13"/>
  <c r="G86" i="13"/>
  <c r="H86" i="13"/>
  <c r="I86" i="13"/>
  <c r="J86" i="13"/>
  <c r="K86" i="13"/>
  <c r="B87" i="13"/>
  <c r="C87" i="13"/>
  <c r="D87" i="13"/>
  <c r="E87" i="13"/>
  <c r="F87" i="13"/>
  <c r="G87" i="13"/>
  <c r="H87" i="13"/>
  <c r="I87" i="13"/>
  <c r="J87" i="13"/>
  <c r="K87" i="13"/>
  <c r="B88" i="13"/>
  <c r="C88" i="13"/>
  <c r="D88" i="13"/>
  <c r="E88" i="13"/>
  <c r="F88" i="13"/>
  <c r="G88" i="13"/>
  <c r="H88" i="13"/>
  <c r="I88" i="13"/>
  <c r="J88" i="13"/>
  <c r="K88" i="13"/>
  <c r="B89" i="13"/>
  <c r="C89" i="13"/>
  <c r="D89" i="13"/>
  <c r="E89" i="13"/>
  <c r="F89" i="13"/>
  <c r="G89" i="13"/>
  <c r="H89" i="13"/>
  <c r="I89" i="13"/>
  <c r="J89" i="13"/>
  <c r="K89" i="13"/>
  <c r="B90" i="13"/>
  <c r="C90" i="13"/>
  <c r="D90" i="13"/>
  <c r="E90" i="13"/>
  <c r="F90" i="13"/>
  <c r="G90" i="13"/>
  <c r="H90" i="13"/>
  <c r="I90" i="13"/>
  <c r="J90" i="13"/>
  <c r="K90" i="13"/>
  <c r="B91" i="13"/>
  <c r="C91" i="13"/>
  <c r="D91" i="13"/>
  <c r="E91" i="13"/>
  <c r="F91" i="13"/>
  <c r="G91" i="13"/>
  <c r="H91" i="13"/>
  <c r="I91" i="13"/>
  <c r="J91" i="13"/>
  <c r="K91" i="13"/>
  <c r="B92" i="13"/>
  <c r="C92" i="13"/>
  <c r="D92" i="13"/>
  <c r="E92" i="13"/>
  <c r="F92" i="13"/>
  <c r="G92" i="13"/>
  <c r="H92" i="13"/>
  <c r="I92" i="13"/>
  <c r="J92" i="13"/>
  <c r="K92" i="13"/>
  <c r="B93" i="13"/>
  <c r="C93" i="13"/>
  <c r="D93" i="13"/>
  <c r="E93" i="13"/>
  <c r="F93" i="13"/>
  <c r="G93" i="13"/>
  <c r="H93" i="13"/>
  <c r="I93" i="13"/>
  <c r="J93" i="13"/>
  <c r="K93" i="13"/>
  <c r="B94" i="13"/>
  <c r="C94" i="13"/>
  <c r="D94" i="13"/>
  <c r="E94" i="13"/>
  <c r="F94" i="13"/>
  <c r="G94" i="13"/>
  <c r="H94" i="13"/>
  <c r="I94" i="13"/>
  <c r="J94" i="13"/>
  <c r="K94" i="13"/>
  <c r="B95" i="13"/>
  <c r="C95" i="13"/>
  <c r="D95" i="13"/>
  <c r="E95" i="13"/>
  <c r="F95" i="13"/>
  <c r="G95" i="13"/>
  <c r="H95" i="13"/>
  <c r="I95" i="13"/>
  <c r="J95" i="13"/>
  <c r="K95" i="13"/>
  <c r="B96" i="13"/>
  <c r="C96" i="13"/>
  <c r="D96" i="13"/>
  <c r="E96" i="13"/>
  <c r="F96" i="13"/>
  <c r="G96" i="13"/>
  <c r="H96" i="13"/>
  <c r="I96" i="13"/>
  <c r="J96" i="13"/>
  <c r="K96" i="13"/>
  <c r="B98" i="13"/>
  <c r="C98" i="13"/>
  <c r="D98" i="13"/>
  <c r="E98" i="13"/>
  <c r="F98" i="13"/>
  <c r="G98" i="13"/>
  <c r="H98" i="13"/>
  <c r="I98" i="13"/>
  <c r="J98" i="13"/>
  <c r="K98" i="13"/>
  <c r="B99" i="13"/>
  <c r="C99" i="13"/>
  <c r="D99" i="13"/>
  <c r="E99" i="13"/>
  <c r="F99" i="13"/>
  <c r="G99" i="13"/>
  <c r="H99" i="13"/>
  <c r="I99" i="13"/>
  <c r="J99" i="13"/>
  <c r="K99" i="13"/>
  <c r="B100" i="13"/>
  <c r="C100" i="13"/>
  <c r="D100" i="13"/>
  <c r="E100" i="13"/>
  <c r="F100" i="13"/>
  <c r="G100" i="13"/>
  <c r="H100" i="13"/>
  <c r="I100" i="13"/>
  <c r="J100" i="13"/>
  <c r="K100" i="13"/>
  <c r="B101" i="13"/>
  <c r="C101" i="13"/>
  <c r="D101" i="13"/>
  <c r="E101" i="13"/>
  <c r="F101" i="13"/>
  <c r="G101" i="13"/>
  <c r="H101" i="13"/>
  <c r="I101" i="13"/>
  <c r="J101" i="13"/>
  <c r="K101" i="13"/>
  <c r="B102" i="13"/>
  <c r="C102" i="13"/>
  <c r="D102" i="13"/>
  <c r="E102" i="13"/>
  <c r="F102" i="13"/>
  <c r="G102" i="13"/>
  <c r="H102" i="13"/>
  <c r="I102" i="13"/>
  <c r="J102" i="13"/>
  <c r="K102" i="13"/>
  <c r="B103" i="13"/>
  <c r="C103" i="13"/>
  <c r="D103" i="13"/>
  <c r="E103" i="13"/>
  <c r="F103" i="13"/>
  <c r="G103" i="13"/>
  <c r="H103" i="13"/>
  <c r="I103" i="13"/>
  <c r="J103" i="13"/>
  <c r="K103" i="13"/>
  <c r="B104" i="13"/>
  <c r="C104" i="13"/>
  <c r="D104" i="13"/>
  <c r="E104" i="13"/>
  <c r="F104" i="13"/>
  <c r="G104" i="13"/>
  <c r="H104" i="13"/>
  <c r="I104" i="13"/>
  <c r="J104" i="13"/>
  <c r="K104" i="13"/>
  <c r="B105" i="13"/>
  <c r="C105" i="13"/>
  <c r="D105" i="13"/>
  <c r="E105" i="13"/>
  <c r="F105" i="13"/>
  <c r="G105" i="13"/>
  <c r="H105" i="13"/>
  <c r="I105" i="13"/>
  <c r="J105" i="13"/>
  <c r="K105" i="13"/>
  <c r="B106" i="13"/>
  <c r="C106" i="13"/>
  <c r="D106" i="13"/>
  <c r="E106" i="13"/>
  <c r="F106" i="13"/>
  <c r="G106" i="13"/>
  <c r="H106" i="13"/>
  <c r="I106" i="13"/>
  <c r="J106" i="13"/>
  <c r="K106" i="13"/>
  <c r="B107" i="13"/>
  <c r="C107" i="13"/>
  <c r="D107" i="13"/>
  <c r="E107" i="13"/>
  <c r="F107" i="13"/>
  <c r="G107" i="13"/>
  <c r="H107" i="13"/>
  <c r="I107" i="13"/>
  <c r="J107" i="13"/>
  <c r="K107" i="13"/>
  <c r="B108" i="13"/>
  <c r="C108" i="13"/>
  <c r="D108" i="13"/>
  <c r="E108" i="13"/>
  <c r="F108" i="13"/>
  <c r="G108" i="13"/>
  <c r="H108" i="13"/>
  <c r="I108" i="13"/>
  <c r="J108" i="13"/>
  <c r="K108" i="13"/>
  <c r="B110" i="13"/>
  <c r="C110" i="13"/>
  <c r="D110" i="13"/>
  <c r="E110" i="13"/>
  <c r="F110" i="13"/>
  <c r="G110" i="13"/>
  <c r="H110" i="13"/>
  <c r="I110" i="13"/>
  <c r="J110" i="13"/>
  <c r="K110" i="13"/>
  <c r="B111" i="13"/>
  <c r="C111" i="13"/>
  <c r="D111" i="13"/>
  <c r="E111" i="13"/>
  <c r="F111" i="13"/>
  <c r="G111" i="13"/>
  <c r="H111" i="13"/>
  <c r="I111" i="13"/>
  <c r="J111" i="13"/>
  <c r="K111" i="13"/>
  <c r="B112" i="13"/>
  <c r="C112" i="13"/>
  <c r="D112" i="13"/>
  <c r="E112" i="13"/>
  <c r="F112" i="13"/>
  <c r="G112" i="13"/>
  <c r="H112" i="13"/>
  <c r="I112" i="13"/>
  <c r="J112" i="13"/>
  <c r="K112" i="13"/>
  <c r="B113" i="13"/>
  <c r="C113" i="13"/>
  <c r="D113" i="13"/>
  <c r="E113" i="13"/>
  <c r="F113" i="13"/>
  <c r="G113" i="13"/>
  <c r="H113" i="13"/>
  <c r="I113" i="13"/>
  <c r="J113" i="13"/>
  <c r="K113" i="13"/>
  <c r="B114" i="13"/>
  <c r="C114" i="13"/>
  <c r="D114" i="13"/>
  <c r="E114" i="13"/>
  <c r="F114" i="13"/>
  <c r="G114" i="13"/>
  <c r="H114" i="13"/>
  <c r="I114" i="13"/>
  <c r="J114" i="13"/>
  <c r="K114" i="13"/>
  <c r="B115" i="13"/>
  <c r="C115" i="13"/>
  <c r="D115" i="13"/>
  <c r="E115" i="13"/>
  <c r="F115" i="13"/>
  <c r="G115" i="13"/>
  <c r="H115" i="13"/>
  <c r="I115" i="13"/>
  <c r="J115" i="13"/>
  <c r="K115" i="13"/>
  <c r="C2" i="13"/>
  <c r="D2" i="13"/>
  <c r="E2" i="13"/>
  <c r="F2" i="13"/>
  <c r="G2" i="13"/>
  <c r="H2" i="13"/>
  <c r="I2" i="13"/>
  <c r="J2" i="13"/>
  <c r="B2" i="13"/>
  <c r="C166" i="13" l="1"/>
  <c r="D166" i="13"/>
  <c r="B153" i="13"/>
  <c r="C153" i="13"/>
  <c r="B181" i="13"/>
  <c r="I178" i="13"/>
  <c r="G177" i="13"/>
  <c r="B174" i="13"/>
  <c r="B170" i="13"/>
  <c r="B166" i="13"/>
  <c r="F162" i="13"/>
  <c r="C161" i="13"/>
  <c r="F158" i="13"/>
  <c r="H154" i="13"/>
  <c r="E153" i="13"/>
  <c r="G149" i="13"/>
  <c r="H147" i="13"/>
  <c r="I147" i="13"/>
  <c r="I145" i="13"/>
  <c r="D143" i="13"/>
  <c r="E143" i="13"/>
  <c r="I141" i="13"/>
  <c r="B138" i="13"/>
  <c r="B130" i="13"/>
  <c r="F121" i="13"/>
  <c r="G121" i="13"/>
  <c r="H121" i="13"/>
  <c r="I121" i="13"/>
  <c r="J121" i="13"/>
  <c r="K121" i="13"/>
  <c r="E121" i="13"/>
  <c r="C118" i="13"/>
  <c r="D118" i="13"/>
  <c r="E118" i="13"/>
  <c r="F118" i="13"/>
  <c r="G118" i="13"/>
  <c r="H118" i="13"/>
  <c r="B118" i="13"/>
  <c r="F157" i="13"/>
  <c r="G157" i="13"/>
  <c r="D149" i="13"/>
  <c r="I148" i="13"/>
  <c r="J148" i="13"/>
  <c r="D145" i="13"/>
  <c r="E144" i="13"/>
  <c r="F144" i="13"/>
  <c r="F141" i="13"/>
  <c r="K181" i="13"/>
  <c r="I180" i="13"/>
  <c r="C177" i="13"/>
  <c r="J174" i="13"/>
  <c r="H171" i="13"/>
  <c r="I171" i="13"/>
  <c r="D167" i="13"/>
  <c r="E167" i="13"/>
  <c r="B162" i="13"/>
  <c r="J156" i="13"/>
  <c r="C149" i="13"/>
  <c r="C145" i="13"/>
  <c r="E141" i="13"/>
  <c r="J138" i="13"/>
  <c r="H135" i="13"/>
  <c r="I135" i="13"/>
  <c r="D131" i="13"/>
  <c r="E131" i="13"/>
  <c r="E120" i="13"/>
  <c r="F120" i="13"/>
  <c r="G120" i="13"/>
  <c r="H120" i="13"/>
  <c r="I120" i="13"/>
  <c r="J120" i="13"/>
  <c r="D120" i="13"/>
  <c r="G134" i="13"/>
  <c r="H134" i="13"/>
  <c r="J181" i="13"/>
  <c r="I174" i="13"/>
  <c r="K170" i="13"/>
  <c r="K166" i="13"/>
  <c r="G158" i="13"/>
  <c r="H158" i="13"/>
  <c r="C154" i="13"/>
  <c r="D154" i="13"/>
  <c r="I138" i="13"/>
  <c r="K134" i="13"/>
  <c r="K130" i="13"/>
  <c r="I181" i="13"/>
  <c r="H174" i="13"/>
  <c r="J170" i="13"/>
  <c r="J166" i="13"/>
  <c r="I161" i="13"/>
  <c r="K157" i="13"/>
  <c r="K153" i="13"/>
  <c r="J149" i="13"/>
  <c r="K149" i="13"/>
  <c r="F145" i="13"/>
  <c r="G145" i="13"/>
  <c r="B141" i="13"/>
  <c r="C141" i="13"/>
  <c r="H138" i="13"/>
  <c r="J134" i="13"/>
  <c r="C130" i="13"/>
  <c r="D130" i="13"/>
  <c r="H181" i="13"/>
  <c r="F180" i="13"/>
  <c r="G174" i="13"/>
  <c r="I172" i="13"/>
  <c r="J172" i="13"/>
  <c r="E168" i="13"/>
  <c r="F168" i="13"/>
  <c r="I166" i="13"/>
  <c r="E160" i="13"/>
  <c r="J157" i="13"/>
  <c r="G156" i="13"/>
  <c r="J153" i="13"/>
  <c r="K148" i="13"/>
  <c r="K144" i="13"/>
  <c r="G138" i="13"/>
  <c r="I136" i="13"/>
  <c r="J136" i="13"/>
  <c r="I134" i="13"/>
  <c r="E132" i="13"/>
  <c r="F132" i="13"/>
  <c r="I130" i="13"/>
  <c r="G170" i="13"/>
  <c r="H170" i="13"/>
  <c r="J161" i="13"/>
  <c r="K161" i="13"/>
  <c r="G181" i="13"/>
  <c r="D180" i="13"/>
  <c r="K177" i="13"/>
  <c r="F174" i="13"/>
  <c r="K171" i="13"/>
  <c r="F170" i="13"/>
  <c r="K167" i="13"/>
  <c r="H166" i="13"/>
  <c r="J162" i="13"/>
  <c r="G161" i="13"/>
  <c r="D160" i="13"/>
  <c r="H159" i="13"/>
  <c r="I159" i="13"/>
  <c r="I157" i="13"/>
  <c r="D156" i="13"/>
  <c r="D155" i="13"/>
  <c r="E155" i="13"/>
  <c r="I153" i="13"/>
  <c r="H148" i="13"/>
  <c r="J144" i="13"/>
  <c r="F138" i="13"/>
  <c r="C137" i="13"/>
  <c r="K135" i="13"/>
  <c r="F134" i="13"/>
  <c r="C133" i="13"/>
  <c r="K131" i="13"/>
  <c r="H130" i="13"/>
  <c r="E129" i="13"/>
  <c r="G122" i="13"/>
  <c r="H122" i="13"/>
  <c r="I122" i="13"/>
  <c r="J122" i="13"/>
  <c r="K122" i="13"/>
  <c r="F122" i="13"/>
  <c r="D119" i="13"/>
  <c r="E119" i="13"/>
  <c r="F119" i="13"/>
  <c r="G119" i="13"/>
  <c r="H119" i="13"/>
  <c r="I119" i="13"/>
  <c r="C119" i="13"/>
  <c r="E181" i="13"/>
  <c r="C180" i="13"/>
  <c r="J177" i="13"/>
  <c r="E174" i="13"/>
  <c r="J171" i="13"/>
  <c r="E170" i="13"/>
  <c r="J167" i="13"/>
  <c r="G166" i="13"/>
  <c r="I162" i="13"/>
  <c r="F161" i="13"/>
  <c r="C160" i="13"/>
  <c r="K158" i="13"/>
  <c r="H157" i="13"/>
  <c r="C156" i="13"/>
  <c r="K154" i="13"/>
  <c r="H153" i="13"/>
  <c r="G148" i="13"/>
  <c r="D147" i="13"/>
  <c r="G146" i="13"/>
  <c r="H146" i="13"/>
  <c r="I144" i="13"/>
  <c r="F143" i="13"/>
  <c r="C142" i="13"/>
  <c r="D142" i="13"/>
  <c r="E138" i="13"/>
  <c r="J135" i="13"/>
  <c r="E134" i="13"/>
  <c r="J131" i="13"/>
  <c r="G130" i="13"/>
  <c r="D121" i="13"/>
  <c r="K118" i="13"/>
  <c r="D181" i="13"/>
  <c r="B180" i="13"/>
  <c r="K178" i="13"/>
  <c r="I177" i="13"/>
  <c r="D174" i="13"/>
  <c r="J173" i="13"/>
  <c r="K173" i="13"/>
  <c r="G171" i="13"/>
  <c r="D170" i="13"/>
  <c r="F169" i="13"/>
  <c r="G169" i="13"/>
  <c r="I167" i="13"/>
  <c r="F166" i="13"/>
  <c r="B165" i="13"/>
  <c r="C165" i="13"/>
  <c r="H162" i="13"/>
  <c r="E161" i="13"/>
  <c r="J158" i="13"/>
  <c r="E157" i="13"/>
  <c r="J154" i="13"/>
  <c r="G153" i="13"/>
  <c r="I149" i="13"/>
  <c r="F148" i="13"/>
  <c r="C147" i="13"/>
  <c r="K145" i="13"/>
  <c r="H144" i="13"/>
  <c r="C143" i="13"/>
  <c r="K141" i="13"/>
  <c r="D138" i="13"/>
  <c r="J137" i="13"/>
  <c r="K137" i="13"/>
  <c r="G135" i="13"/>
  <c r="D134" i="13"/>
  <c r="F133" i="13"/>
  <c r="G133" i="13"/>
  <c r="I131" i="13"/>
  <c r="F130" i="13"/>
  <c r="B129" i="13"/>
  <c r="C129" i="13"/>
  <c r="C121" i="13"/>
  <c r="J118" i="13"/>
  <c r="C181" i="13"/>
  <c r="H177" i="13"/>
  <c r="C174" i="13"/>
  <c r="F171" i="13"/>
  <c r="C170" i="13"/>
  <c r="H167" i="13"/>
  <c r="E166" i="13"/>
  <c r="G162" i="13"/>
  <c r="D161" i="13"/>
  <c r="I160" i="13"/>
  <c r="J160" i="13"/>
  <c r="I158" i="13"/>
  <c r="D157" i="13"/>
  <c r="E156" i="13"/>
  <c r="F156" i="13"/>
  <c r="I154" i="13"/>
  <c r="F153" i="13"/>
  <c r="H149" i="13"/>
  <c r="E148" i="13"/>
  <c r="J145" i="13"/>
  <c r="G144" i="13"/>
  <c r="J141" i="13"/>
  <c r="C138" i="13"/>
  <c r="C134" i="13"/>
  <c r="E130" i="13"/>
  <c r="C125" i="13"/>
  <c r="B124" i="13"/>
  <c r="G117" i="13"/>
  <c r="F116" i="13"/>
  <c r="F117" i="13"/>
  <c r="E116" i="13"/>
  <c r="K123" i="13"/>
  <c r="E117" i="13"/>
  <c r="D116" i="13"/>
  <c r="K124" i="13"/>
  <c r="J123" i="13"/>
  <c r="D117" i="13"/>
  <c r="C116" i="13"/>
  <c r="K125" i="13"/>
  <c r="J124" i="13"/>
  <c r="I123" i="13"/>
  <c r="C117" i="13"/>
  <c r="D36" i="13"/>
  <c r="F24" i="13"/>
  <c r="H12" i="13"/>
  <c r="B36" i="13"/>
  <c r="D24" i="13"/>
  <c r="F12" i="13"/>
  <c r="B24" i="13"/>
  <c r="D12" i="13"/>
  <c r="J36" i="13"/>
  <c r="H51" i="15"/>
  <c r="G51" i="15"/>
  <c r="B66" i="15"/>
  <c r="D61" i="15"/>
  <c r="C61" i="15"/>
  <c r="F51" i="15"/>
  <c r="J61" i="15"/>
  <c r="I61" i="15"/>
  <c r="F67" i="15"/>
  <c r="F62" i="15"/>
  <c r="G61" i="15"/>
  <c r="F33" i="15"/>
  <c r="F61" i="15"/>
  <c r="E61" i="15"/>
  <c r="F43" i="15"/>
  <c r="H67" i="15"/>
  <c r="C55" i="15"/>
  <c r="B47" i="15"/>
  <c r="B57" i="15"/>
  <c r="B42" i="15"/>
  <c r="B32" i="15"/>
  <c r="H66" i="15"/>
  <c r="B46" i="15"/>
  <c r="B35" i="15"/>
  <c r="B49" i="15"/>
  <c r="B45" i="15"/>
  <c r="B38" i="15"/>
  <c r="H61" i="15"/>
  <c r="F54" i="15"/>
  <c r="B41" i="15"/>
  <c r="B34" i="15"/>
  <c r="J51" i="15"/>
  <c r="B44" i="15"/>
  <c r="E56" i="15"/>
  <c r="C58" i="15"/>
  <c r="D48" i="15"/>
  <c r="G37" i="15"/>
  <c r="B63" i="15"/>
  <c r="B53" i="15"/>
  <c r="F58" i="15"/>
  <c r="D57" i="15"/>
  <c r="B56" i="15"/>
  <c r="C54" i="15"/>
  <c r="G48" i="15"/>
  <c r="D45" i="15"/>
  <c r="C43" i="15"/>
  <c r="C41" i="15"/>
  <c r="B37" i="15"/>
  <c r="D35" i="15"/>
  <c r="F64" i="15"/>
  <c r="E58" i="15"/>
  <c r="J46" i="15"/>
  <c r="C45" i="15"/>
  <c r="B43" i="15"/>
  <c r="C35" i="15"/>
  <c r="D58" i="15"/>
  <c r="I46" i="15"/>
  <c r="I47" i="15"/>
  <c r="G46" i="15"/>
  <c r="J34" i="15"/>
  <c r="F65" i="15"/>
  <c r="H47" i="15"/>
  <c r="F46" i="15"/>
  <c r="G42" i="15"/>
  <c r="I34" i="15"/>
  <c r="J66" i="15"/>
  <c r="G63" i="15"/>
  <c r="B61" i="15"/>
  <c r="J57" i="15"/>
  <c r="H56" i="15"/>
  <c r="E51" i="15"/>
  <c r="G47" i="15"/>
  <c r="E46" i="15"/>
  <c r="F42" i="15"/>
  <c r="G38" i="15"/>
  <c r="J35" i="15"/>
  <c r="F34" i="15"/>
  <c r="H46" i="15"/>
  <c r="I66" i="15"/>
  <c r="F63" i="15"/>
  <c r="I57" i="15"/>
  <c r="G56" i="15"/>
  <c r="F47" i="15"/>
  <c r="D46" i="15"/>
  <c r="H43" i="15"/>
  <c r="E42" i="15"/>
  <c r="I35" i="15"/>
  <c r="E34" i="15"/>
  <c r="D66" i="15"/>
  <c r="E63" i="15"/>
  <c r="J58" i="15"/>
  <c r="H57" i="15"/>
  <c r="F56" i="15"/>
  <c r="G54" i="15"/>
  <c r="E47" i="15"/>
  <c r="C46" i="15"/>
  <c r="G43" i="15"/>
  <c r="H35" i="15"/>
  <c r="D34" i="15"/>
  <c r="C66" i="15"/>
  <c r="I58" i="15"/>
  <c r="G57" i="15"/>
  <c r="F52" i="15"/>
  <c r="J48" i="15"/>
  <c r="D47" i="15"/>
  <c r="G35" i="15"/>
  <c r="C34" i="15"/>
  <c r="I63" i="15"/>
  <c r="D63" i="15"/>
  <c r="H63" i="15"/>
  <c r="J63" i="15"/>
  <c r="F60" i="15"/>
  <c r="H60" i="15"/>
  <c r="G66" i="15"/>
  <c r="E66" i="15"/>
  <c r="F66" i="15"/>
  <c r="C63" i="15"/>
  <c r="F55" i="15"/>
  <c r="E45" i="15"/>
  <c r="F45" i="15"/>
  <c r="G45" i="15"/>
  <c r="H45" i="15"/>
  <c r="I45" i="15"/>
  <c r="J45" i="15"/>
  <c r="D59" i="15"/>
  <c r="C59" i="15"/>
  <c r="F59" i="15"/>
  <c r="E55" i="15"/>
  <c r="H54" i="15"/>
  <c r="I54" i="15"/>
  <c r="J54" i="15"/>
  <c r="D55" i="15"/>
  <c r="I53" i="15"/>
  <c r="J44" i="15"/>
  <c r="C44" i="15"/>
  <c r="D44" i="15"/>
  <c r="E44" i="15"/>
  <c r="F44" i="15"/>
  <c r="G44" i="15"/>
  <c r="H44" i="15"/>
  <c r="I44" i="15"/>
  <c r="F40" i="15"/>
  <c r="H40" i="15"/>
  <c r="I55" i="15"/>
  <c r="J55" i="15"/>
  <c r="C53" i="15"/>
  <c r="F50" i="15"/>
  <c r="J53" i="15"/>
  <c r="F53" i="15"/>
  <c r="G53" i="15"/>
  <c r="H53" i="15"/>
  <c r="B36" i="15"/>
  <c r="C36" i="15"/>
  <c r="D51" i="15"/>
  <c r="F48" i="15"/>
  <c r="D42" i="15"/>
  <c r="G41" i="15"/>
  <c r="H41" i="15"/>
  <c r="F38" i="15"/>
  <c r="C37" i="15"/>
  <c r="D37" i="15"/>
  <c r="E32" i="15"/>
  <c r="C51" i="15"/>
  <c r="E48" i="15"/>
  <c r="C42" i="15"/>
  <c r="C38" i="15"/>
  <c r="D32" i="15"/>
  <c r="B51" i="15"/>
  <c r="J36" i="15"/>
  <c r="C32" i="15"/>
  <c r="B48" i="15"/>
  <c r="C48" i="15"/>
  <c r="H42" i="15"/>
  <c r="I42" i="15"/>
  <c r="D38" i="15"/>
  <c r="E38" i="15"/>
  <c r="I36" i="15"/>
  <c r="H36" i="15"/>
  <c r="G32" i="15"/>
  <c r="H32" i="15"/>
  <c r="I32" i="15"/>
  <c r="J32" i="15"/>
  <c r="F32" i="15"/>
  <c r="J41" i="15"/>
  <c r="J37" i="15"/>
  <c r="G36" i="15"/>
  <c r="C49" i="15"/>
  <c r="D49" i="15"/>
  <c r="I43" i="15"/>
  <c r="J43" i="15"/>
  <c r="I41" i="15"/>
  <c r="F39" i="15"/>
  <c r="I37" i="15"/>
  <c r="F36" i="15"/>
  <c r="G34" i="15"/>
  <c r="H34" i="15"/>
  <c r="I51" i="15"/>
  <c r="F41" i="15"/>
  <c r="H37" i="15"/>
  <c r="E36" i="15"/>
  <c r="B109" i="13"/>
  <c r="B97" i="13"/>
  <c r="B85" i="13"/>
  <c r="B73" i="13"/>
  <c r="B61" i="13"/>
  <c r="B49" i="13"/>
  <c r="B37" i="13"/>
  <c r="B25" i="13"/>
  <c r="B13" i="13"/>
  <c r="K109" i="13"/>
  <c r="K97" i="13"/>
  <c r="K85" i="13"/>
  <c r="K73" i="13"/>
  <c r="K61" i="13"/>
  <c r="K49" i="13"/>
  <c r="K37" i="13"/>
  <c r="K25" i="13"/>
  <c r="K13" i="13"/>
  <c r="J109" i="13"/>
  <c r="J97" i="13"/>
  <c r="J85" i="13"/>
  <c r="J73" i="13"/>
  <c r="J61" i="13"/>
  <c r="J49" i="13"/>
  <c r="J37" i="13"/>
  <c r="J25" i="13"/>
  <c r="J13" i="13"/>
  <c r="I109" i="13"/>
  <c r="I97" i="13"/>
  <c r="I85" i="13"/>
  <c r="I73" i="13"/>
  <c r="I61" i="13"/>
  <c r="I49" i="13"/>
  <c r="I37" i="13"/>
  <c r="I25" i="13"/>
  <c r="I13" i="13"/>
  <c r="H109" i="13"/>
  <c r="H97" i="13"/>
  <c r="H85" i="13"/>
  <c r="H73" i="13"/>
  <c r="H61" i="13"/>
  <c r="H49" i="13"/>
  <c r="H37" i="13"/>
  <c r="H25" i="13"/>
  <c r="H13" i="13"/>
  <c r="G109" i="13"/>
  <c r="G97" i="13"/>
  <c r="G85" i="13"/>
  <c r="G73" i="13"/>
  <c r="G61" i="13"/>
  <c r="G49" i="13"/>
  <c r="G37" i="13"/>
  <c r="G25" i="13"/>
  <c r="G13" i="13"/>
  <c r="F109" i="13"/>
  <c r="F97" i="13"/>
  <c r="F85" i="13"/>
  <c r="F73" i="13"/>
  <c r="F61" i="13"/>
  <c r="F49" i="13"/>
  <c r="F37" i="13"/>
  <c r="F25" i="13"/>
  <c r="F13" i="13"/>
  <c r="E109" i="13"/>
  <c r="E97" i="13"/>
  <c r="E85" i="13"/>
  <c r="E73" i="13"/>
  <c r="E61" i="13"/>
  <c r="E49" i="13"/>
  <c r="E37" i="13"/>
  <c r="E25" i="13"/>
  <c r="E13" i="13"/>
  <c r="D109" i="13"/>
  <c r="D97" i="13"/>
  <c r="D85" i="13"/>
  <c r="D73" i="13"/>
  <c r="D61" i="13"/>
  <c r="D49" i="13"/>
  <c r="D37" i="13"/>
  <c r="D25" i="13"/>
  <c r="D13" i="13"/>
  <c r="G181" i="14"/>
  <c r="G67" i="15" s="1"/>
  <c r="G169" i="14"/>
  <c r="G65" i="15" s="1"/>
  <c r="G157" i="14"/>
  <c r="G64" i="15" s="1"/>
  <c r="E156" i="14"/>
  <c r="G145" i="14"/>
  <c r="E144" i="14"/>
  <c r="G133" i="14"/>
  <c r="G60" i="15" s="1"/>
  <c r="E132" i="14"/>
  <c r="E59" i="15" s="1"/>
  <c r="G121" i="14"/>
  <c r="E120" i="14"/>
  <c r="G109" i="14"/>
  <c r="E108" i="14"/>
  <c r="G97" i="14"/>
  <c r="G40" i="15" s="1"/>
  <c r="E96" i="14"/>
  <c r="E39" i="15" s="1"/>
  <c r="G85" i="14"/>
  <c r="E84" i="14"/>
  <c r="G73" i="14"/>
  <c r="E72" i="14"/>
  <c r="G61" i="14"/>
  <c r="E60" i="14"/>
  <c r="G49" i="14"/>
  <c r="E48" i="14"/>
  <c r="G37" i="14"/>
  <c r="E36" i="14"/>
  <c r="G25" i="14"/>
  <c r="E24" i="14"/>
  <c r="G13" i="14"/>
  <c r="E12" i="14"/>
  <c r="E61" i="14"/>
  <c r="E37" i="14"/>
  <c r="E13" i="14"/>
  <c r="D181" i="14"/>
  <c r="D67" i="15" s="1"/>
  <c r="B180" i="14"/>
  <c r="D169" i="14"/>
  <c r="D65" i="15" s="1"/>
  <c r="B168" i="14"/>
  <c r="D157" i="14"/>
  <c r="D64" i="15" s="1"/>
  <c r="B156" i="14"/>
  <c r="D145" i="14"/>
  <c r="D62" i="15" s="1"/>
  <c r="B144" i="14"/>
  <c r="D133" i="14"/>
  <c r="D60" i="15" s="1"/>
  <c r="B132" i="14"/>
  <c r="B59" i="15" s="1"/>
  <c r="D121" i="14"/>
  <c r="D52" i="15" s="1"/>
  <c r="B120" i="14"/>
  <c r="D109" i="14"/>
  <c r="D50" i="15" s="1"/>
  <c r="B108" i="14"/>
  <c r="D97" i="14"/>
  <c r="D40" i="15" s="1"/>
  <c r="B96" i="14"/>
  <c r="B39" i="15" s="1"/>
  <c r="D85" i="14"/>
  <c r="D33" i="15" s="1"/>
  <c r="B84" i="14"/>
  <c r="D73" i="14"/>
  <c r="B72" i="14"/>
  <c r="D61" i="14"/>
  <c r="B60" i="14"/>
  <c r="D49" i="14"/>
  <c r="B48" i="14"/>
  <c r="D37" i="14"/>
  <c r="B36" i="14"/>
  <c r="D25" i="14"/>
  <c r="B24" i="14"/>
  <c r="D13" i="14"/>
  <c r="B12" i="14"/>
  <c r="E121" i="14"/>
  <c r="E25" i="14"/>
  <c r="C169" i="14"/>
  <c r="C65" i="15" s="1"/>
  <c r="C157" i="14"/>
  <c r="C64" i="15" s="1"/>
  <c r="C145" i="14"/>
  <c r="C62" i="15" s="1"/>
  <c r="C133" i="14"/>
  <c r="C60" i="15" s="1"/>
  <c r="C121" i="14"/>
  <c r="C52" i="15" s="1"/>
  <c r="C109" i="14"/>
  <c r="C50" i="15" s="1"/>
  <c r="C97" i="14"/>
  <c r="C40" i="15" s="1"/>
  <c r="C85" i="14"/>
  <c r="C33" i="15" s="1"/>
  <c r="C73" i="14"/>
  <c r="C61" i="14"/>
  <c r="C49" i="14"/>
  <c r="C37" i="14"/>
  <c r="C25" i="14"/>
  <c r="C13" i="14"/>
  <c r="E85" i="14"/>
  <c r="B145" i="14"/>
  <c r="B133" i="14"/>
  <c r="B60" i="15" s="1"/>
  <c r="B121" i="14"/>
  <c r="B109" i="14"/>
  <c r="B97" i="14"/>
  <c r="B40" i="15" s="1"/>
  <c r="B85" i="14"/>
  <c r="B73" i="14"/>
  <c r="B61" i="14"/>
  <c r="B49" i="14"/>
  <c r="B37" i="14"/>
  <c r="B25" i="14"/>
  <c r="B13" i="14"/>
  <c r="E145" i="14"/>
  <c r="E109" i="14"/>
  <c r="E73" i="14"/>
  <c r="E49" i="14"/>
  <c r="B181" i="14"/>
  <c r="K144" i="14"/>
  <c r="K132" i="14"/>
  <c r="K120" i="14"/>
  <c r="K108" i="14"/>
  <c r="K96" i="14"/>
  <c r="K84" i="14"/>
  <c r="K72" i="14"/>
  <c r="K60" i="14"/>
  <c r="K48" i="14"/>
  <c r="K36" i="14"/>
  <c r="K24" i="14"/>
  <c r="K12" i="14"/>
  <c r="E97" i="14"/>
  <c r="E40" i="15" s="1"/>
  <c r="C181" i="14"/>
  <c r="C67" i="15" s="1"/>
  <c r="B157" i="14"/>
  <c r="K168" i="14"/>
  <c r="K156" i="14"/>
  <c r="J180" i="14"/>
  <c r="J168" i="14"/>
  <c r="J156" i="14"/>
  <c r="J144" i="14"/>
  <c r="J132" i="14"/>
  <c r="J59" i="15" s="1"/>
  <c r="J120" i="14"/>
  <c r="J108" i="14"/>
  <c r="J96" i="14"/>
  <c r="J39" i="15" s="1"/>
  <c r="J84" i="14"/>
  <c r="J72" i="14"/>
  <c r="J60" i="14"/>
  <c r="J48" i="14"/>
  <c r="J36" i="14"/>
  <c r="J24" i="14"/>
  <c r="J12" i="14"/>
  <c r="E157" i="14"/>
  <c r="B169" i="14"/>
  <c r="K169" i="14"/>
  <c r="I168" i="14"/>
  <c r="K157" i="14"/>
  <c r="I156" i="14"/>
  <c r="K145" i="14"/>
  <c r="I144" i="14"/>
  <c r="K133" i="14"/>
  <c r="I132" i="14"/>
  <c r="I59" i="15" s="1"/>
  <c r="K121" i="14"/>
  <c r="I120" i="14"/>
  <c r="K109" i="14"/>
  <c r="I108" i="14"/>
  <c r="K97" i="14"/>
  <c r="I96" i="14"/>
  <c r="I39" i="15" s="1"/>
  <c r="K85" i="14"/>
  <c r="I84" i="14"/>
  <c r="K73" i="14"/>
  <c r="I72" i="14"/>
  <c r="K61" i="14"/>
  <c r="I60" i="14"/>
  <c r="K49" i="14"/>
  <c r="I48" i="14"/>
  <c r="K37" i="14"/>
  <c r="I36" i="14"/>
  <c r="K25" i="14"/>
  <c r="I24" i="14"/>
  <c r="K13" i="14"/>
  <c r="I12" i="14"/>
  <c r="E181" i="14"/>
  <c r="E67" i="15" s="1"/>
  <c r="K181" i="14"/>
  <c r="J181" i="14"/>
  <c r="J169" i="14"/>
  <c r="H168" i="14"/>
  <c r="H65" i="15" s="1"/>
  <c r="J157" i="14"/>
  <c r="H156" i="14"/>
  <c r="H64" i="15" s="1"/>
  <c r="J145" i="14"/>
  <c r="H144" i="14"/>
  <c r="H62" i="15" s="1"/>
  <c r="J133" i="14"/>
  <c r="J60" i="15" s="1"/>
  <c r="H132" i="14"/>
  <c r="H59" i="15" s="1"/>
  <c r="J121" i="14"/>
  <c r="J52" i="15" s="1"/>
  <c r="H120" i="14"/>
  <c r="H52" i="15" s="1"/>
  <c r="J109" i="14"/>
  <c r="H108" i="14"/>
  <c r="H50" i="15" s="1"/>
  <c r="J97" i="14"/>
  <c r="J40" i="15" s="1"/>
  <c r="H96" i="14"/>
  <c r="H39" i="15" s="1"/>
  <c r="J85" i="14"/>
  <c r="H84" i="14"/>
  <c r="H33" i="15" s="1"/>
  <c r="J73" i="14"/>
  <c r="H72" i="14"/>
  <c r="J61" i="14"/>
  <c r="H60" i="14"/>
  <c r="J49" i="14"/>
  <c r="H48" i="14"/>
  <c r="J37" i="14"/>
  <c r="H36" i="14"/>
  <c r="J25" i="14"/>
  <c r="H24" i="14"/>
  <c r="J13" i="14"/>
  <c r="H12" i="14"/>
  <c r="I181" i="14"/>
  <c r="I67" i="15" s="1"/>
  <c r="I169" i="14"/>
  <c r="I157" i="14"/>
  <c r="I145" i="14"/>
  <c r="G144" i="14"/>
  <c r="G62" i="15" s="1"/>
  <c r="I133" i="14"/>
  <c r="I60" i="15" s="1"/>
  <c r="G132" i="14"/>
  <c r="G59" i="15" s="1"/>
  <c r="I121" i="14"/>
  <c r="G120" i="14"/>
  <c r="G52" i="15" s="1"/>
  <c r="I109" i="14"/>
  <c r="G108" i="14"/>
  <c r="G50" i="15" s="1"/>
  <c r="I97" i="14"/>
  <c r="I40" i="15" s="1"/>
  <c r="G96" i="14"/>
  <c r="G39" i="15" s="1"/>
  <c r="I85" i="14"/>
  <c r="G84" i="14"/>
  <c r="I73" i="14"/>
  <c r="G72" i="14"/>
  <c r="I61" i="14"/>
  <c r="G60" i="14"/>
  <c r="I49" i="14"/>
  <c r="G48" i="14"/>
  <c r="I37" i="14"/>
  <c r="G36" i="14"/>
  <c r="I25" i="14"/>
  <c r="G24" i="14"/>
  <c r="I13" i="14"/>
  <c r="G12" i="14"/>
  <c r="E169" i="14"/>
  <c r="E65" i="15" s="1"/>
  <c r="E133" i="14"/>
  <c r="E60" i="15" s="1"/>
  <c r="G33" i="15" l="1"/>
  <c r="B65" i="15"/>
  <c r="J67" i="15"/>
  <c r="E33" i="15"/>
  <c r="E64" i="15"/>
  <c r="I62" i="15"/>
  <c r="B62" i="15"/>
  <c r="I33" i="15"/>
  <c r="I64" i="15"/>
  <c r="J33" i="15"/>
  <c r="B33" i="15"/>
  <c r="B64" i="15"/>
  <c r="E50" i="15"/>
  <c r="I65" i="15"/>
  <c r="J50" i="15"/>
  <c r="E52" i="15"/>
  <c r="I50" i="15"/>
  <c r="B50" i="15"/>
  <c r="B67" i="15"/>
  <c r="J62" i="15"/>
  <c r="I52" i="15"/>
  <c r="J64" i="15"/>
  <c r="B52" i="15"/>
  <c r="J65" i="15"/>
  <c r="E62" i="15"/>
  <c r="B3" i="15" l="1"/>
  <c r="B4" i="15"/>
  <c r="I4" i="15"/>
  <c r="J4" i="15"/>
  <c r="I5" i="15"/>
  <c r="J6" i="15"/>
  <c r="B6" i="15"/>
  <c r="B7" i="15"/>
  <c r="B8" i="15"/>
  <c r="C9" i="15"/>
  <c r="B9" i="15"/>
  <c r="D9" i="15"/>
  <c r="H10" i="15"/>
  <c r="I11" i="15"/>
  <c r="B11" i="15"/>
  <c r="D11" i="15"/>
  <c r="J12" i="15"/>
  <c r="C12" i="15"/>
  <c r="E12" i="15"/>
  <c r="F12" i="15"/>
  <c r="G12" i="15"/>
  <c r="H12" i="15"/>
  <c r="I12" i="15"/>
  <c r="B13" i="15"/>
  <c r="H13" i="15"/>
  <c r="I13" i="15"/>
  <c r="C14" i="15"/>
  <c r="B16" i="15"/>
  <c r="F16" i="15"/>
  <c r="G16" i="15"/>
  <c r="H16" i="15"/>
  <c r="J16" i="15"/>
  <c r="C17" i="15"/>
  <c r="B17" i="15"/>
  <c r="H17" i="15"/>
  <c r="J17" i="15"/>
  <c r="C18" i="15"/>
  <c r="G18" i="15"/>
  <c r="B20" i="15"/>
  <c r="C36" i="16"/>
  <c r="D188" i="2" s="1"/>
  <c r="C22" i="15"/>
  <c r="E22" i="15"/>
  <c r="F22" i="15"/>
  <c r="G22" i="15"/>
  <c r="J22" i="15"/>
  <c r="C23" i="15"/>
  <c r="H23" i="15"/>
  <c r="C24" i="15"/>
  <c r="B24" i="15"/>
  <c r="C25" i="15"/>
  <c r="F27" i="15"/>
  <c r="C27" i="15"/>
  <c r="E27" i="15"/>
  <c r="I27" i="15"/>
  <c r="J27" i="15"/>
  <c r="B28" i="15"/>
  <c r="C28" i="15"/>
  <c r="H28" i="15"/>
  <c r="B29" i="15"/>
  <c r="C29" i="15"/>
  <c r="H29" i="15"/>
  <c r="D30" i="15"/>
  <c r="C31" i="15"/>
  <c r="D31" i="15"/>
  <c r="F31" i="15"/>
  <c r="H31" i="15"/>
  <c r="J31" i="15"/>
  <c r="B3" i="16"/>
  <c r="D59" i="2" s="1"/>
  <c r="J3" i="16"/>
  <c r="E4" i="16"/>
  <c r="D536" i="2" s="1"/>
  <c r="D5" i="16"/>
  <c r="D318" i="2" s="1"/>
  <c r="B6" i="16"/>
  <c r="D60" i="2" s="1"/>
  <c r="C7" i="16"/>
  <c r="D243" i="2" s="1"/>
  <c r="B8" i="16"/>
  <c r="D25" i="2" s="1"/>
  <c r="B9" i="16"/>
  <c r="D61" i="2" s="1"/>
  <c r="E11" i="16"/>
  <c r="D467" i="2" s="1"/>
  <c r="G11" i="16"/>
  <c r="D761" i="2" s="1"/>
  <c r="H12" i="16"/>
  <c r="D944" i="2" s="1"/>
  <c r="B13" i="16"/>
  <c r="D98" i="2" s="1"/>
  <c r="G17" i="16"/>
  <c r="B19" i="16"/>
  <c r="E21" i="16"/>
  <c r="D511" i="2" s="1"/>
  <c r="B21" i="16"/>
  <c r="D70" i="2" s="1"/>
  <c r="E25" i="16"/>
  <c r="D548" i="2" s="1"/>
  <c r="G25" i="16"/>
  <c r="D842" i="2" s="1"/>
  <c r="C28" i="16"/>
  <c r="I31" i="16"/>
  <c r="B32" i="16"/>
  <c r="D33" i="16"/>
  <c r="F34" i="16"/>
  <c r="B35" i="16"/>
  <c r="I37" i="16"/>
  <c r="J39" i="16"/>
  <c r="G39" i="16"/>
  <c r="D777" i="2" s="1"/>
  <c r="I39" i="16"/>
  <c r="D40" i="16"/>
  <c r="D372" i="2" s="1"/>
  <c r="B41" i="16"/>
  <c r="I42" i="16"/>
  <c r="B43" i="16"/>
  <c r="D79" i="2" s="1"/>
  <c r="B45" i="16"/>
  <c r="D44" i="2" s="1"/>
  <c r="I46" i="16"/>
  <c r="I47" i="16"/>
  <c r="F49" i="16"/>
  <c r="D669" i="2" s="1"/>
  <c r="I50" i="16"/>
  <c r="C50" i="16"/>
  <c r="E50" i="16"/>
  <c r="J52" i="16"/>
  <c r="F53" i="16"/>
  <c r="B54" i="16"/>
  <c r="D52" i="2" s="1"/>
  <c r="G54" i="16"/>
  <c r="D787" i="2" s="1"/>
  <c r="B56" i="16"/>
  <c r="D17" i="2" s="1"/>
  <c r="C59" i="16"/>
  <c r="G60" i="16"/>
  <c r="E64" i="16"/>
  <c r="B65" i="16"/>
  <c r="H65" i="16"/>
  <c r="J65" i="16"/>
  <c r="A49" i="3"/>
  <c r="D105" i="2" l="1"/>
  <c r="D102" i="2"/>
  <c r="D104" i="2"/>
  <c r="D100" i="2"/>
  <c r="D101" i="2"/>
  <c r="D103" i="2"/>
  <c r="D996" i="2"/>
  <c r="D904" i="2"/>
  <c r="D1008" i="2"/>
  <c r="D1020" i="2"/>
  <c r="D114" i="2"/>
  <c r="D138" i="2"/>
  <c r="D22" i="2"/>
  <c r="D126" i="2"/>
  <c r="D562" i="2"/>
  <c r="D533" i="2"/>
  <c r="D534" i="2"/>
  <c r="D586" i="2"/>
  <c r="D574" i="2"/>
  <c r="D712" i="2"/>
  <c r="D604" i="2"/>
  <c r="D595" i="2"/>
  <c r="D736" i="2"/>
  <c r="D700" i="2"/>
  <c r="D724" i="2"/>
  <c r="D789" i="2"/>
  <c r="D790" i="2"/>
  <c r="D414" i="2"/>
  <c r="D426" i="2"/>
  <c r="D438" i="2"/>
  <c r="D299" i="2"/>
  <c r="D370" i="2"/>
  <c r="D307" i="2"/>
  <c r="D116" i="2"/>
  <c r="D10" i="2"/>
  <c r="D140" i="2"/>
  <c r="D40" i="2"/>
  <c r="D128" i="2"/>
  <c r="D3" i="2"/>
  <c r="D166" i="2"/>
  <c r="D165" i="2"/>
  <c r="D255" i="2"/>
  <c r="D256" i="2"/>
  <c r="C54" i="16"/>
  <c r="D199" i="2" s="1"/>
  <c r="C52" i="16"/>
  <c r="E40" i="16"/>
  <c r="D519" i="2" s="1"/>
  <c r="H3" i="16"/>
  <c r="D941" i="2" s="1"/>
  <c r="F39" i="16"/>
  <c r="D630" i="2" s="1"/>
  <c r="B11" i="16"/>
  <c r="D26" i="2" s="1"/>
  <c r="H54" i="16"/>
  <c r="D934" i="2" s="1"/>
  <c r="I8" i="16"/>
  <c r="G28" i="16"/>
  <c r="G65" i="16"/>
  <c r="C25" i="16"/>
  <c r="D254" i="2" s="1"/>
  <c r="H13" i="16"/>
  <c r="D980" i="2" s="1"/>
  <c r="D65" i="16"/>
  <c r="B25" i="16"/>
  <c r="D107" i="2" s="1"/>
  <c r="E13" i="16"/>
  <c r="D539" i="2" s="1"/>
  <c r="B7" i="16"/>
  <c r="D96" i="2" s="1"/>
  <c r="C13" i="16"/>
  <c r="D245" i="2" s="1"/>
  <c r="G6" i="16"/>
  <c r="D795" i="2" s="1"/>
  <c r="H41" i="16"/>
  <c r="F12" i="16"/>
  <c r="D650" i="2" s="1"/>
  <c r="F50" i="16"/>
  <c r="F41" i="16"/>
  <c r="E12" i="16"/>
  <c r="D503" i="2" s="1"/>
  <c r="H67" i="16"/>
  <c r="B67" i="16"/>
  <c r="E59" i="16"/>
  <c r="D59" i="16"/>
  <c r="C43" i="16"/>
  <c r="D226" i="2" s="1"/>
  <c r="D43" i="16"/>
  <c r="D373" i="2" s="1"/>
  <c r="B34" i="16"/>
  <c r="J34" i="16"/>
  <c r="J55" i="16"/>
  <c r="B55" i="16"/>
  <c r="D88" i="2" s="1"/>
  <c r="E19" i="15"/>
  <c r="G19" i="15"/>
  <c r="J19" i="15"/>
  <c r="B47" i="16"/>
  <c r="E15" i="15"/>
  <c r="F15" i="15"/>
  <c r="G15" i="15"/>
  <c r="H15" i="15"/>
  <c r="I15" i="15"/>
  <c r="J15" i="15"/>
  <c r="B15" i="15"/>
  <c r="C15" i="15"/>
  <c r="D15" i="15"/>
  <c r="J29" i="16"/>
  <c r="I18" i="16"/>
  <c r="J5" i="16"/>
  <c r="H35" i="16"/>
  <c r="C31" i="16"/>
  <c r="B14" i="16"/>
  <c r="D27" i="2" s="1"/>
  <c r="G28" i="15"/>
  <c r="G24" i="15"/>
  <c r="B14" i="15"/>
  <c r="E11" i="15"/>
  <c r="E9" i="15"/>
  <c r="E24" i="15"/>
  <c r="J54" i="16"/>
  <c r="H39" i="16"/>
  <c r="D924" i="2" s="1"/>
  <c r="F13" i="16"/>
  <c r="D686" i="2" s="1"/>
  <c r="I31" i="15"/>
  <c r="J13" i="15"/>
  <c r="C11" i="15"/>
  <c r="J14" i="15"/>
  <c r="F54" i="16"/>
  <c r="D640" i="2" s="1"/>
  <c r="B39" i="16"/>
  <c r="D42" i="2" s="1"/>
  <c r="C33" i="16"/>
  <c r="H28" i="16"/>
  <c r="E31" i="15"/>
  <c r="D29" i="15"/>
  <c r="J23" i="15"/>
  <c r="I17" i="15"/>
  <c r="I14" i="15"/>
  <c r="G13" i="15"/>
  <c r="D12" i="15"/>
  <c r="G10" i="15"/>
  <c r="H4" i="15"/>
  <c r="H14" i="15"/>
  <c r="F13" i="15"/>
  <c r="F10" i="15"/>
  <c r="I65" i="16"/>
  <c r="H50" i="16"/>
  <c r="G41" i="16"/>
  <c r="E32" i="16"/>
  <c r="D28" i="16"/>
  <c r="I3" i="16"/>
  <c r="E30" i="15"/>
  <c r="G23" i="15"/>
  <c r="J20" i="15"/>
  <c r="G17" i="15"/>
  <c r="D764" i="2" s="1"/>
  <c r="G14" i="15"/>
  <c r="E13" i="15"/>
  <c r="B12" i="15"/>
  <c r="E10" i="15"/>
  <c r="C7" i="15"/>
  <c r="J3" i="15"/>
  <c r="C62" i="16"/>
  <c r="G20" i="16"/>
  <c r="D769" i="2" s="1"/>
  <c r="F23" i="15"/>
  <c r="G20" i="15"/>
  <c r="F17" i="15"/>
  <c r="F14" i="15"/>
  <c r="D13" i="15"/>
  <c r="D10" i="15"/>
  <c r="I3" i="15"/>
  <c r="G31" i="16"/>
  <c r="J28" i="15"/>
  <c r="J25" i="15"/>
  <c r="E23" i="15"/>
  <c r="E20" i="15"/>
  <c r="E17" i="15"/>
  <c r="E14" i="15"/>
  <c r="C13" i="15"/>
  <c r="H11" i="15"/>
  <c r="C10" i="15"/>
  <c r="H3" i="15"/>
  <c r="F65" i="16"/>
  <c r="E56" i="16"/>
  <c r="D458" i="2" s="1"/>
  <c r="D52" i="16"/>
  <c r="D50" i="16"/>
  <c r="F40" i="16"/>
  <c r="D666" i="2" s="1"/>
  <c r="F31" i="16"/>
  <c r="I28" i="15"/>
  <c r="I25" i="15"/>
  <c r="C20" i="15"/>
  <c r="D17" i="15"/>
  <c r="D14" i="15"/>
  <c r="G11" i="15"/>
  <c r="B10" i="15"/>
  <c r="G3" i="15"/>
  <c r="J35" i="16"/>
  <c r="D31" i="16"/>
  <c r="F11" i="15"/>
  <c r="G50" i="16"/>
  <c r="C47" i="16"/>
  <c r="H40" i="16"/>
  <c r="D960" i="2" s="1"/>
  <c r="B29" i="16"/>
  <c r="H29" i="16"/>
  <c r="E29" i="16"/>
  <c r="F29" i="16"/>
  <c r="I29" i="16"/>
  <c r="F28" i="16"/>
  <c r="G21" i="16"/>
  <c r="D805" i="2" s="1"/>
  <c r="C21" i="16"/>
  <c r="D217" i="2" s="1"/>
  <c r="F21" i="16"/>
  <c r="D658" i="2" s="1"/>
  <c r="H21" i="16"/>
  <c r="D952" i="2" s="1"/>
  <c r="J21" i="16"/>
  <c r="C37" i="16"/>
  <c r="D224" i="2" s="1"/>
  <c r="F37" i="16"/>
  <c r="D665" i="2" s="1"/>
  <c r="G58" i="16"/>
  <c r="D824" i="2" s="1"/>
  <c r="I58" i="16"/>
  <c r="J46" i="16"/>
  <c r="D46" i="16"/>
  <c r="D374" i="2" s="1"/>
  <c r="E46" i="16"/>
  <c r="D521" i="2" s="1"/>
  <c r="G46" i="16"/>
  <c r="D815" i="2" s="1"/>
  <c r="I57" i="16"/>
  <c r="C45" i="16"/>
  <c r="D191" i="2" s="1"/>
  <c r="G43" i="16"/>
  <c r="D814" i="2" s="1"/>
  <c r="H43" i="16"/>
  <c r="D961" i="2" s="1"/>
  <c r="C17" i="16"/>
  <c r="B17" i="16"/>
  <c r="D17" i="16"/>
  <c r="E17" i="16"/>
  <c r="I11" i="16"/>
  <c r="D11" i="16"/>
  <c r="D320" i="2" s="1"/>
  <c r="F11" i="16"/>
  <c r="D614" i="2" s="1"/>
  <c r="J11" i="16"/>
  <c r="B28" i="16"/>
  <c r="J28" i="16"/>
  <c r="I48" i="16"/>
  <c r="B48" i="16"/>
  <c r="D45" i="2" s="1"/>
  <c r="C48" i="16"/>
  <c r="D192" i="2" s="1"/>
  <c r="B4" i="16"/>
  <c r="D95" i="2" s="1"/>
  <c r="C4" i="16"/>
  <c r="D242" i="2" s="1"/>
  <c r="G21" i="15"/>
  <c r="F21" i="15"/>
  <c r="E21" i="15"/>
  <c r="D21" i="15"/>
  <c r="H21" i="15"/>
  <c r="I21" i="15"/>
  <c r="J21" i="15"/>
  <c r="C21" i="15"/>
  <c r="B21" i="15"/>
  <c r="C67" i="16"/>
  <c r="F67" i="16"/>
  <c r="G67" i="16"/>
  <c r="J47" i="16"/>
  <c r="D57" i="16"/>
  <c r="D347" i="2" s="1"/>
  <c r="D51" i="16"/>
  <c r="B51" i="16"/>
  <c r="C51" i="16"/>
  <c r="E51" i="16"/>
  <c r="G47" i="16"/>
  <c r="C34" i="16"/>
  <c r="D25" i="16"/>
  <c r="D401" i="2" s="1"/>
  <c r="F25" i="16"/>
  <c r="D695" i="2" s="1"/>
  <c r="H25" i="16"/>
  <c r="D989" i="2" s="1"/>
  <c r="J25" i="16"/>
  <c r="F19" i="16"/>
  <c r="I13" i="16"/>
  <c r="D13" i="16"/>
  <c r="D392" i="2" s="1"/>
  <c r="G13" i="16"/>
  <c r="D833" i="2" s="1"/>
  <c r="J13" i="16"/>
  <c r="C57" i="16"/>
  <c r="D200" i="2" s="1"/>
  <c r="F47" i="16"/>
  <c r="G27" i="16"/>
  <c r="I27" i="16"/>
  <c r="C27" i="16"/>
  <c r="E27" i="16"/>
  <c r="F27" i="16"/>
  <c r="H27" i="16"/>
  <c r="J4" i="16"/>
  <c r="G9" i="16"/>
  <c r="D796" i="2" s="1"/>
  <c r="C9" i="16"/>
  <c r="D208" i="2" s="1"/>
  <c r="D9" i="16"/>
  <c r="D355" i="2" s="1"/>
  <c r="H9" i="16"/>
  <c r="D943" i="2" s="1"/>
  <c r="J9" i="16"/>
  <c r="E47" i="16"/>
  <c r="H34" i="16"/>
  <c r="E34" i="16"/>
  <c r="G34" i="16"/>
  <c r="E19" i="16"/>
  <c r="C19" i="16"/>
  <c r="G19" i="16"/>
  <c r="H19" i="16"/>
  <c r="I19" i="16"/>
  <c r="E9" i="16"/>
  <c r="D502" i="2" s="1"/>
  <c r="I4" i="16"/>
  <c r="J62" i="16"/>
  <c r="D56" i="16"/>
  <c r="D311" i="2" s="1"/>
  <c r="I53" i="16"/>
  <c r="D41" i="16"/>
  <c r="E39" i="16"/>
  <c r="D483" i="2" s="1"/>
  <c r="G35" i="16"/>
  <c r="I32" i="16"/>
  <c r="B26" i="16"/>
  <c r="D26" i="16"/>
  <c r="E26" i="16"/>
  <c r="J15" i="16"/>
  <c r="F15" i="16"/>
  <c r="D651" i="2" s="1"/>
  <c r="H10" i="16"/>
  <c r="D979" i="2" s="1"/>
  <c r="D10" i="16"/>
  <c r="D391" i="2" s="1"/>
  <c r="E6" i="16"/>
  <c r="D501" i="2" s="1"/>
  <c r="D3" i="16"/>
  <c r="D353" i="2" s="1"/>
  <c r="B62" i="16"/>
  <c r="C56" i="16"/>
  <c r="D164" i="2" s="1"/>
  <c r="D39" i="16"/>
  <c r="D336" i="2" s="1"/>
  <c r="E35" i="16"/>
  <c r="H32" i="16"/>
  <c r="G12" i="16"/>
  <c r="D797" i="2" s="1"/>
  <c r="C12" i="16"/>
  <c r="D209" i="2" s="1"/>
  <c r="D53" i="16"/>
  <c r="E53" i="16"/>
  <c r="C41" i="16"/>
  <c r="J41" i="16"/>
  <c r="C39" i="16"/>
  <c r="D189" i="2" s="1"/>
  <c r="G32" i="16"/>
  <c r="C3" i="16"/>
  <c r="D206" i="2" s="1"/>
  <c r="H26" i="15"/>
  <c r="J26" i="15"/>
  <c r="D26" i="15"/>
  <c r="C26" i="15"/>
  <c r="I26" i="15"/>
  <c r="G26" i="15"/>
  <c r="B26" i="15"/>
  <c r="E26" i="15"/>
  <c r="F26" i="15"/>
  <c r="B31" i="15"/>
  <c r="G31" i="15"/>
  <c r="B23" i="16"/>
  <c r="D35" i="2" s="1"/>
  <c r="F23" i="16"/>
  <c r="D623" i="2" s="1"/>
  <c r="I30" i="15"/>
  <c r="H30" i="15"/>
  <c r="J30" i="15"/>
  <c r="C30" i="15"/>
  <c r="F30" i="15"/>
  <c r="G30" i="15"/>
  <c r="B30" i="15"/>
  <c r="J24" i="15"/>
  <c r="D24" i="15"/>
  <c r="F24" i="15"/>
  <c r="H24" i="15"/>
  <c r="I24" i="15"/>
  <c r="F29" i="15"/>
  <c r="I29" i="15"/>
  <c r="G29" i="15"/>
  <c r="J29" i="15"/>
  <c r="E29" i="15"/>
  <c r="H27" i="15"/>
  <c r="G25" i="15"/>
  <c r="H22" i="15"/>
  <c r="B22" i="15"/>
  <c r="I22" i="15"/>
  <c r="D22" i="15"/>
  <c r="D28" i="15"/>
  <c r="E28" i="15"/>
  <c r="F28" i="15"/>
  <c r="D25" i="15"/>
  <c r="F20" i="15"/>
  <c r="I20" i="15"/>
  <c r="D20" i="15"/>
  <c r="H20" i="15"/>
  <c r="F25" i="15"/>
  <c r="H25" i="15"/>
  <c r="B25" i="15"/>
  <c r="E25" i="15"/>
  <c r="B27" i="15"/>
  <c r="G27" i="15"/>
  <c r="D27" i="15"/>
  <c r="B19" i="15"/>
  <c r="C19" i="15"/>
  <c r="D19" i="15"/>
  <c r="F19" i="15"/>
  <c r="I23" i="15"/>
  <c r="B23" i="15"/>
  <c r="D23" i="15"/>
  <c r="I19" i="15"/>
  <c r="D18" i="15"/>
  <c r="E18" i="15"/>
  <c r="F18" i="15"/>
  <c r="H18" i="15"/>
  <c r="I18" i="15"/>
  <c r="J18" i="15"/>
  <c r="B18" i="15"/>
  <c r="H19" i="15"/>
  <c r="I16" i="15"/>
  <c r="F8" i="15"/>
  <c r="G8" i="15"/>
  <c r="H8" i="15"/>
  <c r="I8" i="15"/>
  <c r="J8" i="15"/>
  <c r="E8" i="15"/>
  <c r="C5" i="15"/>
  <c r="D5" i="15"/>
  <c r="E5" i="15"/>
  <c r="F5" i="15"/>
  <c r="G5" i="15"/>
  <c r="H5" i="15"/>
  <c r="B5" i="15"/>
  <c r="E16" i="15"/>
  <c r="E7" i="15"/>
  <c r="F7" i="15"/>
  <c r="G7" i="15"/>
  <c r="H7" i="15"/>
  <c r="I7" i="15"/>
  <c r="J7" i="15"/>
  <c r="D7" i="15"/>
  <c r="D16" i="15"/>
  <c r="C16" i="15"/>
  <c r="G9" i="15"/>
  <c r="H9" i="15"/>
  <c r="I9" i="15"/>
  <c r="J9" i="15"/>
  <c r="F9" i="15"/>
  <c r="D6" i="15"/>
  <c r="E6" i="15"/>
  <c r="F6" i="15"/>
  <c r="G6" i="15"/>
  <c r="H6" i="15"/>
  <c r="I6" i="15"/>
  <c r="C6" i="15"/>
  <c r="D8" i="15"/>
  <c r="C8" i="15"/>
  <c r="J5" i="15"/>
  <c r="G4" i="15"/>
  <c r="F3" i="15"/>
  <c r="F4" i="15"/>
  <c r="E3" i="15"/>
  <c r="E4" i="15"/>
  <c r="D3" i="15"/>
  <c r="J10" i="15"/>
  <c r="D4" i="15"/>
  <c r="C3" i="15"/>
  <c r="J11" i="15"/>
  <c r="I10" i="15"/>
  <c r="C4" i="15"/>
  <c r="H49" i="16"/>
  <c r="D963" i="2" s="1"/>
  <c r="I49" i="16"/>
  <c r="J49" i="16"/>
  <c r="B49" i="16"/>
  <c r="D81" i="2" s="1"/>
  <c r="C49" i="16"/>
  <c r="D228" i="2" s="1"/>
  <c r="D49" i="16"/>
  <c r="D375" i="2" s="1"/>
  <c r="E49" i="16"/>
  <c r="D522" i="2" s="1"/>
  <c r="G49" i="16"/>
  <c r="D816" i="2" s="1"/>
  <c r="E55" i="16"/>
  <c r="D529" i="2" s="1"/>
  <c r="G55" i="16"/>
  <c r="D823" i="2" s="1"/>
  <c r="C55" i="16"/>
  <c r="D235" i="2" s="1"/>
  <c r="D55" i="16"/>
  <c r="D382" i="2" s="1"/>
  <c r="F55" i="16"/>
  <c r="D676" i="2" s="1"/>
  <c r="H55" i="16"/>
  <c r="D970" i="2" s="1"/>
  <c r="I55" i="16"/>
  <c r="B64" i="16"/>
  <c r="C64" i="16"/>
  <c r="J64" i="16"/>
  <c r="F64" i="16"/>
  <c r="G64" i="16"/>
  <c r="H64" i="16"/>
  <c r="I64" i="16"/>
  <c r="D64" i="16"/>
  <c r="J60" i="16"/>
  <c r="D60" i="16"/>
  <c r="H60" i="16"/>
  <c r="B60" i="16"/>
  <c r="C60" i="16"/>
  <c r="E60" i="16"/>
  <c r="F60" i="16"/>
  <c r="I60" i="16"/>
  <c r="H53" i="16"/>
  <c r="D42" i="16"/>
  <c r="D337" i="2" s="1"/>
  <c r="G42" i="16"/>
  <c r="D778" i="2" s="1"/>
  <c r="C42" i="16"/>
  <c r="D190" i="2" s="1"/>
  <c r="B42" i="16"/>
  <c r="D43" i="2" s="1"/>
  <c r="E42" i="16"/>
  <c r="D484" i="2" s="1"/>
  <c r="F42" i="16"/>
  <c r="D631" i="2" s="1"/>
  <c r="H42" i="16"/>
  <c r="D925" i="2" s="1"/>
  <c r="J42" i="16"/>
  <c r="J24" i="16"/>
  <c r="I24" i="16"/>
  <c r="B24" i="16"/>
  <c r="D71" i="2" s="1"/>
  <c r="G24" i="16"/>
  <c r="D806" i="2" s="1"/>
  <c r="D24" i="16"/>
  <c r="D365" i="2" s="1"/>
  <c r="E24" i="16"/>
  <c r="D512" i="2" s="1"/>
  <c r="F24" i="16"/>
  <c r="D659" i="2" s="1"/>
  <c r="H24" i="16"/>
  <c r="D953" i="2" s="1"/>
  <c r="C24" i="16"/>
  <c r="D218" i="2" s="1"/>
  <c r="I62" i="16"/>
  <c r="I59" i="16"/>
  <c r="B59" i="16"/>
  <c r="F59" i="16"/>
  <c r="G59" i="16"/>
  <c r="H59" i="16"/>
  <c r="J59" i="16"/>
  <c r="J48" i="16"/>
  <c r="F48" i="16"/>
  <c r="D633" i="2" s="1"/>
  <c r="D48" i="16"/>
  <c r="D339" i="2" s="1"/>
  <c r="E48" i="16"/>
  <c r="D486" i="2" s="1"/>
  <c r="G48" i="16"/>
  <c r="D780" i="2" s="1"/>
  <c r="H48" i="16"/>
  <c r="D927" i="2" s="1"/>
  <c r="B16" i="16"/>
  <c r="D99" i="2" s="1"/>
  <c r="E16" i="16"/>
  <c r="D540" i="2" s="1"/>
  <c r="F16" i="16"/>
  <c r="D687" i="2" s="1"/>
  <c r="G16" i="16"/>
  <c r="D834" i="2" s="1"/>
  <c r="H16" i="16"/>
  <c r="D981" i="2" s="1"/>
  <c r="I16" i="16"/>
  <c r="J16" i="16"/>
  <c r="D16" i="16"/>
  <c r="D393" i="2" s="1"/>
  <c r="C16" i="16"/>
  <c r="D246" i="2" s="1"/>
  <c r="D62" i="16"/>
  <c r="C53" i="16"/>
  <c r="B53" i="16"/>
  <c r="G53" i="16"/>
  <c r="J53" i="16"/>
  <c r="E67" i="16"/>
  <c r="D67" i="16"/>
  <c r="I67" i="16"/>
  <c r="J67" i="16"/>
  <c r="J58" i="16"/>
  <c r="G56" i="16"/>
  <c r="D752" i="2" s="1"/>
  <c r="H46" i="16"/>
  <c r="D962" i="2" s="1"/>
  <c r="B46" i="16"/>
  <c r="D80" i="2" s="1"/>
  <c r="F46" i="16"/>
  <c r="D668" i="2" s="1"/>
  <c r="C46" i="16"/>
  <c r="D227" i="2" s="1"/>
  <c r="J36" i="16"/>
  <c r="H36" i="16"/>
  <c r="D923" i="2" s="1"/>
  <c r="E36" i="16"/>
  <c r="D482" i="2" s="1"/>
  <c r="F36" i="16"/>
  <c r="D629" i="2" s="1"/>
  <c r="G36" i="16"/>
  <c r="D776" i="2" s="1"/>
  <c r="I36" i="16"/>
  <c r="B36" i="16"/>
  <c r="D41" i="2" s="1"/>
  <c r="D36" i="16"/>
  <c r="D335" i="2" s="1"/>
  <c r="J66" i="16"/>
  <c r="H62" i="16"/>
  <c r="E62" i="16"/>
  <c r="F62" i="16"/>
  <c r="G62" i="16"/>
  <c r="H58" i="16"/>
  <c r="D971" i="2" s="1"/>
  <c r="D58" i="16"/>
  <c r="D383" i="2" s="1"/>
  <c r="B58" i="16"/>
  <c r="D89" i="2" s="1"/>
  <c r="C58" i="16"/>
  <c r="D236" i="2" s="1"/>
  <c r="E58" i="16"/>
  <c r="D530" i="2" s="1"/>
  <c r="F58" i="16"/>
  <c r="D677" i="2" s="1"/>
  <c r="B52" i="16"/>
  <c r="E52" i="16"/>
  <c r="F52" i="16"/>
  <c r="G52" i="16"/>
  <c r="H52" i="16"/>
  <c r="I52" i="16"/>
  <c r="G45" i="16"/>
  <c r="D779" i="2" s="1"/>
  <c r="D45" i="16"/>
  <c r="D338" i="2" s="1"/>
  <c r="J45" i="16"/>
  <c r="E45" i="16"/>
  <c r="D485" i="2" s="1"/>
  <c r="F45" i="16"/>
  <c r="D632" i="2" s="1"/>
  <c r="H45" i="16"/>
  <c r="D926" i="2" s="1"/>
  <c r="I45" i="16"/>
  <c r="D30" i="16"/>
  <c r="I30" i="16"/>
  <c r="F30" i="16"/>
  <c r="C30" i="16"/>
  <c r="E30" i="16"/>
  <c r="G30" i="16"/>
  <c r="H30" i="16"/>
  <c r="J30" i="16"/>
  <c r="B30" i="16"/>
  <c r="D66" i="16"/>
  <c r="B66" i="16"/>
  <c r="G66" i="16"/>
  <c r="E66" i="16"/>
  <c r="F66" i="16"/>
  <c r="H66" i="16"/>
  <c r="F56" i="16"/>
  <c r="D605" i="2" s="1"/>
  <c r="I56" i="16"/>
  <c r="H56" i="16"/>
  <c r="D899" i="2" s="1"/>
  <c r="J56" i="16"/>
  <c r="D38" i="16"/>
  <c r="I38" i="16"/>
  <c r="H22" i="16"/>
  <c r="D988" i="2" s="1"/>
  <c r="E22" i="16"/>
  <c r="D547" i="2" s="1"/>
  <c r="F22" i="16"/>
  <c r="D694" i="2" s="1"/>
  <c r="G22" i="16"/>
  <c r="D841" i="2" s="1"/>
  <c r="C22" i="16"/>
  <c r="D253" i="2" s="1"/>
  <c r="H37" i="16"/>
  <c r="D959" i="2" s="1"/>
  <c r="G33" i="16"/>
  <c r="B33" i="16"/>
  <c r="F33" i="16"/>
  <c r="B40" i="16"/>
  <c r="D78" i="2" s="1"/>
  <c r="C40" i="16"/>
  <c r="D225" i="2" s="1"/>
  <c r="G40" i="16"/>
  <c r="D813" i="2" s="1"/>
  <c r="E37" i="16"/>
  <c r="D518" i="2" s="1"/>
  <c r="D23" i="16"/>
  <c r="D329" i="2" s="1"/>
  <c r="E43" i="16"/>
  <c r="D520" i="2" s="1"/>
  <c r="I43" i="16"/>
  <c r="F43" i="16"/>
  <c r="D667" i="2" s="1"/>
  <c r="J38" i="16"/>
  <c r="D37" i="16"/>
  <c r="D371" i="2" s="1"/>
  <c r="E31" i="16"/>
  <c r="B31" i="16"/>
  <c r="H31" i="16"/>
  <c r="C23" i="16"/>
  <c r="D182" i="2" s="1"/>
  <c r="H38" i="16"/>
  <c r="G38" i="16"/>
  <c r="J37" i="16"/>
  <c r="B37" i="16"/>
  <c r="D77" i="2" s="1"/>
  <c r="G37" i="16"/>
  <c r="D812" i="2" s="1"/>
  <c r="I23" i="16"/>
  <c r="G23" i="16"/>
  <c r="D770" i="2" s="1"/>
  <c r="H23" i="16"/>
  <c r="D917" i="2" s="1"/>
  <c r="J23" i="16"/>
  <c r="E23" i="16"/>
  <c r="D476" i="2" s="1"/>
  <c r="G57" i="16"/>
  <c r="D788" i="2" s="1"/>
  <c r="B57" i="16"/>
  <c r="D53" i="2" s="1"/>
  <c r="F38" i="16"/>
  <c r="D35" i="16"/>
  <c r="J33" i="16"/>
  <c r="C32" i="16"/>
  <c r="C29" i="16"/>
  <c r="G29" i="16"/>
  <c r="D29" i="16"/>
  <c r="J22" i="16"/>
  <c r="D54" i="16"/>
  <c r="D346" i="2" s="1"/>
  <c r="E54" i="16"/>
  <c r="D493" i="2" s="1"/>
  <c r="I54" i="16"/>
  <c r="J50" i="16"/>
  <c r="B50" i="16"/>
  <c r="F44" i="16"/>
  <c r="B44" i="16"/>
  <c r="H44" i="16"/>
  <c r="E38" i="16"/>
  <c r="I33" i="16"/>
  <c r="I22" i="16"/>
  <c r="C65" i="16"/>
  <c r="E65" i="16"/>
  <c r="J40" i="16"/>
  <c r="C38" i="16"/>
  <c r="I35" i="16"/>
  <c r="F35" i="16"/>
  <c r="C35" i="16"/>
  <c r="H33" i="16"/>
  <c r="F32" i="16"/>
  <c r="D32" i="16"/>
  <c r="J32" i="16"/>
  <c r="D22" i="16"/>
  <c r="D400" i="2" s="1"/>
  <c r="F61" i="16"/>
  <c r="J61" i="16"/>
  <c r="J43" i="16"/>
  <c r="I40" i="16"/>
  <c r="B38" i="16"/>
  <c r="E33" i="16"/>
  <c r="J31" i="16"/>
  <c r="B22" i="16"/>
  <c r="D106" i="2" s="1"/>
  <c r="I25" i="16"/>
  <c r="J19" i="16"/>
  <c r="F17" i="16"/>
  <c r="E7" i="16"/>
  <c r="D537" i="2" s="1"/>
  <c r="G7" i="16"/>
  <c r="D831" i="2" s="1"/>
  <c r="I7" i="16"/>
  <c r="J7" i="16"/>
  <c r="D7" i="16"/>
  <c r="D390" i="2" s="1"/>
  <c r="J14" i="16"/>
  <c r="G8" i="16"/>
  <c r="D760" i="2" s="1"/>
  <c r="I14" i="16"/>
  <c r="J12" i="16"/>
  <c r="B12" i="16"/>
  <c r="D62" i="2" s="1"/>
  <c r="D12" i="16"/>
  <c r="D356" i="2" s="1"/>
  <c r="I12" i="16"/>
  <c r="D8" i="16"/>
  <c r="D319" i="2" s="1"/>
  <c r="H47" i="16"/>
  <c r="I41" i="16"/>
  <c r="I34" i="16"/>
  <c r="I28" i="16"/>
  <c r="F26" i="16"/>
  <c r="I21" i="16"/>
  <c r="D19" i="16"/>
  <c r="H14" i="16"/>
  <c r="D909" i="2" s="1"/>
  <c r="C8" i="16"/>
  <c r="D172" i="2" s="1"/>
  <c r="D6" i="16"/>
  <c r="D354" i="2" s="1"/>
  <c r="F6" i="16"/>
  <c r="D648" i="2" s="1"/>
  <c r="H6" i="16"/>
  <c r="D942" i="2" s="1"/>
  <c r="I6" i="16"/>
  <c r="J6" i="16"/>
  <c r="C6" i="16"/>
  <c r="D207" i="2" s="1"/>
  <c r="G14" i="16"/>
  <c r="D762" i="2" s="1"/>
  <c r="F14" i="16"/>
  <c r="D615" i="2" s="1"/>
  <c r="F8" i="16"/>
  <c r="D613" i="2" s="1"/>
  <c r="H8" i="16"/>
  <c r="D907" i="2" s="1"/>
  <c r="J8" i="16"/>
  <c r="E8" i="16"/>
  <c r="D466" i="2" s="1"/>
  <c r="J17" i="16"/>
  <c r="E14" i="16"/>
  <c r="D468" i="2" s="1"/>
  <c r="H7" i="16"/>
  <c r="D978" i="2" s="1"/>
  <c r="F5" i="16"/>
  <c r="D612" i="2" s="1"/>
  <c r="D47" i="16"/>
  <c r="E41" i="16"/>
  <c r="D34" i="16"/>
  <c r="E28" i="16"/>
  <c r="D21" i="16"/>
  <c r="D364" i="2" s="1"/>
  <c r="B20" i="16"/>
  <c r="D34" i="2" s="1"/>
  <c r="I17" i="16"/>
  <c r="D14" i="16"/>
  <c r="D321" i="2" s="1"/>
  <c r="F7" i="16"/>
  <c r="D684" i="2" s="1"/>
  <c r="H17" i="16"/>
  <c r="C14" i="16"/>
  <c r="D174" i="2" s="1"/>
  <c r="C5" i="16"/>
  <c r="D171" i="2" s="1"/>
  <c r="E5" i="16"/>
  <c r="D465" i="2" s="1"/>
  <c r="G5" i="16"/>
  <c r="D759" i="2" s="1"/>
  <c r="H5" i="16"/>
  <c r="D906" i="2" s="1"/>
  <c r="I5" i="16"/>
  <c r="B5" i="16"/>
  <c r="D24" i="2" s="1"/>
  <c r="H11" i="16"/>
  <c r="D908" i="2" s="1"/>
  <c r="G10" i="16"/>
  <c r="D832" i="2" s="1"/>
  <c r="F9" i="16"/>
  <c r="D649" i="2" s="1"/>
  <c r="C11" i="16"/>
  <c r="D173" i="2" s="1"/>
  <c r="B10" i="16"/>
  <c r="D97" i="2" s="1"/>
  <c r="H4" i="16"/>
  <c r="D977" i="2" s="1"/>
  <c r="G3" i="16"/>
  <c r="D794" i="2" s="1"/>
  <c r="G4" i="16"/>
  <c r="D830" i="2" s="1"/>
  <c r="F3" i="16"/>
  <c r="D647" i="2" s="1"/>
  <c r="F4" i="16"/>
  <c r="D683" i="2" s="1"/>
  <c r="E3" i="16"/>
  <c r="D500" i="2" s="1"/>
  <c r="J10" i="16"/>
  <c r="I9" i="16"/>
  <c r="D4" i="16"/>
  <c r="D389" i="2" s="1"/>
  <c r="D855" i="2" l="1"/>
  <c r="D740" i="2"/>
  <c r="D867" i="2"/>
  <c r="D811" i="2"/>
  <c r="D748" i="2"/>
  <c r="D879" i="2"/>
  <c r="D937" i="2"/>
  <c r="D936" i="2"/>
  <c r="D997" i="2"/>
  <c r="D1009" i="2"/>
  <c r="D891" i="2"/>
  <c r="D920" i="2"/>
  <c r="D884" i="2"/>
  <c r="D921" i="2"/>
  <c r="D1021" i="2"/>
  <c r="D890" i="2"/>
  <c r="D555" i="2"/>
  <c r="D463" i="2"/>
  <c r="D579" i="2"/>
  <c r="D567" i="2"/>
  <c r="D564" i="2"/>
  <c r="D551" i="2"/>
  <c r="D588" i="2"/>
  <c r="D552" i="2"/>
  <c r="D456" i="2"/>
  <c r="D576" i="2"/>
  <c r="D447" i="2"/>
  <c r="D455" i="2"/>
  <c r="D120" i="2"/>
  <c r="D13" i="2"/>
  <c r="D76" i="2"/>
  <c r="D132" i="2"/>
  <c r="D5" i="2"/>
  <c r="D144" i="2"/>
  <c r="D560" i="2"/>
  <c r="D516" i="2"/>
  <c r="D584" i="2"/>
  <c r="D572" i="2"/>
  <c r="D445" i="2"/>
  <c r="D515" i="2"/>
  <c r="D453" i="2"/>
  <c r="D452" i="2"/>
  <c r="D848" i="2"/>
  <c r="D755" i="2"/>
  <c r="D756" i="2"/>
  <c r="D872" i="2"/>
  <c r="D860" i="2"/>
  <c r="D54" i="2"/>
  <c r="D55" i="2"/>
  <c r="D249" i="2"/>
  <c r="D247" i="2"/>
  <c r="D251" i="2"/>
  <c r="D248" i="2"/>
  <c r="D250" i="2"/>
  <c r="D252" i="2"/>
  <c r="D955" i="2"/>
  <c r="D954" i="2"/>
  <c r="D692" i="2"/>
  <c r="D691" i="2"/>
  <c r="D688" i="2"/>
  <c r="D689" i="2"/>
  <c r="D693" i="2"/>
  <c r="D690" i="2"/>
  <c r="D472" i="2"/>
  <c r="D470" i="2"/>
  <c r="D471" i="2"/>
  <c r="D473" i="2"/>
  <c r="D474" i="2"/>
  <c r="D469" i="2"/>
  <c r="D556" i="2"/>
  <c r="D568" i="2"/>
  <c r="D480" i="2"/>
  <c r="D479" i="2"/>
  <c r="D580" i="2"/>
  <c r="D449" i="2"/>
  <c r="D443" i="2"/>
  <c r="D450" i="2"/>
  <c r="D267" i="2"/>
  <c r="D152" i="2"/>
  <c r="D279" i="2"/>
  <c r="D160" i="2"/>
  <c r="D291" i="2"/>
  <c r="D223" i="2"/>
  <c r="D767" i="2"/>
  <c r="D660" i="2"/>
  <c r="D661" i="2"/>
  <c r="D409" i="2"/>
  <c r="D302" i="2"/>
  <c r="D332" i="2"/>
  <c r="D303" i="2"/>
  <c r="D433" i="2"/>
  <c r="D333" i="2"/>
  <c r="D421" i="2"/>
  <c r="D296" i="2"/>
  <c r="D940" i="2"/>
  <c r="D1000" i="2"/>
  <c r="D1024" i="2"/>
  <c r="D1012" i="2"/>
  <c r="D707" i="2"/>
  <c r="D731" i="2"/>
  <c r="D662" i="2"/>
  <c r="D600" i="2"/>
  <c r="D719" i="2"/>
  <c r="D663" i="2"/>
  <c r="D599" i="2"/>
  <c r="D592" i="2"/>
  <c r="D821" i="2"/>
  <c r="D818" i="2"/>
  <c r="D822" i="2"/>
  <c r="D819" i="2"/>
  <c r="D817" i="2"/>
  <c r="D820" i="2"/>
  <c r="D554" i="2"/>
  <c r="D461" i="2"/>
  <c r="D462" i="2"/>
  <c r="D578" i="2"/>
  <c r="D566" i="2"/>
  <c r="D348" i="2"/>
  <c r="D349" i="2"/>
  <c r="D851" i="2"/>
  <c r="D738" i="2"/>
  <c r="D775" i="2"/>
  <c r="D745" i="2"/>
  <c r="D875" i="2"/>
  <c r="D863" i="2"/>
  <c r="D113" i="2"/>
  <c r="D21" i="2"/>
  <c r="D20" i="2"/>
  <c r="D137" i="2"/>
  <c r="D125" i="2"/>
  <c r="D859" i="2"/>
  <c r="D871" i="2"/>
  <c r="D751" i="2"/>
  <c r="D742" i="2"/>
  <c r="D883" i="2"/>
  <c r="D847" i="2"/>
  <c r="D513" i="2"/>
  <c r="D514" i="2"/>
  <c r="D710" i="2"/>
  <c r="D682" i="2"/>
  <c r="D722" i="2"/>
  <c r="D734" i="2"/>
  <c r="D33" i="2"/>
  <c r="D29" i="2"/>
  <c r="D30" i="2"/>
  <c r="D32" i="2"/>
  <c r="D31" i="2"/>
  <c r="D28" i="2"/>
  <c r="D115" i="2"/>
  <c r="D139" i="2"/>
  <c r="D9" i="2"/>
  <c r="D127" i="2"/>
  <c r="D2" i="2"/>
  <c r="D38" i="2"/>
  <c r="D8" i="2"/>
  <c r="D39" i="2"/>
  <c r="D124" i="2"/>
  <c r="D136" i="2"/>
  <c r="D7" i="2"/>
  <c r="D148" i="2"/>
  <c r="D112" i="2"/>
  <c r="D16" i="2"/>
  <c r="D679" i="2"/>
  <c r="D678" i="2"/>
  <c r="D325" i="2"/>
  <c r="D326" i="2"/>
  <c r="D322" i="2"/>
  <c r="D327" i="2"/>
  <c r="D323" i="2"/>
  <c r="D324" i="2"/>
  <c r="D766" i="2"/>
  <c r="D912" i="2"/>
  <c r="D914" i="2"/>
  <c r="D913" i="2"/>
  <c r="D911" i="2"/>
  <c r="D910" i="2"/>
  <c r="D915" i="2"/>
  <c r="D616" i="2"/>
  <c r="D617" i="2"/>
  <c r="D619" i="2"/>
  <c r="D618" i="2"/>
  <c r="D621" i="2"/>
  <c r="D620" i="2"/>
  <c r="D850" i="2"/>
  <c r="D744" i="2"/>
  <c r="D774" i="2"/>
  <c r="D737" i="2"/>
  <c r="D773" i="2"/>
  <c r="D862" i="2"/>
  <c r="D874" i="2"/>
  <c r="D743" i="2"/>
  <c r="D718" i="2"/>
  <c r="D646" i="2"/>
  <c r="D706" i="2"/>
  <c r="D730" i="2"/>
  <c r="D673" i="2"/>
  <c r="D674" i="2"/>
  <c r="D670" i="2"/>
  <c r="D675" i="2"/>
  <c r="D671" i="2"/>
  <c r="D672" i="2"/>
  <c r="D995" i="2"/>
  <c r="D1007" i="2"/>
  <c r="D903" i="2"/>
  <c r="D1019" i="2"/>
  <c r="D902" i="2"/>
  <c r="D407" i="2"/>
  <c r="D431" i="2"/>
  <c r="D314" i="2"/>
  <c r="D315" i="2"/>
  <c r="D419" i="2"/>
  <c r="D565" i="2"/>
  <c r="D577" i="2"/>
  <c r="D589" i="2"/>
  <c r="D448" i="2"/>
  <c r="D457" i="2"/>
  <c r="D553" i="2"/>
  <c r="D219" i="2"/>
  <c r="D220" i="2"/>
  <c r="D269" i="2"/>
  <c r="D281" i="2"/>
  <c r="D241" i="2"/>
  <c r="D293" i="2"/>
  <c r="D178" i="2"/>
  <c r="D180" i="2"/>
  <c r="D176" i="2"/>
  <c r="D177" i="2"/>
  <c r="D175" i="2"/>
  <c r="D179" i="2"/>
  <c r="D266" i="2"/>
  <c r="D158" i="2"/>
  <c r="D159" i="2"/>
  <c r="D222" i="2"/>
  <c r="D221" i="2"/>
  <c r="D290" i="2"/>
  <c r="D151" i="2"/>
  <c r="D278" i="2"/>
  <c r="D410" i="2"/>
  <c r="D434" i="2"/>
  <c r="D422" i="2"/>
  <c r="D297" i="2"/>
  <c r="D304" i="2"/>
  <c r="D334" i="2"/>
  <c r="D262" i="2"/>
  <c r="D156" i="2"/>
  <c r="D274" i="2"/>
  <c r="D155" i="2"/>
  <c r="D186" i="2"/>
  <c r="D149" i="2"/>
  <c r="D286" i="2"/>
  <c r="D185" i="2"/>
  <c r="D559" i="2"/>
  <c r="D583" i="2"/>
  <c r="D499" i="2"/>
  <c r="D571" i="2"/>
  <c r="D413" i="2"/>
  <c r="D369" i="2"/>
  <c r="D306" i="2"/>
  <c r="D425" i="2"/>
  <c r="D305" i="2"/>
  <c r="D368" i="2"/>
  <c r="D298" i="2"/>
  <c r="D437" i="2"/>
  <c r="D526" i="2"/>
  <c r="D527" i="2"/>
  <c r="D523" i="2"/>
  <c r="D524" i="2"/>
  <c r="D525" i="2"/>
  <c r="D528" i="2"/>
  <c r="D415" i="2"/>
  <c r="D427" i="2"/>
  <c r="D439" i="2"/>
  <c r="D386" i="2"/>
  <c r="D387" i="2"/>
  <c r="D1006" i="2"/>
  <c r="D1018" i="2"/>
  <c r="D898" i="2"/>
  <c r="D994" i="2"/>
  <c r="D889" i="2"/>
  <c r="D1030" i="2"/>
  <c r="D704" i="2"/>
  <c r="D591" i="2"/>
  <c r="D716" i="2"/>
  <c r="D628" i="2"/>
  <c r="D598" i="2"/>
  <c r="D728" i="2"/>
  <c r="D263" i="2"/>
  <c r="D157" i="2"/>
  <c r="D275" i="2"/>
  <c r="D287" i="2"/>
  <c r="D150" i="2"/>
  <c r="D187" i="2"/>
  <c r="D853" i="2"/>
  <c r="D793" i="2"/>
  <c r="D877" i="2"/>
  <c r="D865" i="2"/>
  <c r="D87" i="2"/>
  <c r="D85" i="2"/>
  <c r="D86" i="2"/>
  <c r="D84" i="2"/>
  <c r="D83" i="2"/>
  <c r="D82" i="2"/>
  <c r="D808" i="2"/>
  <c r="D807" i="2"/>
  <c r="D271" i="2"/>
  <c r="D295" i="2"/>
  <c r="D259" i="2"/>
  <c r="D283" i="2"/>
  <c r="D163" i="2"/>
  <c r="D154" i="2"/>
  <c r="D711" i="2"/>
  <c r="D594" i="2"/>
  <c r="D723" i="2"/>
  <c r="D698" i="2"/>
  <c r="D602" i="2"/>
  <c r="D603" i="2"/>
  <c r="D699" i="2"/>
  <c r="D735" i="2"/>
  <c r="D270" i="2"/>
  <c r="D161" i="2"/>
  <c r="D294" i="2"/>
  <c r="D282" i="2"/>
  <c r="D162" i="2"/>
  <c r="D258" i="2"/>
  <c r="D153" i="2"/>
  <c r="D257" i="2"/>
  <c r="D313" i="2"/>
  <c r="D312" i="2"/>
  <c r="D1002" i="2"/>
  <c r="D1026" i="2"/>
  <c r="D887" i="2"/>
  <c r="D895" i="2"/>
  <c r="D1014" i="2"/>
  <c r="D958" i="2"/>
  <c r="D118" i="2"/>
  <c r="D142" i="2"/>
  <c r="D58" i="2"/>
  <c r="D130" i="2"/>
  <c r="D1003" i="2"/>
  <c r="D1015" i="2"/>
  <c r="D974" i="2"/>
  <c r="D1027" i="2"/>
  <c r="D975" i="2"/>
  <c r="D260" i="2"/>
  <c r="D272" i="2"/>
  <c r="D284" i="2"/>
  <c r="D168" i="2"/>
  <c r="D167" i="2"/>
  <c r="D402" i="2"/>
  <c r="D403" i="2"/>
  <c r="D459" i="2"/>
  <c r="D460" i="2"/>
  <c r="D230" i="2"/>
  <c r="D233" i="2"/>
  <c r="D229" i="2"/>
  <c r="D232" i="2"/>
  <c r="D234" i="2"/>
  <c r="D231" i="2"/>
  <c r="D964" i="2"/>
  <c r="D969" i="2"/>
  <c r="D968" i="2"/>
  <c r="D965" i="2"/>
  <c r="D966" i="2"/>
  <c r="D967" i="2"/>
  <c r="D399" i="2"/>
  <c r="D395" i="2"/>
  <c r="D396" i="2"/>
  <c r="D397" i="2"/>
  <c r="D394" i="2"/>
  <c r="D398" i="2"/>
  <c r="D424" i="2"/>
  <c r="D412" i="2"/>
  <c r="D352" i="2"/>
  <c r="D436" i="2"/>
  <c r="D880" i="2"/>
  <c r="D856" i="2"/>
  <c r="D828" i="2"/>
  <c r="D827" i="2"/>
  <c r="D868" i="2"/>
  <c r="D492" i="2"/>
  <c r="D489" i="2"/>
  <c r="D491" i="2"/>
  <c r="D487" i="2"/>
  <c r="D488" i="2"/>
  <c r="D490" i="2"/>
  <c r="D108" i="2"/>
  <c r="D109" i="2"/>
  <c r="D417" i="2"/>
  <c r="D300" i="2"/>
  <c r="D441" i="2"/>
  <c r="D308" i="2"/>
  <c r="D429" i="2"/>
  <c r="D309" i="2"/>
  <c r="D404" i="2"/>
  <c r="D405" i="2"/>
  <c r="D557" i="2"/>
  <c r="D451" i="2"/>
  <c r="D481" i="2"/>
  <c r="D581" i="2"/>
  <c r="D569" i="2"/>
  <c r="D444" i="2"/>
  <c r="D122" i="2"/>
  <c r="D134" i="2"/>
  <c r="D94" i="2"/>
  <c r="D146" i="2"/>
  <c r="D408" i="2"/>
  <c r="D432" i="2"/>
  <c r="D316" i="2"/>
  <c r="D420" i="2"/>
  <c r="D869" i="2"/>
  <c r="D857" i="2"/>
  <c r="D829" i="2"/>
  <c r="D881" i="2"/>
  <c r="D561" i="2"/>
  <c r="D454" i="2"/>
  <c r="D585" i="2"/>
  <c r="D573" i="2"/>
  <c r="D517" i="2"/>
  <c r="D446" i="2"/>
  <c r="D119" i="2"/>
  <c r="D143" i="2"/>
  <c r="D75" i="2"/>
  <c r="D74" i="2"/>
  <c r="D12" i="2"/>
  <c r="D11" i="2"/>
  <c r="D4" i="2"/>
  <c r="D131" i="2"/>
  <c r="D901" i="2"/>
  <c r="D900" i="2"/>
  <c r="D709" i="2"/>
  <c r="D721" i="2"/>
  <c r="D733" i="2"/>
  <c r="D680" i="2"/>
  <c r="D681" i="2"/>
  <c r="D195" i="2"/>
  <c r="D196" i="2"/>
  <c r="D198" i="2"/>
  <c r="D194" i="2"/>
  <c r="D197" i="2"/>
  <c r="D193" i="2"/>
  <c r="D377" i="2"/>
  <c r="D381" i="2"/>
  <c r="D380" i="2"/>
  <c r="D378" i="2"/>
  <c r="D376" i="2"/>
  <c r="D379" i="2"/>
  <c r="D1004" i="2"/>
  <c r="D1016" i="2"/>
  <c r="D976" i="2"/>
  <c r="D1028" i="2"/>
  <c r="D768" i="2"/>
  <c r="D261" i="2"/>
  <c r="D169" i="2"/>
  <c r="D273" i="2"/>
  <c r="D285" i="2"/>
  <c r="D701" i="2"/>
  <c r="D713" i="2"/>
  <c r="D608" i="2"/>
  <c r="D725" i="2"/>
  <c r="D609" i="2"/>
  <c r="D541" i="2"/>
  <c r="D545" i="2"/>
  <c r="D546" i="2"/>
  <c r="D544" i="2"/>
  <c r="D542" i="2"/>
  <c r="D543" i="2"/>
  <c r="D416" i="2"/>
  <c r="D428" i="2"/>
  <c r="D440" i="2"/>
  <c r="D388" i="2"/>
  <c r="D753" i="2"/>
  <c r="D754" i="2"/>
  <c r="D643" i="2"/>
  <c r="D642" i="2"/>
  <c r="D477" i="2"/>
  <c r="D478" i="2"/>
  <c r="D50" i="2"/>
  <c r="D46" i="2"/>
  <c r="D48" i="2"/>
  <c r="D51" i="2"/>
  <c r="D47" i="2"/>
  <c r="D49" i="2"/>
  <c r="D697" i="2"/>
  <c r="D696" i="2"/>
  <c r="D858" i="2"/>
  <c r="D845" i="2"/>
  <c r="D846" i="2"/>
  <c r="D882" i="2"/>
  <c r="D741" i="2"/>
  <c r="D870" i="2"/>
  <c r="D750" i="2"/>
  <c r="D749" i="2"/>
  <c r="D765" i="2"/>
  <c r="D625" i="2"/>
  <c r="D624" i="2"/>
  <c r="D418" i="2"/>
  <c r="D301" i="2"/>
  <c r="D406" i="2"/>
  <c r="D310" i="2"/>
  <c r="D442" i="2"/>
  <c r="D430" i="2"/>
  <c r="D1005" i="2"/>
  <c r="D1029" i="2"/>
  <c r="D896" i="2"/>
  <c r="D992" i="2"/>
  <c r="D888" i="2"/>
  <c r="D993" i="2"/>
  <c r="D897" i="2"/>
  <c r="D1017" i="2"/>
  <c r="D1001" i="2"/>
  <c r="D894" i="2"/>
  <c r="D1025" i="2"/>
  <c r="D1013" i="2"/>
  <c r="D957" i="2"/>
  <c r="D886" i="2"/>
  <c r="D956" i="2"/>
  <c r="D893" i="2"/>
  <c r="D563" i="2"/>
  <c r="D535" i="2"/>
  <c r="D587" i="2"/>
  <c r="D575" i="2"/>
  <c r="D606" i="2"/>
  <c r="D607" i="2"/>
  <c r="D496" i="2"/>
  <c r="D495" i="2"/>
  <c r="D268" i="2"/>
  <c r="D292" i="2"/>
  <c r="D239" i="2"/>
  <c r="D240" i="2"/>
  <c r="D280" i="2"/>
  <c r="D998" i="2"/>
  <c r="D892" i="2"/>
  <c r="D885" i="2"/>
  <c r="D922" i="2"/>
  <c r="D1010" i="2"/>
  <c r="D1022" i="2"/>
  <c r="D331" i="2"/>
  <c r="D330" i="2"/>
  <c r="D982" i="2"/>
  <c r="D984" i="2"/>
  <c r="D987" i="2"/>
  <c r="D986" i="2"/>
  <c r="D985" i="2"/>
  <c r="D983" i="2"/>
  <c r="D340" i="2"/>
  <c r="D341" i="2"/>
  <c r="D342" i="2"/>
  <c r="D343" i="2"/>
  <c r="D345" i="2"/>
  <c r="D344" i="2"/>
  <c r="D610" i="2"/>
  <c r="D702" i="2"/>
  <c r="D726" i="2"/>
  <c r="D714" i="2"/>
  <c r="D849" i="2"/>
  <c r="D757" i="2"/>
  <c r="D861" i="2"/>
  <c r="D873" i="2"/>
  <c r="D763" i="2"/>
  <c r="D549" i="2"/>
  <c r="D550" i="2"/>
  <c r="D123" i="2"/>
  <c r="D110" i="2"/>
  <c r="D15" i="2"/>
  <c r="D147" i="2"/>
  <c r="D6" i="2"/>
  <c r="D14" i="2"/>
  <c r="D135" i="2"/>
  <c r="D111" i="2"/>
  <c r="D708" i="2"/>
  <c r="D601" i="2"/>
  <c r="D732" i="2"/>
  <c r="D720" i="2"/>
  <c r="D593" i="2"/>
  <c r="D664" i="2"/>
  <c r="D854" i="2"/>
  <c r="D746" i="2"/>
  <c r="D739" i="2"/>
  <c r="D878" i="2"/>
  <c r="D809" i="2"/>
  <c r="D810" i="2"/>
  <c r="D747" i="2"/>
  <c r="D866" i="2"/>
  <c r="D19" i="2"/>
  <c r="D18" i="2"/>
  <c r="D201" i="2"/>
  <c r="D202" i="2"/>
  <c r="D121" i="2"/>
  <c r="D92" i="2"/>
  <c r="D133" i="2"/>
  <c r="D93" i="2"/>
  <c r="D145" i="2"/>
  <c r="D36" i="2"/>
  <c r="D37" i="2"/>
  <c r="D840" i="2"/>
  <c r="D835" i="2"/>
  <c r="D837" i="2"/>
  <c r="D838" i="2"/>
  <c r="D839" i="2"/>
  <c r="D836" i="2"/>
  <c r="D703" i="2"/>
  <c r="D590" i="2"/>
  <c r="D715" i="2"/>
  <c r="D596" i="2"/>
  <c r="D626" i="2"/>
  <c r="D627" i="2"/>
  <c r="D727" i="2"/>
  <c r="D597" i="2"/>
  <c r="D990" i="2"/>
  <c r="D991" i="2"/>
  <c r="D843" i="2"/>
  <c r="D844" i="2"/>
  <c r="D18" i="16"/>
  <c r="J18" i="16"/>
  <c r="H18" i="16"/>
  <c r="E18" i="16"/>
  <c r="B18" i="16"/>
  <c r="G18" i="16"/>
  <c r="C18" i="16"/>
  <c r="F18" i="16"/>
  <c r="B15" i="16"/>
  <c r="D63" i="2" s="1"/>
  <c r="C15" i="16"/>
  <c r="D210" i="2" s="1"/>
  <c r="D15" i="16"/>
  <c r="D357" i="2" s="1"/>
  <c r="E15" i="16"/>
  <c r="D504" i="2" s="1"/>
  <c r="G15" i="16"/>
  <c r="D798" i="2" s="1"/>
  <c r="H15" i="16"/>
  <c r="D945" i="2" s="1"/>
  <c r="I15" i="16"/>
  <c r="I20" i="16"/>
  <c r="C20" i="16"/>
  <c r="D181" i="2" s="1"/>
  <c r="E20" i="16"/>
  <c r="D475" i="2" s="1"/>
  <c r="J20" i="16"/>
  <c r="C66" i="16"/>
  <c r="I66" i="16"/>
  <c r="E44" i="16"/>
  <c r="C44" i="16"/>
  <c r="D44" i="16"/>
  <c r="G44" i="16"/>
  <c r="I44" i="16"/>
  <c r="J44" i="16"/>
  <c r="G61" i="16"/>
  <c r="D61" i="16"/>
  <c r="E61" i="16"/>
  <c r="H61" i="16"/>
  <c r="G63" i="16"/>
  <c r="B63" i="16"/>
  <c r="C63" i="16"/>
  <c r="J63" i="16"/>
  <c r="E63" i="16"/>
  <c r="I63" i="16"/>
  <c r="D20" i="16"/>
  <c r="D328" i="2" s="1"/>
  <c r="H20" i="16"/>
  <c r="D916" i="2" s="1"/>
  <c r="F20" i="16"/>
  <c r="D622" i="2" s="1"/>
  <c r="I61" i="16"/>
  <c r="J57" i="16"/>
  <c r="E57" i="16"/>
  <c r="D494" i="2" s="1"/>
  <c r="F57" i="16"/>
  <c r="D641" i="2" s="1"/>
  <c r="H57" i="16"/>
  <c r="D935" i="2" s="1"/>
  <c r="C61" i="16"/>
  <c r="D63" i="16"/>
  <c r="B27" i="16"/>
  <c r="D27" i="16"/>
  <c r="J27" i="16"/>
  <c r="B61" i="16"/>
  <c r="H63" i="16"/>
  <c r="H26" i="16"/>
  <c r="I26" i="16"/>
  <c r="J26" i="16"/>
  <c r="G26" i="16"/>
  <c r="C26" i="16"/>
  <c r="F63" i="16"/>
  <c r="C10" i="16"/>
  <c r="D244" i="2" s="1"/>
  <c r="E10" i="16"/>
  <c r="D538" i="2" s="1"/>
  <c r="F10" i="16"/>
  <c r="D685" i="2" s="1"/>
  <c r="I10" i="16"/>
  <c r="F51" i="16"/>
  <c r="I51" i="16"/>
  <c r="J51" i="16"/>
  <c r="G51" i="16"/>
  <c r="H51" i="16"/>
  <c r="D999" i="2" l="1"/>
  <c r="D939" i="2"/>
  <c r="D1011" i="2"/>
  <c r="D1023" i="2"/>
  <c r="D938" i="2"/>
  <c r="D825" i="2"/>
  <c r="D826" i="2"/>
  <c r="D506" i="2"/>
  <c r="D510" i="2"/>
  <c r="D508" i="2"/>
  <c r="D507" i="2"/>
  <c r="D505" i="2"/>
  <c r="D509" i="2"/>
  <c r="D366" i="2"/>
  <c r="D367" i="2"/>
  <c r="D358" i="2"/>
  <c r="D359" i="2"/>
  <c r="D362" i="2"/>
  <c r="D363" i="2"/>
  <c r="D360" i="2"/>
  <c r="D361" i="2"/>
  <c r="D73" i="2"/>
  <c r="D72" i="2"/>
  <c r="D558" i="2"/>
  <c r="D582" i="2"/>
  <c r="D570" i="2"/>
  <c r="D497" i="2"/>
  <c r="D498" i="2"/>
  <c r="D411" i="2"/>
  <c r="D423" i="2"/>
  <c r="D350" i="2"/>
  <c r="D351" i="2"/>
  <c r="D435" i="2"/>
  <c r="D637" i="2"/>
  <c r="D636" i="2"/>
  <c r="D639" i="2"/>
  <c r="D634" i="2"/>
  <c r="D638" i="2"/>
  <c r="D635" i="2"/>
  <c r="D729" i="2"/>
  <c r="D644" i="2"/>
  <c r="D705" i="2"/>
  <c r="D645" i="2"/>
  <c r="D717" i="2"/>
  <c r="D238" i="2"/>
  <c r="D237" i="2"/>
  <c r="D264" i="2"/>
  <c r="D288" i="2"/>
  <c r="D276" i="2"/>
  <c r="D203" i="2"/>
  <c r="D204" i="2"/>
  <c r="D184" i="2"/>
  <c r="D183" i="2"/>
  <c r="D117" i="2"/>
  <c r="D57" i="2"/>
  <c r="D141" i="2"/>
  <c r="D129" i="2"/>
  <c r="D56" i="2"/>
  <c r="D771" i="2"/>
  <c r="D772" i="2"/>
  <c r="D852" i="2"/>
  <c r="D876" i="2"/>
  <c r="D792" i="2"/>
  <c r="D791" i="2"/>
  <c r="D864" i="2"/>
  <c r="D265" i="2"/>
  <c r="D289" i="2"/>
  <c r="D205" i="2"/>
  <c r="D277" i="2"/>
  <c r="D654" i="2"/>
  <c r="D656" i="2"/>
  <c r="D652" i="2"/>
  <c r="D655" i="2"/>
  <c r="D657" i="2"/>
  <c r="D653" i="2"/>
  <c r="D928" i="2"/>
  <c r="D932" i="2"/>
  <c r="D929" i="2"/>
  <c r="D933" i="2"/>
  <c r="D931" i="2"/>
  <c r="D930" i="2"/>
  <c r="D973" i="2"/>
  <c r="D972" i="2"/>
  <c r="D215" i="2"/>
  <c r="D211" i="2"/>
  <c r="D213" i="2"/>
  <c r="D216" i="2"/>
  <c r="D212" i="2"/>
  <c r="D214" i="2"/>
  <c r="D91" i="2"/>
  <c r="D90" i="2"/>
  <c r="D532" i="2"/>
  <c r="D531" i="2"/>
  <c r="D803" i="2"/>
  <c r="D804" i="2"/>
  <c r="D801" i="2"/>
  <c r="D800" i="2"/>
  <c r="D799" i="2"/>
  <c r="D802" i="2"/>
  <c r="D950" i="2"/>
  <c r="D948" i="2"/>
  <c r="D949" i="2"/>
  <c r="D947" i="2"/>
  <c r="D951" i="2"/>
  <c r="D946" i="2"/>
  <c r="D785" i="2"/>
  <c r="D786" i="2"/>
  <c r="D784" i="2"/>
  <c r="D781" i="2"/>
  <c r="D782" i="2"/>
  <c r="D783" i="2"/>
  <c r="D918" i="2"/>
  <c r="D919" i="2"/>
  <c r="D384" i="2"/>
  <c r="D385" i="2"/>
  <c r="D69" i="2"/>
  <c r="D66" i="2"/>
  <c r="D68" i="2"/>
  <c r="D67" i="2"/>
  <c r="D64" i="2"/>
  <c r="D65" i="2"/>
  <c r="K1" i="17"/>
  <c r="J1" i="17"/>
  <c r="I1" i="17"/>
  <c r="H1" i="17"/>
  <c r="G1" i="17"/>
  <c r="F1" i="17"/>
  <c r="E1" i="17"/>
  <c r="D1" i="17"/>
  <c r="C1" i="17"/>
  <c r="B1" i="17"/>
  <c r="A1" i="17"/>
  <c r="B189" i="8" l="1"/>
  <c r="C189" i="8"/>
  <c r="B190" i="8"/>
  <c r="C190" i="8"/>
  <c r="B191" i="8"/>
  <c r="C191" i="8"/>
  <c r="B192" i="8"/>
  <c r="C192" i="8"/>
  <c r="B193" i="8"/>
  <c r="C193" i="8"/>
  <c r="B194" i="8"/>
  <c r="C194" i="8"/>
  <c r="B195" i="8"/>
  <c r="C195" i="8"/>
  <c r="B196" i="8"/>
  <c r="C196" i="8"/>
  <c r="B197" i="8"/>
  <c r="C197" i="8"/>
  <c r="B198" i="8"/>
  <c r="C198" i="8"/>
  <c r="B199" i="8"/>
  <c r="C199" i="8"/>
  <c r="B200" i="8"/>
  <c r="C200" i="8"/>
  <c r="B201" i="8"/>
  <c r="C201" i="8"/>
  <c r="B202" i="8"/>
  <c r="C202" i="8"/>
  <c r="B203" i="8"/>
  <c r="C203" i="8"/>
  <c r="B204" i="8"/>
  <c r="C204" i="8"/>
  <c r="B205" i="8"/>
  <c r="C205" i="8"/>
  <c r="B206" i="8"/>
  <c r="C206" i="8"/>
  <c r="B207" i="8"/>
  <c r="C207" i="8"/>
  <c r="B208" i="8"/>
  <c r="C208" i="8"/>
  <c r="B209" i="8"/>
  <c r="C209" i="8"/>
  <c r="B210" i="8"/>
  <c r="C210" i="8"/>
  <c r="B211" i="8"/>
  <c r="C211" i="8"/>
  <c r="B212" i="8"/>
  <c r="C212" i="8"/>
  <c r="B213" i="8"/>
  <c r="C213" i="8"/>
  <c r="B214" i="8"/>
  <c r="C214" i="8"/>
  <c r="B215" i="8"/>
  <c r="C215" i="8"/>
  <c r="B216" i="8"/>
  <c r="C216" i="8"/>
  <c r="B217" i="8"/>
  <c r="C217" i="8"/>
  <c r="B218" i="8"/>
  <c r="C218" i="8"/>
  <c r="B219" i="8"/>
  <c r="C219" i="8"/>
  <c r="B220" i="8"/>
  <c r="C220" i="8"/>
  <c r="B221" i="8"/>
  <c r="C221" i="8"/>
  <c r="B222" i="8"/>
  <c r="C222" i="8"/>
  <c r="B223" i="8"/>
  <c r="C223" i="8"/>
  <c r="B224" i="8"/>
  <c r="C224" i="8"/>
  <c r="B225" i="8"/>
  <c r="C225" i="8"/>
  <c r="B226" i="8"/>
  <c r="C226" i="8"/>
  <c r="B227" i="8"/>
  <c r="C227" i="8"/>
  <c r="B228" i="8"/>
  <c r="C228" i="8"/>
  <c r="B229" i="8"/>
  <c r="C229" i="8"/>
  <c r="B230" i="8"/>
  <c r="C230" i="8"/>
  <c r="B231" i="8"/>
  <c r="C231" i="8"/>
  <c r="B232" i="8"/>
  <c r="C232" i="8"/>
  <c r="B233" i="8"/>
  <c r="C233" i="8"/>
  <c r="B234" i="8"/>
  <c r="C234" i="8"/>
  <c r="B235" i="8"/>
  <c r="C2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309" i="8"/>
  <c r="C309" i="8"/>
  <c r="B310" i="8"/>
  <c r="C310" i="8"/>
  <c r="B311" i="8"/>
  <c r="C311" i="8"/>
  <c r="B312" i="8"/>
  <c r="C312" i="8"/>
  <c r="B313" i="8"/>
  <c r="C313" i="8"/>
  <c r="B314" i="8"/>
  <c r="C314" i="8"/>
  <c r="B315" i="8"/>
  <c r="C315" i="8"/>
  <c r="B316" i="8"/>
  <c r="C316" i="8"/>
  <c r="B317" i="8"/>
  <c r="C317" i="8"/>
  <c r="B318" i="8"/>
  <c r="C318" i="8"/>
  <c r="B319" i="8"/>
  <c r="C319" i="8"/>
  <c r="B320" i="8"/>
  <c r="C320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B467" i="8"/>
  <c r="C467" i="8"/>
  <c r="B468" i="8"/>
  <c r="C468" i="8"/>
  <c r="B469" i="8"/>
  <c r="C469" i="8"/>
  <c r="B470" i="8"/>
  <c r="C470" i="8"/>
  <c r="B471" i="8"/>
  <c r="C471" i="8"/>
  <c r="B472" i="8"/>
  <c r="C472" i="8"/>
  <c r="B473" i="8"/>
  <c r="C473" i="8"/>
  <c r="B474" i="8"/>
  <c r="C474" i="8"/>
  <c r="B475" i="8"/>
  <c r="B476" i="8"/>
  <c r="C476" i="8"/>
  <c r="B477" i="8"/>
  <c r="C477" i="8"/>
  <c r="B478" i="8"/>
  <c r="C478" i="8"/>
  <c r="B479" i="8"/>
  <c r="C479" i="8"/>
  <c r="B480" i="8"/>
  <c r="C480" i="8"/>
  <c r="B481" i="8"/>
  <c r="C481" i="8"/>
  <c r="B482" i="8"/>
  <c r="C482" i="8"/>
  <c r="B483" i="8"/>
  <c r="C483" i="8"/>
  <c r="B484" i="8"/>
  <c r="C484" i="8"/>
  <c r="B485" i="8"/>
  <c r="C485" i="8"/>
  <c r="B486" i="8"/>
  <c r="C486" i="8"/>
  <c r="B487" i="8"/>
  <c r="C487" i="8"/>
  <c r="B488" i="8"/>
  <c r="C488" i="8"/>
  <c r="B489" i="8"/>
  <c r="C489" i="8"/>
  <c r="B490" i="8"/>
  <c r="C490" i="8"/>
  <c r="B491" i="8"/>
  <c r="B492" i="8"/>
  <c r="C492" i="8"/>
  <c r="B493" i="8"/>
  <c r="C493" i="8"/>
  <c r="B494" i="8"/>
  <c r="C494" i="8"/>
  <c r="B495" i="8"/>
  <c r="C495" i="8"/>
  <c r="B496" i="8"/>
  <c r="C496" i="8"/>
  <c r="B497" i="8"/>
  <c r="C497" i="8"/>
  <c r="B498" i="8"/>
  <c r="C498" i="8"/>
  <c r="B499" i="8"/>
  <c r="C499" i="8"/>
  <c r="B500" i="8"/>
  <c r="C500" i="8"/>
  <c r="B501" i="8"/>
  <c r="C501" i="8"/>
  <c r="B502" i="8"/>
  <c r="C502" i="8"/>
  <c r="B503" i="8"/>
  <c r="C503" i="8"/>
  <c r="B504" i="8"/>
  <c r="C504" i="8"/>
  <c r="B505" i="8"/>
  <c r="C505" i="8"/>
  <c r="B506" i="8"/>
  <c r="C506" i="8"/>
  <c r="B507" i="8"/>
  <c r="B508" i="8"/>
  <c r="B694" i="8" s="1"/>
  <c r="B509" i="8"/>
  <c r="C509" i="8"/>
  <c r="B510" i="8"/>
  <c r="C510" i="8"/>
  <c r="B511" i="8"/>
  <c r="C511" i="8"/>
  <c r="B512" i="8"/>
  <c r="C512" i="8"/>
  <c r="B513" i="8"/>
  <c r="C513" i="8"/>
  <c r="B514" i="8"/>
  <c r="C514" i="8"/>
  <c r="B515" i="8"/>
  <c r="C515" i="8"/>
  <c r="B516" i="8"/>
  <c r="C516" i="8"/>
  <c r="B517" i="8"/>
  <c r="C517" i="8"/>
  <c r="B518" i="8"/>
  <c r="C518" i="8"/>
  <c r="B519" i="8"/>
  <c r="C519" i="8"/>
  <c r="B520" i="8"/>
  <c r="B706" i="8" s="1"/>
  <c r="B892" i="8" s="1"/>
  <c r="C520" i="8"/>
  <c r="C706" i="8" s="1"/>
  <c r="B521" i="8"/>
  <c r="C521" i="8"/>
  <c r="B522" i="8"/>
  <c r="C522" i="8"/>
  <c r="B523" i="8"/>
  <c r="B524" i="8"/>
  <c r="B710" i="8" s="1"/>
  <c r="C524" i="8"/>
  <c r="B525" i="8"/>
  <c r="C525" i="8"/>
  <c r="B526" i="8"/>
  <c r="C526" i="8"/>
  <c r="B527" i="8"/>
  <c r="B713" i="8" s="1"/>
  <c r="C527" i="8"/>
  <c r="B528" i="8"/>
  <c r="C528" i="8"/>
  <c r="B529" i="8"/>
  <c r="C529" i="8"/>
  <c r="B530" i="8"/>
  <c r="C530" i="8"/>
  <c r="B531" i="8"/>
  <c r="C531" i="8"/>
  <c r="B532" i="8"/>
  <c r="B718" i="8" s="1"/>
  <c r="C532" i="8"/>
  <c r="B533" i="8"/>
  <c r="C533" i="8"/>
  <c r="B534" i="8"/>
  <c r="C534" i="8"/>
  <c r="B535" i="8"/>
  <c r="C535" i="8"/>
  <c r="B536" i="8"/>
  <c r="B722" i="8" s="1"/>
  <c r="B908" i="8" s="1"/>
  <c r="B537" i="8"/>
  <c r="C537" i="8"/>
  <c r="B538" i="8"/>
  <c r="C538" i="8"/>
  <c r="B539" i="8"/>
  <c r="B540" i="8"/>
  <c r="B726" i="8" s="1"/>
  <c r="C540" i="8"/>
  <c r="B541" i="8"/>
  <c r="C541" i="8"/>
  <c r="B542" i="8"/>
  <c r="C542" i="8"/>
  <c r="B543" i="8"/>
  <c r="C543" i="8"/>
  <c r="B544" i="8"/>
  <c r="B730" i="8" s="1"/>
  <c r="C544" i="8"/>
  <c r="B545" i="8"/>
  <c r="C545" i="8"/>
  <c r="B546" i="8"/>
  <c r="C546" i="8"/>
  <c r="B547" i="8"/>
  <c r="C547" i="8"/>
  <c r="B548" i="8"/>
  <c r="B734" i="8" s="1"/>
  <c r="C548" i="8"/>
  <c r="B549" i="8"/>
  <c r="B735" i="8" s="1"/>
  <c r="B921" i="8" s="1"/>
  <c r="C549" i="8"/>
  <c r="B550" i="8"/>
  <c r="C550" i="8"/>
  <c r="B551" i="8"/>
  <c r="C551" i="8"/>
  <c r="B552" i="8"/>
  <c r="B738" i="8" s="1"/>
  <c r="C552" i="8"/>
  <c r="C738" i="8" s="1"/>
  <c r="C924" i="8" s="1"/>
  <c r="B553" i="8"/>
  <c r="C553" i="8"/>
  <c r="B554" i="8"/>
  <c r="C554" i="8"/>
  <c r="B555" i="8"/>
  <c r="B741" i="8" s="1"/>
  <c r="B927" i="8" s="1"/>
  <c r="B556" i="8"/>
  <c r="B742" i="8" s="1"/>
  <c r="B928" i="8" s="1"/>
  <c r="C556" i="8"/>
  <c r="B557" i="8"/>
  <c r="C557" i="8"/>
  <c r="B558" i="8"/>
  <c r="C558" i="8"/>
  <c r="B559" i="8"/>
  <c r="C559" i="8"/>
  <c r="B560" i="8"/>
  <c r="B746" i="8" s="1"/>
  <c r="C560" i="8"/>
  <c r="B561" i="8"/>
  <c r="C561" i="8"/>
  <c r="B562" i="8"/>
  <c r="C562" i="8"/>
  <c r="B563" i="8"/>
  <c r="C563" i="8"/>
  <c r="B564" i="8"/>
  <c r="B750" i="8" s="1"/>
  <c r="C564" i="8"/>
  <c r="B565" i="8"/>
  <c r="B751" i="8" s="1"/>
  <c r="B937" i="8" s="1"/>
  <c r="C565" i="8"/>
  <c r="C751" i="8" s="1"/>
  <c r="B566" i="8"/>
  <c r="C566" i="8"/>
  <c r="B567" i="8"/>
  <c r="C567" i="8"/>
  <c r="B568" i="8"/>
  <c r="B754" i="8" s="1"/>
  <c r="C568" i="8"/>
  <c r="B569" i="8"/>
  <c r="C569" i="8"/>
  <c r="B570" i="8"/>
  <c r="C570" i="8"/>
  <c r="C756" i="8" s="1"/>
  <c r="B571" i="8"/>
  <c r="B572" i="8"/>
  <c r="B758" i="8" s="1"/>
  <c r="C572" i="8"/>
  <c r="B573" i="8"/>
  <c r="C573" i="8"/>
  <c r="B574" i="8"/>
  <c r="C574" i="8"/>
  <c r="B575" i="8"/>
  <c r="B761" i="8" s="1"/>
  <c r="B947" i="8" s="1"/>
  <c r="C575" i="8"/>
  <c r="B576" i="8"/>
  <c r="C576" i="8"/>
  <c r="B577" i="8"/>
  <c r="C577" i="8"/>
  <c r="B578" i="8"/>
  <c r="C578" i="8"/>
  <c r="B579" i="8"/>
  <c r="B765" i="8" s="1"/>
  <c r="C579" i="8"/>
  <c r="B580" i="8"/>
  <c r="B766" i="8" s="1"/>
  <c r="C580" i="8"/>
  <c r="B581" i="8"/>
  <c r="C581" i="8"/>
  <c r="B582" i="8"/>
  <c r="C582" i="8"/>
  <c r="B583" i="8"/>
  <c r="C583" i="8"/>
  <c r="B584" i="8"/>
  <c r="B770" i="8" s="1"/>
  <c r="B585" i="8"/>
  <c r="C585" i="8"/>
  <c r="B586" i="8"/>
  <c r="C586" i="8"/>
  <c r="B587" i="8"/>
  <c r="B588" i="8"/>
  <c r="B774" i="8" s="1"/>
  <c r="C588" i="8"/>
  <c r="B589" i="8"/>
  <c r="C589" i="8"/>
  <c r="B590" i="8"/>
  <c r="C590" i="8"/>
  <c r="B591" i="8"/>
  <c r="C591" i="8"/>
  <c r="B592" i="8"/>
  <c r="B778" i="8" s="1"/>
  <c r="C592" i="8"/>
  <c r="C778" i="8" s="1"/>
  <c r="B593" i="8"/>
  <c r="C593" i="8"/>
  <c r="B594" i="8"/>
  <c r="C594" i="8"/>
  <c r="B595" i="8"/>
  <c r="C595" i="8"/>
  <c r="B596" i="8"/>
  <c r="B782" i="8" s="1"/>
  <c r="B597" i="8"/>
  <c r="B783" i="8" s="1"/>
  <c r="C597" i="8"/>
  <c r="B598" i="8"/>
  <c r="C598" i="8"/>
  <c r="C784" i="8" s="1"/>
  <c r="B599" i="8"/>
  <c r="C599" i="8"/>
  <c r="B600" i="8"/>
  <c r="B786" i="8" s="1"/>
  <c r="B601" i="8"/>
  <c r="C601" i="8"/>
  <c r="B602" i="8"/>
  <c r="C602" i="8"/>
  <c r="B603" i="8"/>
  <c r="B789" i="8" s="1"/>
  <c r="B975" i="8" s="1"/>
  <c r="B604" i="8"/>
  <c r="B790" i="8" s="1"/>
  <c r="B976" i="8" s="1"/>
  <c r="C604" i="8"/>
  <c r="B605" i="8"/>
  <c r="C605" i="8"/>
  <c r="B606" i="8"/>
  <c r="C606" i="8"/>
  <c r="B607" i="8"/>
  <c r="C607" i="8"/>
  <c r="B608" i="8"/>
  <c r="B794" i="8" s="1"/>
  <c r="C608" i="8"/>
  <c r="B609" i="8"/>
  <c r="C609" i="8"/>
  <c r="B610" i="8"/>
  <c r="C610" i="8"/>
  <c r="B611" i="8"/>
  <c r="C611" i="8"/>
  <c r="B612" i="8"/>
  <c r="B798" i="8" s="1"/>
  <c r="B613" i="8"/>
  <c r="C613" i="8"/>
  <c r="C799" i="8" s="1"/>
  <c r="B614" i="8"/>
  <c r="C614" i="8"/>
  <c r="B615" i="8"/>
  <c r="C615" i="8"/>
  <c r="B616" i="8"/>
  <c r="B802" i="8" s="1"/>
  <c r="C616" i="8"/>
  <c r="B617" i="8"/>
  <c r="B803" i="8" s="1"/>
  <c r="B989" i="8" s="1"/>
  <c r="C617" i="8"/>
  <c r="B618" i="8"/>
  <c r="C618" i="8"/>
  <c r="C804" i="8" s="1"/>
  <c r="B619" i="8"/>
  <c r="C619" i="8"/>
  <c r="B620" i="8"/>
  <c r="B806" i="8" s="1"/>
  <c r="C620" i="8"/>
  <c r="B621" i="8"/>
  <c r="C621" i="8"/>
  <c r="B622" i="8"/>
  <c r="C622" i="8"/>
  <c r="B623" i="8"/>
  <c r="B809" i="8" s="1"/>
  <c r="C623" i="8"/>
  <c r="B624" i="8"/>
  <c r="C624" i="8"/>
  <c r="B625" i="8"/>
  <c r="C625" i="8"/>
  <c r="B626" i="8"/>
  <c r="C626" i="8"/>
  <c r="B627" i="8"/>
  <c r="B813" i="8" s="1"/>
  <c r="C627" i="8"/>
  <c r="B628" i="8"/>
  <c r="B814" i="8" s="1"/>
  <c r="C628" i="8"/>
  <c r="B629" i="8"/>
  <c r="B815" i="8" s="1"/>
  <c r="B1001" i="8" s="1"/>
  <c r="C629" i="8"/>
  <c r="B630" i="8"/>
  <c r="C630" i="8"/>
  <c r="B631" i="8"/>
  <c r="C631" i="8"/>
  <c r="B632" i="8"/>
  <c r="B818" i="8" s="1"/>
  <c r="C632" i="8"/>
  <c r="B633" i="8"/>
  <c r="B634" i="8"/>
  <c r="C634" i="8"/>
  <c r="B635" i="8"/>
  <c r="C635" i="8"/>
  <c r="B636" i="8"/>
  <c r="B822" i="8" s="1"/>
  <c r="C636" i="8"/>
  <c r="B637" i="8"/>
  <c r="B638" i="8"/>
  <c r="B639" i="8"/>
  <c r="C639" i="8"/>
  <c r="B640" i="8"/>
  <c r="B826" i="8" s="1"/>
  <c r="C640" i="8"/>
  <c r="B641" i="8"/>
  <c r="C641" i="8"/>
  <c r="B642" i="8"/>
  <c r="C642" i="8"/>
  <c r="B643" i="8"/>
  <c r="C643" i="8"/>
  <c r="B644" i="8"/>
  <c r="B830" i="8" s="1"/>
  <c r="C644" i="8"/>
  <c r="B645" i="8"/>
  <c r="B831" i="8" s="1"/>
  <c r="B646" i="8"/>
  <c r="C646" i="8"/>
  <c r="B647" i="8"/>
  <c r="C647" i="8"/>
  <c r="B648" i="8"/>
  <c r="B834" i="8" s="1"/>
  <c r="B649" i="8"/>
  <c r="C649" i="8"/>
  <c r="B650" i="8"/>
  <c r="B651" i="8"/>
  <c r="B837" i="8" s="1"/>
  <c r="C651" i="8"/>
  <c r="B652" i="8"/>
  <c r="B838" i="8" s="1"/>
  <c r="C652" i="8"/>
  <c r="B653" i="8"/>
  <c r="C653" i="8"/>
  <c r="B654" i="8"/>
  <c r="C654" i="8"/>
  <c r="B655" i="8"/>
  <c r="C655" i="8"/>
  <c r="B656" i="8"/>
  <c r="B842" i="8" s="1"/>
  <c r="C656" i="8"/>
  <c r="B657" i="8"/>
  <c r="C657" i="8"/>
  <c r="B658" i="8"/>
  <c r="B659" i="8"/>
  <c r="C659" i="8"/>
  <c r="B660" i="8"/>
  <c r="C660" i="8"/>
  <c r="B661" i="8"/>
  <c r="B847" i="8" s="1"/>
  <c r="B1033" i="8" s="1"/>
  <c r="B662" i="8"/>
  <c r="C662" i="8"/>
  <c r="B663" i="8"/>
  <c r="C663" i="8"/>
  <c r="B664" i="8"/>
  <c r="B850" i="8" s="1"/>
  <c r="C664" i="8"/>
  <c r="B665" i="8"/>
  <c r="C665" i="8"/>
  <c r="B666" i="8"/>
  <c r="C666" i="8"/>
  <c r="B667" i="8"/>
  <c r="C667" i="8"/>
  <c r="B668" i="8"/>
  <c r="B854" i="8" s="1"/>
  <c r="C668" i="8"/>
  <c r="B669" i="8"/>
  <c r="C669" i="8"/>
  <c r="B670" i="8"/>
  <c r="C670" i="8"/>
  <c r="B671" i="8"/>
  <c r="B857" i="8" s="1"/>
  <c r="B1043" i="8" s="1"/>
  <c r="C671" i="8"/>
  <c r="B672" i="8"/>
  <c r="B858" i="8" s="1"/>
  <c r="C672" i="8"/>
  <c r="B673" i="8"/>
  <c r="C673" i="8"/>
  <c r="B674" i="8"/>
  <c r="C674" i="8"/>
  <c r="B675" i="8"/>
  <c r="C675" i="8"/>
  <c r="B676" i="8"/>
  <c r="B862" i="8" s="1"/>
  <c r="C676" i="8"/>
  <c r="B677" i="8"/>
  <c r="B678" i="8"/>
  <c r="C678" i="8"/>
  <c r="B679" i="8"/>
  <c r="B680" i="8"/>
  <c r="B866" i="8" s="1"/>
  <c r="B681" i="8"/>
  <c r="C681" i="8"/>
  <c r="B682" i="8"/>
  <c r="B683" i="8"/>
  <c r="B684" i="8"/>
  <c r="B870" i="8" s="1"/>
  <c r="C684" i="8"/>
  <c r="B685" i="8"/>
  <c r="C685" i="8"/>
  <c r="B686" i="8"/>
  <c r="C686" i="8"/>
  <c r="B687" i="8"/>
  <c r="B873" i="8" s="1"/>
  <c r="B1059" i="8" s="1"/>
  <c r="B1245" i="8" s="1"/>
  <c r="C687" i="8"/>
  <c r="B688" i="8"/>
  <c r="B874" i="8" s="1"/>
  <c r="C688" i="8"/>
  <c r="B689" i="8"/>
  <c r="C689" i="8"/>
  <c r="B690" i="8"/>
  <c r="C690" i="8"/>
  <c r="B691" i="8"/>
  <c r="C691" i="8"/>
  <c r="B692" i="8"/>
  <c r="C692" i="8"/>
  <c r="B693" i="8"/>
  <c r="B879" i="8" s="1"/>
  <c r="B695" i="8"/>
  <c r="B881" i="8" s="1"/>
  <c r="C695" i="8"/>
  <c r="B696" i="8"/>
  <c r="C696" i="8"/>
  <c r="C882" i="8" s="1"/>
  <c r="B697" i="8"/>
  <c r="C697" i="8"/>
  <c r="C883" i="8" s="1"/>
  <c r="C698" i="8"/>
  <c r="B699" i="8"/>
  <c r="C699" i="8"/>
  <c r="B700" i="8"/>
  <c r="B886" i="8" s="1"/>
  <c r="C700" i="8"/>
  <c r="B701" i="8"/>
  <c r="B887" i="8" s="1"/>
  <c r="C701" i="8"/>
  <c r="B702" i="8"/>
  <c r="C702" i="8"/>
  <c r="B703" i="8"/>
  <c r="B889" i="8" s="1"/>
  <c r="B704" i="8"/>
  <c r="B890" i="8" s="1"/>
  <c r="C704" i="8"/>
  <c r="B705" i="8"/>
  <c r="C705" i="8"/>
  <c r="B707" i="8"/>
  <c r="B893" i="8" s="1"/>
  <c r="C707" i="8"/>
  <c r="B708" i="8"/>
  <c r="B894" i="8" s="1"/>
  <c r="C708" i="8"/>
  <c r="B709" i="8"/>
  <c r="B895" i="8" s="1"/>
  <c r="B1081" i="8" s="1"/>
  <c r="C710" i="8"/>
  <c r="B711" i="8"/>
  <c r="C711" i="8"/>
  <c r="B712" i="8"/>
  <c r="B898" i="8" s="1"/>
  <c r="C712" i="8"/>
  <c r="C713" i="8"/>
  <c r="C714" i="8"/>
  <c r="B715" i="8"/>
  <c r="C715" i="8"/>
  <c r="B716" i="8"/>
  <c r="B902" i="8" s="1"/>
  <c r="C716" i="8"/>
  <c r="B717" i="8"/>
  <c r="C717" i="8"/>
  <c r="C718" i="8"/>
  <c r="B719" i="8"/>
  <c r="C719" i="8"/>
  <c r="B720" i="8"/>
  <c r="B906" i="8" s="1"/>
  <c r="C720" i="8"/>
  <c r="B721" i="8"/>
  <c r="B907" i="8" s="1"/>
  <c r="C721" i="8"/>
  <c r="B723" i="8"/>
  <c r="B909" i="8" s="1"/>
  <c r="B1095" i="8" s="1"/>
  <c r="B1281" i="8" s="1"/>
  <c r="C723" i="8"/>
  <c r="B724" i="8"/>
  <c r="B910" i="8" s="1"/>
  <c r="C724" i="8"/>
  <c r="B725" i="8"/>
  <c r="C726" i="8"/>
  <c r="B727" i="8"/>
  <c r="C727" i="8"/>
  <c r="B728" i="8"/>
  <c r="B914" i="8" s="1"/>
  <c r="C728" i="8"/>
  <c r="B729" i="8"/>
  <c r="B915" i="8" s="1"/>
  <c r="C729" i="8"/>
  <c r="C730" i="8"/>
  <c r="B731" i="8"/>
  <c r="B732" i="8"/>
  <c r="B918" i="8" s="1"/>
  <c r="B733" i="8"/>
  <c r="C734" i="8"/>
  <c r="C735" i="8"/>
  <c r="B736" i="8"/>
  <c r="B922" i="8" s="1"/>
  <c r="C736" i="8"/>
  <c r="B737" i="8"/>
  <c r="B739" i="8"/>
  <c r="C739" i="8"/>
  <c r="B740" i="8"/>
  <c r="B926" i="8" s="1"/>
  <c r="C740" i="8"/>
  <c r="C926" i="8" s="1"/>
  <c r="C742" i="8"/>
  <c r="B743" i="8"/>
  <c r="C743" i="8"/>
  <c r="B744" i="8"/>
  <c r="B930" i="8" s="1"/>
  <c r="C744" i="8"/>
  <c r="B745" i="8"/>
  <c r="C745" i="8"/>
  <c r="B747" i="8"/>
  <c r="B933" i="8" s="1"/>
  <c r="B1119" i="8" s="1"/>
  <c r="C747" i="8"/>
  <c r="B748" i="8"/>
  <c r="B934" i="8" s="1"/>
  <c r="C748" i="8"/>
  <c r="B749" i="8"/>
  <c r="C749" i="8"/>
  <c r="C750" i="8"/>
  <c r="B752" i="8"/>
  <c r="B938" i="8" s="1"/>
  <c r="B753" i="8"/>
  <c r="C753" i="8"/>
  <c r="B755" i="8"/>
  <c r="B941" i="8" s="1"/>
  <c r="B756" i="8"/>
  <c r="B757" i="8"/>
  <c r="C758" i="8"/>
  <c r="C944" i="8" s="1"/>
  <c r="B759" i="8"/>
  <c r="C759" i="8"/>
  <c r="B760" i="8"/>
  <c r="B946" i="8" s="1"/>
  <c r="C760" i="8"/>
  <c r="C761" i="8"/>
  <c r="C762" i="8"/>
  <c r="B763" i="8"/>
  <c r="B949" i="8" s="1"/>
  <c r="C763" i="8"/>
  <c r="B764" i="8"/>
  <c r="B950" i="8" s="1"/>
  <c r="C764" i="8"/>
  <c r="C765" i="8"/>
  <c r="B767" i="8"/>
  <c r="C767" i="8"/>
  <c r="B768" i="8"/>
  <c r="B954" i="8" s="1"/>
  <c r="C768" i="8"/>
  <c r="B769" i="8"/>
  <c r="B955" i="8" s="1"/>
  <c r="C769" i="8"/>
  <c r="B771" i="8"/>
  <c r="C771" i="8"/>
  <c r="B772" i="8"/>
  <c r="B958" i="8" s="1"/>
  <c r="C772" i="8"/>
  <c r="B773" i="8"/>
  <c r="B959" i="8" s="1"/>
  <c r="B775" i="8"/>
  <c r="C775" i="8"/>
  <c r="B776" i="8"/>
  <c r="B962" i="8" s="1"/>
  <c r="C776" i="8"/>
  <c r="B777" i="8"/>
  <c r="B963" i="8" s="1"/>
  <c r="C777" i="8"/>
  <c r="B779" i="8"/>
  <c r="B780" i="8"/>
  <c r="B966" i="8" s="1"/>
  <c r="B781" i="8"/>
  <c r="C783" i="8"/>
  <c r="B784" i="8"/>
  <c r="B970" i="8" s="1"/>
  <c r="B785" i="8"/>
  <c r="C785" i="8"/>
  <c r="B787" i="8"/>
  <c r="B973" i="8" s="1"/>
  <c r="B788" i="8"/>
  <c r="B974" i="8" s="1"/>
  <c r="C788" i="8"/>
  <c r="B791" i="8"/>
  <c r="C791" i="8"/>
  <c r="B792" i="8"/>
  <c r="B978" i="8" s="1"/>
  <c r="C792" i="8"/>
  <c r="B793" i="8"/>
  <c r="B979" i="8" s="1"/>
  <c r="C794" i="8"/>
  <c r="B795" i="8"/>
  <c r="B981" i="8" s="1"/>
  <c r="C795" i="8"/>
  <c r="B796" i="8"/>
  <c r="B982" i="8" s="1"/>
  <c r="C796" i="8"/>
  <c r="B797" i="8"/>
  <c r="B983" i="8" s="1"/>
  <c r="B799" i="8"/>
  <c r="B985" i="8" s="1"/>
  <c r="B800" i="8"/>
  <c r="B986" i="8" s="1"/>
  <c r="B801" i="8"/>
  <c r="B987" i="8" s="1"/>
  <c r="C801" i="8"/>
  <c r="B804" i="8"/>
  <c r="B990" i="8" s="1"/>
  <c r="B805" i="8"/>
  <c r="C806" i="8"/>
  <c r="C992" i="8" s="1"/>
  <c r="B807" i="8"/>
  <c r="C807" i="8"/>
  <c r="B808" i="8"/>
  <c r="B994" i="8" s="1"/>
  <c r="C808" i="8"/>
  <c r="C809" i="8"/>
  <c r="C810" i="8"/>
  <c r="B811" i="8"/>
  <c r="B997" i="8" s="1"/>
  <c r="B1183" i="8" s="1"/>
  <c r="C811" i="8"/>
  <c r="B812" i="8"/>
  <c r="B998" i="8" s="1"/>
  <c r="C812" i="8"/>
  <c r="C813" i="8"/>
  <c r="C814" i="8"/>
  <c r="C815" i="8"/>
  <c r="B816" i="8"/>
  <c r="B1002" i="8" s="1"/>
  <c r="B1188" i="8" s="1"/>
  <c r="C816" i="8"/>
  <c r="B817" i="8"/>
  <c r="B1003" i="8" s="1"/>
  <c r="C817" i="8"/>
  <c r="C818" i="8"/>
  <c r="B819" i="8"/>
  <c r="B1005" i="8" s="1"/>
  <c r="B1191" i="8" s="1"/>
  <c r="B820" i="8"/>
  <c r="B1006" i="8" s="1"/>
  <c r="C820" i="8"/>
  <c r="B821" i="8"/>
  <c r="B1007" i="8" s="1"/>
  <c r="C821" i="8"/>
  <c r="C822" i="8"/>
  <c r="B823" i="8"/>
  <c r="B824" i="8"/>
  <c r="B1010" i="8" s="1"/>
  <c r="B825" i="8"/>
  <c r="C825" i="8"/>
  <c r="B827" i="8"/>
  <c r="B828" i="8"/>
  <c r="B1014" i="8" s="1"/>
  <c r="B829" i="8"/>
  <c r="B1015" i="8" s="1"/>
  <c r="C830" i="8"/>
  <c r="B832" i="8"/>
  <c r="B1018" i="8" s="1"/>
  <c r="C832" i="8"/>
  <c r="B833" i="8"/>
  <c r="B1019" i="8" s="1"/>
  <c r="B1205" i="8" s="1"/>
  <c r="B835" i="8"/>
  <c r="B1021" i="8" s="1"/>
  <c r="B836" i="8"/>
  <c r="B1022" i="8" s="1"/>
  <c r="C837" i="8"/>
  <c r="B839" i="8"/>
  <c r="B1025" i="8" s="1"/>
  <c r="C839" i="8"/>
  <c r="B840" i="8"/>
  <c r="C840" i="8"/>
  <c r="B841" i="8"/>
  <c r="C842" i="8"/>
  <c r="B843" i="8"/>
  <c r="C843" i="8"/>
  <c r="B844" i="8"/>
  <c r="B845" i="8"/>
  <c r="C845" i="8"/>
  <c r="C846" i="8"/>
  <c r="B848" i="8"/>
  <c r="B849" i="8"/>
  <c r="C849" i="8"/>
  <c r="B851" i="8"/>
  <c r="B1037" i="8" s="1"/>
  <c r="B852" i="8"/>
  <c r="C852" i="8"/>
  <c r="B853" i="8"/>
  <c r="C853" i="8"/>
  <c r="C854" i="8"/>
  <c r="B855" i="8"/>
  <c r="B1041" i="8" s="1"/>
  <c r="B1227" i="8" s="1"/>
  <c r="C855" i="8"/>
  <c r="B856" i="8"/>
  <c r="B1042" i="8" s="1"/>
  <c r="B1228" i="8" s="1"/>
  <c r="C856" i="8"/>
  <c r="C857" i="8"/>
  <c r="C858" i="8"/>
  <c r="C859" i="8"/>
  <c r="B860" i="8"/>
  <c r="C860" i="8"/>
  <c r="C1046" i="8" s="1"/>
  <c r="B861" i="8"/>
  <c r="B1047" i="8" s="1"/>
  <c r="C862" i="8"/>
  <c r="B863" i="8"/>
  <c r="B864" i="8"/>
  <c r="B865" i="8"/>
  <c r="B1051" i="8" s="1"/>
  <c r="B867" i="8"/>
  <c r="C867" i="8"/>
  <c r="B868" i="8"/>
  <c r="B869" i="8"/>
  <c r="B871" i="8"/>
  <c r="C871" i="8"/>
  <c r="B872" i="8"/>
  <c r="C872" i="8"/>
  <c r="C1058" i="8" s="1"/>
  <c r="C873" i="8"/>
  <c r="C874" i="8"/>
  <c r="B875" i="8"/>
  <c r="C875" i="8"/>
  <c r="B876" i="8"/>
  <c r="B877" i="8"/>
  <c r="C878" i="8"/>
  <c r="B880" i="8"/>
  <c r="C881" i="8"/>
  <c r="B883" i="8"/>
  <c r="C884" i="8"/>
  <c r="B885" i="8"/>
  <c r="C885" i="8"/>
  <c r="C886" i="8"/>
  <c r="B888" i="8"/>
  <c r="B1074" i="8" s="1"/>
  <c r="B1260" i="8" s="1"/>
  <c r="B891" i="8"/>
  <c r="C891" i="8"/>
  <c r="C892" i="8"/>
  <c r="C893" i="8"/>
  <c r="C894" i="8"/>
  <c r="B896" i="8"/>
  <c r="B897" i="8"/>
  <c r="C898" i="8"/>
  <c r="B899" i="8"/>
  <c r="B1085" i="8" s="1"/>
  <c r="C900" i="8"/>
  <c r="B901" i="8"/>
  <c r="C901" i="8"/>
  <c r="C902" i="8"/>
  <c r="B903" i="8"/>
  <c r="B904" i="8"/>
  <c r="C904" i="8"/>
  <c r="B905" i="8"/>
  <c r="C907" i="8"/>
  <c r="C910" i="8"/>
  <c r="B911" i="8"/>
  <c r="B912" i="8"/>
  <c r="B913" i="8"/>
  <c r="C913" i="8"/>
  <c r="C914" i="8"/>
  <c r="C915" i="8"/>
  <c r="B916" i="8"/>
  <c r="C916" i="8"/>
  <c r="B917" i="8"/>
  <c r="B1103" i="8" s="1"/>
  <c r="B919" i="8"/>
  <c r="B920" i="8"/>
  <c r="C920" i="8"/>
  <c r="C921" i="8"/>
  <c r="C922" i="8"/>
  <c r="B923" i="8"/>
  <c r="B1109" i="8" s="1"/>
  <c r="B924" i="8"/>
  <c r="B1110" i="8" s="1"/>
  <c r="B1296" i="8" s="1"/>
  <c r="B925" i="8"/>
  <c r="B929" i="8"/>
  <c r="C929" i="8"/>
  <c r="B931" i="8"/>
  <c r="B932" i="8"/>
  <c r="B1118" i="8" s="1"/>
  <c r="C933" i="8"/>
  <c r="C934" i="8"/>
  <c r="B935" i="8"/>
  <c r="C935" i="8"/>
  <c r="B936" i="8"/>
  <c r="B939" i="8"/>
  <c r="B1125" i="8" s="1"/>
  <c r="B940" i="8"/>
  <c r="C942" i="8"/>
  <c r="B943" i="8"/>
  <c r="B944" i="8"/>
  <c r="B945" i="8"/>
  <c r="C946" i="8"/>
  <c r="C947" i="8"/>
  <c r="C948" i="8"/>
  <c r="C949" i="8"/>
  <c r="C950" i="8"/>
  <c r="B951" i="8"/>
  <c r="B952" i="8"/>
  <c r="B1138" i="8" s="1"/>
  <c r="B953" i="8"/>
  <c r="C953" i="8"/>
  <c r="C955" i="8"/>
  <c r="B956" i="8"/>
  <c r="B957" i="8"/>
  <c r="C958" i="8"/>
  <c r="B960" i="8"/>
  <c r="B1146" i="8" s="1"/>
  <c r="B961" i="8"/>
  <c r="B1147" i="8" s="1"/>
  <c r="C961" i="8"/>
  <c r="C963" i="8"/>
  <c r="B964" i="8"/>
  <c r="C964" i="8"/>
  <c r="B965" i="8"/>
  <c r="B1151" i="8" s="1"/>
  <c r="B967" i="8"/>
  <c r="B968" i="8"/>
  <c r="B969" i="8"/>
  <c r="C969" i="8"/>
  <c r="C970" i="8"/>
  <c r="B971" i="8"/>
  <c r="C971" i="8"/>
  <c r="B972" i="8"/>
  <c r="C974" i="8"/>
  <c r="B977" i="8"/>
  <c r="C977" i="8"/>
  <c r="C978" i="8"/>
  <c r="B980" i="8"/>
  <c r="C981" i="8"/>
  <c r="C982" i="8"/>
  <c r="B984" i="8"/>
  <c r="B988" i="8"/>
  <c r="C990" i="8"/>
  <c r="B991" i="8"/>
  <c r="B992" i="8"/>
  <c r="B993" i="8"/>
  <c r="C994" i="8"/>
  <c r="B995" i="8"/>
  <c r="C995" i="8"/>
  <c r="C996" i="8"/>
  <c r="C997" i="8"/>
  <c r="C998" i="8"/>
  <c r="B999" i="8"/>
  <c r="C999" i="8"/>
  <c r="B1000" i="8"/>
  <c r="C1000" i="8"/>
  <c r="C1001" i="8"/>
  <c r="B1004" i="8"/>
  <c r="C1004" i="8"/>
  <c r="C1006" i="8"/>
  <c r="C1007" i="8"/>
  <c r="B1008" i="8"/>
  <c r="B1009" i="8"/>
  <c r="C1011" i="8"/>
  <c r="B1012" i="8"/>
  <c r="B1013" i="8"/>
  <c r="B1016" i="8"/>
  <c r="C1016" i="8"/>
  <c r="B1017" i="8"/>
  <c r="B1203" i="8" s="1"/>
  <c r="B1020" i="8"/>
  <c r="B1206" i="8" s="1"/>
  <c r="B1023" i="8"/>
  <c r="B1209" i="8" s="1"/>
  <c r="C1023" i="8"/>
  <c r="B1024" i="8"/>
  <c r="C1025" i="8"/>
  <c r="B1026" i="8"/>
  <c r="C1026" i="8"/>
  <c r="B1027" i="8"/>
  <c r="B1028" i="8"/>
  <c r="B1029" i="8"/>
  <c r="C1029" i="8"/>
  <c r="B1030" i="8"/>
  <c r="B1031" i="8"/>
  <c r="B1217" i="8" s="1"/>
  <c r="C1031" i="8"/>
  <c r="B1034" i="8"/>
  <c r="B1220" i="8" s="1"/>
  <c r="C1035" i="8"/>
  <c r="B1036" i="8"/>
  <c r="B1222" i="8" s="1"/>
  <c r="B1038" i="8"/>
  <c r="C1038" i="8"/>
  <c r="B1039" i="8"/>
  <c r="B1040" i="8"/>
  <c r="C1040" i="8"/>
  <c r="C1042" i="8"/>
  <c r="C1043" i="8"/>
  <c r="B1044" i="8"/>
  <c r="C1044" i="8"/>
  <c r="B1046" i="8"/>
  <c r="B1048" i="8"/>
  <c r="C1048" i="8"/>
  <c r="B1049" i="8"/>
  <c r="B1235" i="8" s="1"/>
  <c r="B1050" i="8"/>
  <c r="B1236" i="8" s="1"/>
  <c r="B1052" i="8"/>
  <c r="B1053" i="8"/>
  <c r="C1053" i="8"/>
  <c r="B1054" i="8"/>
  <c r="B1240" i="8" s="1"/>
  <c r="B1055" i="8"/>
  <c r="B1056" i="8"/>
  <c r="C1057" i="8"/>
  <c r="B1058" i="8"/>
  <c r="C1059" i="8"/>
  <c r="B1060" i="8"/>
  <c r="C1060" i="8"/>
  <c r="B1061" i="8"/>
  <c r="C1061" i="8"/>
  <c r="B1062" i="8"/>
  <c r="B1248" i="8" s="1"/>
  <c r="B1063" i="8"/>
  <c r="B1065" i="8"/>
  <c r="B1251" i="8" s="1"/>
  <c r="B1066" i="8"/>
  <c r="B1252" i="8" s="1"/>
  <c r="B1067" i="8"/>
  <c r="C1068" i="8"/>
  <c r="B1069" i="8"/>
  <c r="C1069" i="8"/>
  <c r="C1070" i="8"/>
  <c r="B1071" i="8"/>
  <c r="B1257" i="8" s="1"/>
  <c r="B1072" i="8"/>
  <c r="B1258" i="8" s="1"/>
  <c r="C1072" i="8"/>
  <c r="B1073" i="8"/>
  <c r="B1259" i="8" s="1"/>
  <c r="B1075" i="8"/>
  <c r="B1261" i="8" s="1"/>
  <c r="B1076" i="8"/>
  <c r="B1077" i="8"/>
  <c r="B1263" i="8" s="1"/>
  <c r="C1077" i="8"/>
  <c r="B1078" i="8"/>
  <c r="B1264" i="8" s="1"/>
  <c r="C1078" i="8"/>
  <c r="B1079" i="8"/>
  <c r="B1265" i="8" s="1"/>
  <c r="C1079" i="8"/>
  <c r="B1080" i="8"/>
  <c r="B1266" i="8" s="1"/>
  <c r="C1080" i="8"/>
  <c r="B1082" i="8"/>
  <c r="B1268" i="8" s="1"/>
  <c r="B1083" i="8"/>
  <c r="B1269" i="8" s="1"/>
  <c r="B1084" i="8"/>
  <c r="C1084" i="8"/>
  <c r="B1087" i="8"/>
  <c r="B1088" i="8"/>
  <c r="C1088" i="8"/>
  <c r="B1089" i="8"/>
  <c r="B1090" i="8"/>
  <c r="B1276" i="8" s="1"/>
  <c r="B1091" i="8"/>
  <c r="B1092" i="8"/>
  <c r="B1278" i="8" s="1"/>
  <c r="B1093" i="8"/>
  <c r="C1093" i="8"/>
  <c r="B1094" i="8"/>
  <c r="B1280" i="8" s="1"/>
  <c r="B1096" i="8"/>
  <c r="C1096" i="8"/>
  <c r="B1097" i="8"/>
  <c r="B1098" i="8"/>
  <c r="B1284" i="8" s="1"/>
  <c r="B1099" i="8"/>
  <c r="C1099" i="8"/>
  <c r="B1100" i="8"/>
  <c r="B1286" i="8" s="1"/>
  <c r="C1100" i="8"/>
  <c r="B1101" i="8"/>
  <c r="C1101" i="8"/>
  <c r="B1102" i="8"/>
  <c r="B1288" i="8" s="1"/>
  <c r="B1104" i="8"/>
  <c r="B1105" i="8"/>
  <c r="B1291" i="8" s="1"/>
  <c r="B1106" i="8"/>
  <c r="B1292" i="8" s="1"/>
  <c r="B1107" i="8"/>
  <c r="B1108" i="8"/>
  <c r="C1108" i="8"/>
  <c r="C1110" i="8"/>
  <c r="B1111" i="8"/>
  <c r="B1112" i="8"/>
  <c r="C1112" i="8"/>
  <c r="B1113" i="8"/>
  <c r="B1299" i="8" s="1"/>
  <c r="B1114" i="8"/>
  <c r="B1300" i="8" s="1"/>
  <c r="B1115" i="8"/>
  <c r="B1116" i="8"/>
  <c r="B1117" i="8"/>
  <c r="B1120" i="8"/>
  <c r="B1121" i="8"/>
  <c r="C1121" i="8"/>
  <c r="B1122" i="8"/>
  <c r="B1123" i="8"/>
  <c r="B1124" i="8"/>
  <c r="B1126" i="8"/>
  <c r="B1127" i="8"/>
  <c r="C1128" i="8"/>
  <c r="B1129" i="8"/>
  <c r="C1130" i="8"/>
  <c r="B1131" i="8"/>
  <c r="C1132" i="8"/>
  <c r="B1133" i="8"/>
  <c r="C1133" i="8"/>
  <c r="B1135" i="8"/>
  <c r="B1136" i="8"/>
  <c r="C1136" i="8"/>
  <c r="B1137" i="8"/>
  <c r="B1139" i="8"/>
  <c r="B1140" i="8"/>
  <c r="B1141" i="8"/>
  <c r="C1141" i="8"/>
  <c r="B1142" i="8"/>
  <c r="B1143" i="8"/>
  <c r="B1144" i="8"/>
  <c r="C1144" i="8"/>
  <c r="B1145" i="8"/>
  <c r="B1148" i="8"/>
  <c r="B1149" i="8"/>
  <c r="B1150" i="8"/>
  <c r="B1152" i="8"/>
  <c r="B1153" i="8"/>
  <c r="B1154" i="8"/>
  <c r="B1155" i="8"/>
  <c r="B1156" i="8"/>
  <c r="C1156" i="8"/>
  <c r="B1157" i="8"/>
  <c r="C1157" i="8"/>
  <c r="B1158" i="8"/>
  <c r="B1159" i="8"/>
  <c r="B1160" i="8"/>
  <c r="B1161" i="8"/>
  <c r="B1162" i="8"/>
  <c r="B1163" i="8"/>
  <c r="C1163" i="8"/>
  <c r="B1164" i="8"/>
  <c r="C1164" i="8"/>
  <c r="B1165" i="8"/>
  <c r="B1166" i="8"/>
  <c r="B1167" i="8"/>
  <c r="B1168" i="8"/>
  <c r="C1168" i="8"/>
  <c r="B1169" i="8"/>
  <c r="B1170" i="8"/>
  <c r="B1171" i="8"/>
  <c r="B1172" i="8"/>
  <c r="B1173" i="8"/>
  <c r="B1174" i="8"/>
  <c r="B1175" i="8"/>
  <c r="B1176" i="8"/>
  <c r="B1177" i="8"/>
  <c r="B1178" i="8"/>
  <c r="C1178" i="8"/>
  <c r="B1179" i="8"/>
  <c r="B1180" i="8"/>
  <c r="C1180" i="8"/>
  <c r="B1181" i="8"/>
  <c r="C1181" i="8"/>
  <c r="B1184" i="8"/>
  <c r="C1184" i="8"/>
  <c r="B1185" i="8"/>
  <c r="B1186" i="8"/>
  <c r="B1187" i="8"/>
  <c r="C1187" i="8"/>
  <c r="B1189" i="8"/>
  <c r="B1190" i="8"/>
  <c r="B1192" i="8"/>
  <c r="C1192" i="8"/>
  <c r="B1193" i="8"/>
  <c r="C1193" i="8"/>
  <c r="B1194" i="8"/>
  <c r="B1195" i="8"/>
  <c r="B1196" i="8"/>
  <c r="B1198" i="8"/>
  <c r="B1199" i="8"/>
  <c r="B1200" i="8"/>
  <c r="B1201" i="8"/>
  <c r="B1202" i="8"/>
  <c r="C1202" i="8"/>
  <c r="B1204" i="8"/>
  <c r="B1207" i="8"/>
  <c r="B1208" i="8"/>
  <c r="B1210" i="8"/>
  <c r="B1211" i="8"/>
  <c r="B1212" i="8"/>
  <c r="B1213" i="8"/>
  <c r="B1214" i="8"/>
  <c r="B1215" i="8"/>
  <c r="B1216" i="8"/>
  <c r="C1217" i="8"/>
  <c r="B1219" i="8"/>
  <c r="B1223" i="8"/>
  <c r="B1224" i="8"/>
  <c r="B1225" i="8"/>
  <c r="B1226" i="8"/>
  <c r="C1228" i="8"/>
  <c r="B1229" i="8"/>
  <c r="C1229" i="8"/>
  <c r="B1230" i="8"/>
  <c r="C1230" i="8"/>
  <c r="C1232" i="8"/>
  <c r="B1233" i="8"/>
  <c r="B1234" i="8"/>
  <c r="C1234" i="8"/>
  <c r="B1237" i="8"/>
  <c r="B1238" i="8"/>
  <c r="B1239" i="8"/>
  <c r="B1241" i="8"/>
  <c r="B1242" i="8"/>
  <c r="C1243" i="8"/>
  <c r="C1244" i="8"/>
  <c r="C1245" i="8"/>
  <c r="B1246" i="8"/>
  <c r="C1246" i="8"/>
  <c r="B1247" i="8"/>
  <c r="B1249" i="8"/>
  <c r="B1253" i="8"/>
  <c r="C1254" i="8"/>
  <c r="B1255" i="8"/>
  <c r="C1255" i="8"/>
  <c r="C1256" i="8"/>
  <c r="C1258" i="8"/>
  <c r="B1262" i="8"/>
  <c r="C1264" i="8"/>
  <c r="C1265" i="8"/>
  <c r="C1266" i="8"/>
  <c r="B1267" i="8"/>
  <c r="B1270" i="8"/>
  <c r="B1271" i="8"/>
  <c r="B1273" i="8"/>
  <c r="B1274" i="8"/>
  <c r="B1275" i="8"/>
  <c r="B1277" i="8"/>
  <c r="B1279" i="8"/>
  <c r="C1279" i="8"/>
  <c r="B1282" i="8"/>
  <c r="C1282" i="8"/>
  <c r="B1283" i="8"/>
  <c r="C1285" i="8"/>
  <c r="C1286" i="8"/>
  <c r="B1287" i="8"/>
  <c r="B1289" i="8"/>
  <c r="B1290" i="8"/>
  <c r="B1293" i="8"/>
  <c r="B1294" i="8"/>
  <c r="B1295" i="8"/>
  <c r="C1296" i="8"/>
  <c r="B1297" i="8"/>
  <c r="B1298" i="8"/>
  <c r="B1301" i="8"/>
  <c r="B1302" i="8"/>
  <c r="B1303" i="8"/>
  <c r="C603" i="8" l="1"/>
  <c r="C555" i="8"/>
  <c r="C491" i="8"/>
  <c r="C658" i="8"/>
  <c r="C587" i="8"/>
  <c r="C475" i="8"/>
  <c r="C648" i="8"/>
  <c r="C571" i="8"/>
  <c r="C539" i="8"/>
  <c r="C523" i="8"/>
  <c r="C507" i="8"/>
  <c r="B1285" i="8"/>
  <c r="C1270" i="8"/>
  <c r="C1224" i="8"/>
  <c r="C1212" i="8"/>
  <c r="C1176" i="8"/>
  <c r="C1003" i="8"/>
  <c r="B1232" i="8"/>
  <c r="C1211" i="8"/>
  <c r="C1274" i="8"/>
  <c r="C1067" i="8"/>
  <c r="C1298" i="8"/>
  <c r="C1247" i="8"/>
  <c r="C1209" i="8"/>
  <c r="C1028" i="8"/>
  <c r="C1294" i="8"/>
  <c r="C1263" i="8"/>
  <c r="C1149" i="8"/>
  <c r="B1244" i="8"/>
  <c r="C1215" i="8"/>
  <c r="C1186" i="8"/>
  <c r="C1107" i="8"/>
  <c r="C1086" i="8"/>
  <c r="C1018" i="8"/>
  <c r="C1185" i="8"/>
  <c r="C939" i="8"/>
  <c r="C1239" i="8"/>
  <c r="C1155" i="8"/>
  <c r="C993" i="8"/>
  <c r="C962" i="8"/>
  <c r="C1120" i="8"/>
  <c r="C1221" i="8"/>
  <c r="C1183" i="8"/>
  <c r="B1130" i="8"/>
  <c r="C1115" i="8"/>
  <c r="C899" i="8"/>
  <c r="C1190" i="8"/>
  <c r="C1287" i="8"/>
  <c r="C936" i="8"/>
  <c r="C1039" i="8"/>
  <c r="C1226" i="8"/>
  <c r="B1011" i="8"/>
  <c r="B1197" i="8" s="1"/>
  <c r="C737" i="8"/>
  <c r="C732" i="8"/>
  <c r="C1197" i="8"/>
  <c r="C1139" i="8"/>
  <c r="C1071" i="8"/>
  <c r="C980" i="8"/>
  <c r="B882" i="8"/>
  <c r="C870" i="8"/>
  <c r="C1147" i="8"/>
  <c r="C1119" i="8"/>
  <c r="C1106" i="8"/>
  <c r="C951" i="8"/>
  <c r="C945" i="8"/>
  <c r="C928" i="8"/>
  <c r="C1045" i="8"/>
  <c r="B1035" i="8"/>
  <c r="B1221" i="8" s="1"/>
  <c r="B1132" i="8"/>
  <c r="C1160" i="8"/>
  <c r="C1135" i="8"/>
  <c r="C1041" i="8"/>
  <c r="C890" i="8"/>
  <c r="C1032" i="8"/>
  <c r="C903" i="8"/>
  <c r="C1064" i="8"/>
  <c r="C931" i="8"/>
  <c r="C905" i="8"/>
  <c r="C829" i="8"/>
  <c r="C930" i="8"/>
  <c r="C833" i="8"/>
  <c r="C828" i="8"/>
  <c r="C985" i="8"/>
  <c r="B846" i="8"/>
  <c r="B1032" i="8" s="1"/>
  <c r="B1218" i="8" s="1"/>
  <c r="B698" i="8"/>
  <c r="C827" i="8"/>
  <c r="C1182" i="8"/>
  <c r="C1167" i="8"/>
  <c r="C1090" i="8"/>
  <c r="C1002" i="8"/>
  <c r="C957" i="8"/>
  <c r="C897" i="8"/>
  <c r="C826" i="8"/>
  <c r="C779" i="8"/>
  <c r="C774" i="8"/>
  <c r="C746" i="8"/>
  <c r="C1008" i="8"/>
  <c r="C987" i="8"/>
  <c r="C896" i="8"/>
  <c r="B878" i="8"/>
  <c r="B1064" i="8" s="1"/>
  <c r="B1250" i="8" s="1"/>
  <c r="B1057" i="8"/>
  <c r="B1243" i="8" s="1"/>
  <c r="C1150" i="8"/>
  <c r="C1134" i="8"/>
  <c r="C1102" i="8"/>
  <c r="C1087" i="8"/>
  <c r="C887" i="8"/>
  <c r="C888" i="8"/>
  <c r="C954" i="8"/>
  <c r="B942" i="8"/>
  <c r="B1128" i="8" s="1"/>
  <c r="C925" i="8"/>
  <c r="B859" i="8"/>
  <c r="B1045" i="8" s="1"/>
  <c r="B1231" i="8" s="1"/>
  <c r="C766" i="8"/>
  <c r="C912" i="8"/>
  <c r="C864" i="8"/>
  <c r="C848" i="8"/>
  <c r="C790" i="8"/>
  <c r="C752" i="8"/>
  <c r="C838" i="8"/>
  <c r="B810" i="8"/>
  <c r="C805" i="8"/>
  <c r="C937" i="8"/>
  <c r="C703" i="8"/>
  <c r="C906" i="8"/>
  <c r="C682" i="8"/>
  <c r="B714" i="8"/>
  <c r="C781" i="8"/>
  <c r="C755" i="8"/>
  <c r="C800" i="8"/>
  <c r="C793" i="8"/>
  <c r="C787" i="8"/>
  <c r="C877" i="8"/>
  <c r="C861" i="8"/>
  <c r="C841" i="8"/>
  <c r="C835" i="8"/>
  <c r="C803" i="8"/>
  <c r="C780" i="8"/>
  <c r="C754" i="8"/>
  <c r="C733" i="8"/>
  <c r="C876" i="8"/>
  <c r="C851" i="8"/>
  <c r="C802" i="8"/>
  <c r="C683" i="8"/>
  <c r="C633" i="8"/>
  <c r="C600" i="8"/>
  <c r="C909" i="8"/>
  <c r="C679" i="8"/>
  <c r="C850" i="8"/>
  <c r="C731" i="8"/>
  <c r="C638" i="8"/>
  <c r="B762" i="8"/>
  <c r="C680" i="8"/>
  <c r="C645" i="8"/>
  <c r="C584" i="8"/>
  <c r="C536" i="8"/>
  <c r="C797" i="8"/>
  <c r="C596" i="8"/>
  <c r="C612" i="8"/>
  <c r="C650" i="8"/>
  <c r="C637" i="8"/>
  <c r="C508" i="8"/>
  <c r="C798" i="8" l="1"/>
  <c r="C1083" i="8"/>
  <c r="C1013" i="8"/>
  <c r="C1116" i="8"/>
  <c r="C1250" i="8"/>
  <c r="C1166" i="8"/>
  <c r="C1085" i="8"/>
  <c r="C693" i="8"/>
  <c r="C1027" i="8"/>
  <c r="C967" i="8"/>
  <c r="C889" i="8"/>
  <c r="C1098" i="8"/>
  <c r="B884" i="8"/>
  <c r="C1179" i="8"/>
  <c r="C1204" i="8"/>
  <c r="C661" i="8"/>
  <c r="C983" i="8"/>
  <c r="C941" i="8"/>
  <c r="C694" i="8"/>
  <c r="C722" i="8"/>
  <c r="C917" i="8"/>
  <c r="C919" i="8"/>
  <c r="C938" i="8"/>
  <c r="C952" i="8"/>
  <c r="C1074" i="8"/>
  <c r="C932" i="8"/>
  <c r="C1188" i="8"/>
  <c r="C1091" i="8"/>
  <c r="C1218" i="8"/>
  <c r="C1257" i="8"/>
  <c r="C725" i="8"/>
  <c r="C677" i="8"/>
  <c r="C1140" i="8"/>
  <c r="C1301" i="8"/>
  <c r="C786" i="8"/>
  <c r="C819" i="8"/>
  <c r="C1047" i="8"/>
  <c r="C1123" i="8"/>
  <c r="C976" i="8"/>
  <c r="C1076" i="8"/>
  <c r="C1231" i="8"/>
  <c r="C1272" i="8"/>
  <c r="C773" i="8"/>
  <c r="C1194" i="8"/>
  <c r="C789" i="8"/>
  <c r="C824" i="8"/>
  <c r="C1015" i="8"/>
  <c r="C709" i="8"/>
  <c r="C770" i="8"/>
  <c r="C869" i="8"/>
  <c r="C940" i="8"/>
  <c r="B900" i="8"/>
  <c r="C960" i="8"/>
  <c r="C1276" i="8"/>
  <c r="C1171" i="8"/>
  <c r="C1114" i="8"/>
  <c r="C757" i="8"/>
  <c r="C741" i="8"/>
  <c r="C1063" i="8"/>
  <c r="C1073" i="8"/>
  <c r="C1117" i="8"/>
  <c r="C1227" i="8"/>
  <c r="C1292" i="8"/>
  <c r="C823" i="8"/>
  <c r="C831" i="8"/>
  <c r="C1036" i="8"/>
  <c r="C988" i="8"/>
  <c r="C868" i="8"/>
  <c r="C991" i="8"/>
  <c r="C1111" i="8"/>
  <c r="C1273" i="8"/>
  <c r="C965" i="8"/>
  <c r="C1131" i="8"/>
  <c r="C1293" i="8"/>
  <c r="C1253" i="8"/>
  <c r="C834" i="8"/>
  <c r="C1062" i="8"/>
  <c r="C1050" i="8"/>
  <c r="C1148" i="8"/>
  <c r="C1143" i="8"/>
  <c r="C836" i="8"/>
  <c r="C865" i="8"/>
  <c r="C966" i="8"/>
  <c r="C973" i="8"/>
  <c r="C1082" i="8"/>
  <c r="C1014" i="8"/>
  <c r="C1056" i="8"/>
  <c r="C1225" i="8"/>
  <c r="C1214" i="8"/>
  <c r="B948" i="8"/>
  <c r="C1089" i="8"/>
  <c r="C1189" i="8"/>
  <c r="C782" i="8"/>
  <c r="C866" i="8"/>
  <c r="C1095" i="8"/>
  <c r="C989" i="8"/>
  <c r="C979" i="8"/>
  <c r="C1092" i="8"/>
  <c r="C1288" i="8"/>
  <c r="C1019" i="8"/>
  <c r="C1137" i="8"/>
  <c r="C918" i="8"/>
  <c r="C1024" i="8"/>
  <c r="C1021" i="8"/>
  <c r="C1037" i="8"/>
  <c r="C986" i="8"/>
  <c r="B996" i="8"/>
  <c r="C1034" i="8"/>
  <c r="C1173" i="8"/>
  <c r="C1012" i="8"/>
  <c r="B1068" i="8"/>
  <c r="C923" i="8"/>
  <c r="C1122" i="8"/>
  <c r="C1125" i="8"/>
  <c r="C844" i="8"/>
  <c r="C1223" i="8" l="1"/>
  <c r="C1278" i="8"/>
  <c r="C895" i="8"/>
  <c r="C1104" i="8"/>
  <c r="C1165" i="8"/>
  <c r="C1054" i="8"/>
  <c r="C911" i="8"/>
  <c r="C1118" i="8"/>
  <c r="C1175" i="8"/>
  <c r="C1153" i="8"/>
  <c r="C1207" i="8"/>
  <c r="C1205" i="8"/>
  <c r="C1275" i="8"/>
  <c r="C1159" i="8"/>
  <c r="C1236" i="8"/>
  <c r="C1151" i="8"/>
  <c r="C880" i="8"/>
  <c r="C1213" i="8"/>
  <c r="C1030" i="8"/>
  <c r="C1271" i="8"/>
  <c r="C1222" i="8"/>
  <c r="C1303" i="8"/>
  <c r="C1126" i="8"/>
  <c r="C1010" i="8"/>
  <c r="C1162" i="8"/>
  <c r="C972" i="8"/>
  <c r="C1269" i="8"/>
  <c r="C1268" i="8"/>
  <c r="C1174" i="8"/>
  <c r="B1182" i="8"/>
  <c r="C1210" i="8"/>
  <c r="B1134" i="8"/>
  <c r="C1242" i="8"/>
  <c r="C1259" i="8"/>
  <c r="C1300" i="8"/>
  <c r="C1055" i="8"/>
  <c r="C975" i="8"/>
  <c r="C1138" i="8"/>
  <c r="C908" i="8"/>
  <c r="C1262" i="8"/>
  <c r="C1260" i="8"/>
  <c r="C1281" i="8"/>
  <c r="C1109" i="8"/>
  <c r="C1052" i="8"/>
  <c r="C1152" i="8"/>
  <c r="C1248" i="8"/>
  <c r="C1017" i="8"/>
  <c r="C1124" i="8"/>
  <c r="C1127" i="8"/>
  <c r="B1254" i="8"/>
  <c r="C1172" i="8"/>
  <c r="C968" i="8"/>
  <c r="C1051" i="8"/>
  <c r="C1249" i="8"/>
  <c r="C956" i="8"/>
  <c r="C1201" i="8"/>
  <c r="C1220" i="8"/>
  <c r="C1020" i="8"/>
  <c r="C1297" i="8"/>
  <c r="C1009" i="8"/>
  <c r="C1169" i="8"/>
  <c r="B1070" i="8"/>
  <c r="C1302" i="8"/>
  <c r="C847" i="8"/>
  <c r="C1177" i="8"/>
  <c r="C927" i="8"/>
  <c r="C959" i="8"/>
  <c r="C1277" i="8"/>
  <c r="C1105" i="8"/>
  <c r="C1200" i="8"/>
  <c r="C863" i="8"/>
  <c r="C1103" i="8"/>
  <c r="C1284" i="8"/>
  <c r="C1199" i="8"/>
  <c r="C984" i="8"/>
  <c r="B1086" i="8"/>
  <c r="C1022" i="8"/>
  <c r="C1233" i="8"/>
  <c r="C1198" i="8"/>
  <c r="C943" i="8"/>
  <c r="C1146" i="8"/>
  <c r="C1005" i="8"/>
  <c r="C1075" i="8"/>
  <c r="C879" i="8"/>
  <c r="C1196" i="8" l="1"/>
  <c r="C1170" i="8"/>
  <c r="C1142" i="8"/>
  <c r="C1154" i="8"/>
  <c r="C1290" i="8"/>
  <c r="C1216" i="8"/>
  <c r="C1195" i="8"/>
  <c r="C1289" i="8"/>
  <c r="B1272" i="8"/>
  <c r="C1145" i="8"/>
  <c r="C1033" i="8"/>
  <c r="C1238" i="8"/>
  <c r="C1240" i="8"/>
  <c r="C1129" i="8"/>
  <c r="C1203" i="8"/>
  <c r="C1066" i="8"/>
  <c r="C1291" i="8"/>
  <c r="C1049" i="8"/>
  <c r="C1206" i="8"/>
  <c r="C1113" i="8"/>
  <c r="B1256" i="8"/>
  <c r="C1237" i="8"/>
  <c r="C1158" i="8"/>
  <c r="C1097" i="8"/>
  <c r="C1081" i="8"/>
  <c r="C1191" i="8"/>
  <c r="C1065" i="8"/>
  <c r="C1261" i="8"/>
  <c r="C1295" i="8"/>
  <c r="C1094" i="8"/>
  <c r="C1161" i="8"/>
  <c r="C1241" i="8"/>
  <c r="C1208" i="8"/>
  <c r="C1219" i="8" l="1"/>
  <c r="C1267" i="8"/>
  <c r="C1299" i="8"/>
  <c r="C1280" i="8"/>
  <c r="C1283" i="8"/>
  <c r="C1251" i="8"/>
  <c r="C1235" i="8"/>
  <c r="C1252" i="8"/>
  <c r="C188" i="8" l="1"/>
  <c r="B188" i="8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A139" i="3"/>
  <c r="A138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A2" i="3"/>
  <c r="B150" i="2"/>
  <c r="C150" i="2"/>
  <c r="B151" i="2"/>
  <c r="B298" i="2" s="1"/>
  <c r="B445" i="2" s="1"/>
  <c r="B592" i="2" s="1"/>
  <c r="B739" i="2" s="1"/>
  <c r="B886" i="2" s="1"/>
  <c r="C151" i="2"/>
  <c r="B152" i="2"/>
  <c r="B299" i="2" s="1"/>
  <c r="B446" i="2" s="1"/>
  <c r="B593" i="2" s="1"/>
  <c r="B740" i="2" s="1"/>
  <c r="B887" i="2" s="1"/>
  <c r="C152" i="2"/>
  <c r="B153" i="2"/>
  <c r="C153" i="2"/>
  <c r="B154" i="2"/>
  <c r="C154" i="2"/>
  <c r="B155" i="2"/>
  <c r="B302" i="2" s="1"/>
  <c r="B449" i="2" s="1"/>
  <c r="B596" i="2" s="1"/>
  <c r="B743" i="2" s="1"/>
  <c r="B890" i="2" s="1"/>
  <c r="C155" i="2"/>
  <c r="B156" i="2"/>
  <c r="C156" i="2"/>
  <c r="B157" i="2"/>
  <c r="C157" i="2"/>
  <c r="B158" i="2"/>
  <c r="C158" i="2"/>
  <c r="B159" i="2"/>
  <c r="C159" i="2"/>
  <c r="B160" i="2"/>
  <c r="C160" i="2"/>
  <c r="B161" i="2"/>
  <c r="B308" i="2" s="1"/>
  <c r="B455" i="2" s="1"/>
  <c r="B602" i="2" s="1"/>
  <c r="B749" i="2" s="1"/>
  <c r="B896" i="2" s="1"/>
  <c r="C161" i="2"/>
  <c r="B162" i="2"/>
  <c r="C162" i="2"/>
  <c r="B163" i="2"/>
  <c r="B310" i="2" s="1"/>
  <c r="B457" i="2" s="1"/>
  <c r="B604" i="2" s="1"/>
  <c r="B751" i="2" s="1"/>
  <c r="B898" i="2" s="1"/>
  <c r="C163" i="2"/>
  <c r="B164" i="2"/>
  <c r="B311" i="2" s="1"/>
  <c r="B458" i="2" s="1"/>
  <c r="B605" i="2" s="1"/>
  <c r="B752" i="2" s="1"/>
  <c r="B899" i="2" s="1"/>
  <c r="C164" i="2"/>
  <c r="B165" i="2"/>
  <c r="C165" i="2"/>
  <c r="B166" i="2"/>
  <c r="C166" i="2"/>
  <c r="B167" i="2"/>
  <c r="B314" i="2" s="1"/>
  <c r="B461" i="2" s="1"/>
  <c r="B608" i="2" s="1"/>
  <c r="B755" i="2" s="1"/>
  <c r="B902" i="2" s="1"/>
  <c r="C167" i="2"/>
  <c r="B168" i="2"/>
  <c r="C168" i="2"/>
  <c r="B169" i="2"/>
  <c r="B316" i="2" s="1"/>
  <c r="B463" i="2" s="1"/>
  <c r="B610" i="2" s="1"/>
  <c r="B757" i="2" s="1"/>
  <c r="B904" i="2" s="1"/>
  <c r="C169" i="2"/>
  <c r="B170" i="2"/>
  <c r="B317" i="2" s="1"/>
  <c r="B464" i="2" s="1"/>
  <c r="B611" i="2" s="1"/>
  <c r="B758" i="2" s="1"/>
  <c r="B905" i="2" s="1"/>
  <c r="C170" i="2"/>
  <c r="B171" i="2"/>
  <c r="C171" i="2"/>
  <c r="B172" i="2"/>
  <c r="C172" i="2"/>
  <c r="B173" i="2"/>
  <c r="B320" i="2" s="1"/>
  <c r="B467" i="2" s="1"/>
  <c r="B614" i="2" s="1"/>
  <c r="B761" i="2" s="1"/>
  <c r="B908" i="2" s="1"/>
  <c r="C173" i="2"/>
  <c r="B174" i="2"/>
  <c r="C174" i="2"/>
  <c r="B175" i="2"/>
  <c r="C175" i="2"/>
  <c r="B176" i="2"/>
  <c r="B323" i="2" s="1"/>
  <c r="B470" i="2" s="1"/>
  <c r="B617" i="2" s="1"/>
  <c r="B764" i="2" s="1"/>
  <c r="B911" i="2" s="1"/>
  <c r="C176" i="2"/>
  <c r="B177" i="2"/>
  <c r="C177" i="2"/>
  <c r="B178" i="2"/>
  <c r="C178" i="2"/>
  <c r="B179" i="2"/>
  <c r="B326" i="2" s="1"/>
  <c r="B473" i="2" s="1"/>
  <c r="B620" i="2" s="1"/>
  <c r="B767" i="2" s="1"/>
  <c r="B914" i="2" s="1"/>
  <c r="C179" i="2"/>
  <c r="B180" i="2"/>
  <c r="C180" i="2"/>
  <c r="B181" i="2"/>
  <c r="B328" i="2" s="1"/>
  <c r="B475" i="2" s="1"/>
  <c r="B622" i="2" s="1"/>
  <c r="B769" i="2" s="1"/>
  <c r="B916" i="2" s="1"/>
  <c r="C181" i="2"/>
  <c r="B182" i="2"/>
  <c r="C182" i="2"/>
  <c r="B183" i="2"/>
  <c r="C183" i="2"/>
  <c r="B184" i="2"/>
  <c r="C184" i="2"/>
  <c r="B185" i="2"/>
  <c r="B332" i="2" s="1"/>
  <c r="B479" i="2" s="1"/>
  <c r="B626" i="2" s="1"/>
  <c r="B773" i="2" s="1"/>
  <c r="B920" i="2" s="1"/>
  <c r="C185" i="2"/>
  <c r="B186" i="2"/>
  <c r="C186" i="2"/>
  <c r="B187" i="2"/>
  <c r="B334" i="2" s="1"/>
  <c r="B481" i="2" s="1"/>
  <c r="B628" i="2" s="1"/>
  <c r="B775" i="2" s="1"/>
  <c r="B922" i="2" s="1"/>
  <c r="C187" i="2"/>
  <c r="B188" i="2"/>
  <c r="B335" i="2" s="1"/>
  <c r="B482" i="2" s="1"/>
  <c r="B629" i="2" s="1"/>
  <c r="B776" i="2" s="1"/>
  <c r="B923" i="2" s="1"/>
  <c r="C188" i="2"/>
  <c r="B189" i="2"/>
  <c r="C189" i="2"/>
  <c r="B190" i="2"/>
  <c r="C190" i="2"/>
  <c r="B191" i="2"/>
  <c r="B338" i="2" s="1"/>
  <c r="B485" i="2" s="1"/>
  <c r="B632" i="2" s="1"/>
  <c r="B779" i="2" s="1"/>
  <c r="B926" i="2" s="1"/>
  <c r="C191" i="2"/>
  <c r="B192" i="2"/>
  <c r="C192" i="2"/>
  <c r="B193" i="2"/>
  <c r="B340" i="2" s="1"/>
  <c r="B487" i="2" s="1"/>
  <c r="B634" i="2" s="1"/>
  <c r="B781" i="2" s="1"/>
  <c r="B928" i="2" s="1"/>
  <c r="C193" i="2"/>
  <c r="B194" i="2"/>
  <c r="B341" i="2" s="1"/>
  <c r="B488" i="2" s="1"/>
  <c r="B635" i="2" s="1"/>
  <c r="B782" i="2" s="1"/>
  <c r="B929" i="2" s="1"/>
  <c r="C194" i="2"/>
  <c r="B195" i="2"/>
  <c r="C195" i="2"/>
  <c r="B196" i="2"/>
  <c r="C196" i="2"/>
  <c r="B197" i="2"/>
  <c r="B344" i="2" s="1"/>
  <c r="B491" i="2" s="1"/>
  <c r="B638" i="2" s="1"/>
  <c r="B785" i="2" s="1"/>
  <c r="B932" i="2" s="1"/>
  <c r="C197" i="2"/>
  <c r="B198" i="2"/>
  <c r="C198" i="2"/>
  <c r="B199" i="2"/>
  <c r="B346" i="2" s="1"/>
  <c r="B493" i="2" s="1"/>
  <c r="B640" i="2" s="1"/>
  <c r="B787" i="2" s="1"/>
  <c r="B934" i="2" s="1"/>
  <c r="C199" i="2"/>
  <c r="B200" i="2"/>
  <c r="B347" i="2" s="1"/>
  <c r="B494" i="2" s="1"/>
  <c r="B641" i="2" s="1"/>
  <c r="B788" i="2" s="1"/>
  <c r="B935" i="2" s="1"/>
  <c r="C200" i="2"/>
  <c r="B201" i="2"/>
  <c r="C201" i="2"/>
  <c r="B202" i="2"/>
  <c r="C202" i="2"/>
  <c r="B203" i="2"/>
  <c r="B350" i="2" s="1"/>
  <c r="B497" i="2" s="1"/>
  <c r="B644" i="2" s="1"/>
  <c r="B791" i="2" s="1"/>
  <c r="B938" i="2" s="1"/>
  <c r="C203" i="2"/>
  <c r="B204" i="2"/>
  <c r="C204" i="2"/>
  <c r="B205" i="2"/>
  <c r="B352" i="2" s="1"/>
  <c r="B499" i="2" s="1"/>
  <c r="B646" i="2" s="1"/>
  <c r="B793" i="2" s="1"/>
  <c r="B940" i="2" s="1"/>
  <c r="C205" i="2"/>
  <c r="B206" i="2"/>
  <c r="B353" i="2" s="1"/>
  <c r="B500" i="2" s="1"/>
  <c r="B647" i="2" s="1"/>
  <c r="B794" i="2" s="1"/>
  <c r="B941" i="2" s="1"/>
  <c r="C206" i="2"/>
  <c r="B207" i="2"/>
  <c r="C207" i="2"/>
  <c r="B208" i="2"/>
  <c r="C208" i="2"/>
  <c r="B209" i="2"/>
  <c r="B356" i="2" s="1"/>
  <c r="B503" i="2" s="1"/>
  <c r="B650" i="2" s="1"/>
  <c r="B797" i="2" s="1"/>
  <c r="B944" i="2" s="1"/>
  <c r="C209" i="2"/>
  <c r="B210" i="2"/>
  <c r="C210" i="2"/>
  <c r="B211" i="2"/>
  <c r="B358" i="2" s="1"/>
  <c r="B505" i="2" s="1"/>
  <c r="B652" i="2" s="1"/>
  <c r="B799" i="2" s="1"/>
  <c r="B946" i="2" s="1"/>
  <c r="C211" i="2"/>
  <c r="B212" i="2"/>
  <c r="B359" i="2" s="1"/>
  <c r="B506" i="2" s="1"/>
  <c r="B653" i="2" s="1"/>
  <c r="B800" i="2" s="1"/>
  <c r="B947" i="2" s="1"/>
  <c r="C212" i="2"/>
  <c r="B213" i="2"/>
  <c r="C213" i="2"/>
  <c r="B214" i="2"/>
  <c r="C214" i="2"/>
  <c r="B215" i="2"/>
  <c r="B362" i="2" s="1"/>
  <c r="B509" i="2" s="1"/>
  <c r="B656" i="2" s="1"/>
  <c r="B803" i="2" s="1"/>
  <c r="B950" i="2" s="1"/>
  <c r="C215" i="2"/>
  <c r="B216" i="2"/>
  <c r="C216" i="2"/>
  <c r="B217" i="2"/>
  <c r="B364" i="2" s="1"/>
  <c r="B511" i="2" s="1"/>
  <c r="B658" i="2" s="1"/>
  <c r="B805" i="2" s="1"/>
  <c r="B952" i="2" s="1"/>
  <c r="C217" i="2"/>
  <c r="B218" i="2"/>
  <c r="B365" i="2" s="1"/>
  <c r="B512" i="2" s="1"/>
  <c r="B659" i="2" s="1"/>
  <c r="B806" i="2" s="1"/>
  <c r="B953" i="2" s="1"/>
  <c r="C218" i="2"/>
  <c r="B219" i="2"/>
  <c r="C219" i="2"/>
  <c r="B220" i="2"/>
  <c r="C220" i="2"/>
  <c r="B221" i="2"/>
  <c r="B368" i="2" s="1"/>
  <c r="B515" i="2" s="1"/>
  <c r="B662" i="2" s="1"/>
  <c r="B809" i="2" s="1"/>
  <c r="B956" i="2" s="1"/>
  <c r="C221" i="2"/>
  <c r="B222" i="2"/>
  <c r="C222" i="2"/>
  <c r="B223" i="2"/>
  <c r="B370" i="2" s="1"/>
  <c r="B517" i="2" s="1"/>
  <c r="B664" i="2" s="1"/>
  <c r="B811" i="2" s="1"/>
  <c r="B958" i="2" s="1"/>
  <c r="C223" i="2"/>
  <c r="B224" i="2"/>
  <c r="B371" i="2" s="1"/>
  <c r="B518" i="2" s="1"/>
  <c r="B665" i="2" s="1"/>
  <c r="B812" i="2" s="1"/>
  <c r="B959" i="2" s="1"/>
  <c r="C224" i="2"/>
  <c r="B225" i="2"/>
  <c r="C225" i="2"/>
  <c r="B226" i="2"/>
  <c r="C226" i="2"/>
  <c r="B227" i="2"/>
  <c r="B374" i="2" s="1"/>
  <c r="B521" i="2" s="1"/>
  <c r="B668" i="2" s="1"/>
  <c r="B815" i="2" s="1"/>
  <c r="B962" i="2" s="1"/>
  <c r="C227" i="2"/>
  <c r="B228" i="2"/>
  <c r="C228" i="2"/>
  <c r="B229" i="2"/>
  <c r="B376" i="2" s="1"/>
  <c r="B523" i="2" s="1"/>
  <c r="B670" i="2" s="1"/>
  <c r="B817" i="2" s="1"/>
  <c r="B964" i="2" s="1"/>
  <c r="C229" i="2"/>
  <c r="B230" i="2"/>
  <c r="B377" i="2" s="1"/>
  <c r="B524" i="2" s="1"/>
  <c r="B671" i="2" s="1"/>
  <c r="B818" i="2" s="1"/>
  <c r="B965" i="2" s="1"/>
  <c r="C230" i="2"/>
  <c r="B231" i="2"/>
  <c r="C231" i="2"/>
  <c r="B232" i="2"/>
  <c r="C232" i="2"/>
  <c r="B233" i="2"/>
  <c r="B380" i="2" s="1"/>
  <c r="B527" i="2" s="1"/>
  <c r="B674" i="2" s="1"/>
  <c r="B821" i="2" s="1"/>
  <c r="B968" i="2" s="1"/>
  <c r="C233" i="2"/>
  <c r="B234" i="2"/>
  <c r="C234" i="2"/>
  <c r="B235" i="2"/>
  <c r="B382" i="2" s="1"/>
  <c r="B529" i="2" s="1"/>
  <c r="B676" i="2" s="1"/>
  <c r="B823" i="2" s="1"/>
  <c r="B970" i="2" s="1"/>
  <c r="C235" i="2"/>
  <c r="B236" i="2"/>
  <c r="B383" i="2" s="1"/>
  <c r="B530" i="2" s="1"/>
  <c r="B677" i="2" s="1"/>
  <c r="B824" i="2" s="1"/>
  <c r="B971" i="2" s="1"/>
  <c r="C236" i="2"/>
  <c r="B237" i="2"/>
  <c r="C237" i="2"/>
  <c r="B238" i="2"/>
  <c r="C238" i="2"/>
  <c r="B239" i="2"/>
  <c r="B386" i="2" s="1"/>
  <c r="B533" i="2" s="1"/>
  <c r="B680" i="2" s="1"/>
  <c r="B827" i="2" s="1"/>
  <c r="B974" i="2" s="1"/>
  <c r="C239" i="2"/>
  <c r="B240" i="2"/>
  <c r="C240" i="2"/>
  <c r="B241" i="2"/>
  <c r="B388" i="2" s="1"/>
  <c r="B535" i="2" s="1"/>
  <c r="B682" i="2" s="1"/>
  <c r="B829" i="2" s="1"/>
  <c r="B976" i="2" s="1"/>
  <c r="C241" i="2"/>
  <c r="B242" i="2"/>
  <c r="B389" i="2" s="1"/>
  <c r="B536" i="2" s="1"/>
  <c r="B683" i="2" s="1"/>
  <c r="B830" i="2" s="1"/>
  <c r="B977" i="2" s="1"/>
  <c r="C242" i="2"/>
  <c r="B243" i="2"/>
  <c r="C243" i="2"/>
  <c r="B244" i="2"/>
  <c r="C244" i="2"/>
  <c r="B245" i="2"/>
  <c r="B392" i="2" s="1"/>
  <c r="B539" i="2" s="1"/>
  <c r="B686" i="2" s="1"/>
  <c r="B833" i="2" s="1"/>
  <c r="B980" i="2" s="1"/>
  <c r="C245" i="2"/>
  <c r="B246" i="2"/>
  <c r="C246" i="2"/>
  <c r="B247" i="2"/>
  <c r="B394" i="2" s="1"/>
  <c r="B541" i="2" s="1"/>
  <c r="B688" i="2" s="1"/>
  <c r="B835" i="2" s="1"/>
  <c r="B982" i="2" s="1"/>
  <c r="C247" i="2"/>
  <c r="B248" i="2"/>
  <c r="B395" i="2" s="1"/>
  <c r="B542" i="2" s="1"/>
  <c r="B689" i="2" s="1"/>
  <c r="B836" i="2" s="1"/>
  <c r="B983" i="2" s="1"/>
  <c r="C248" i="2"/>
  <c r="B249" i="2"/>
  <c r="C249" i="2"/>
  <c r="B250" i="2"/>
  <c r="C250" i="2"/>
  <c r="B251" i="2"/>
  <c r="B398" i="2" s="1"/>
  <c r="B545" i="2" s="1"/>
  <c r="B692" i="2" s="1"/>
  <c r="B839" i="2" s="1"/>
  <c r="B986" i="2" s="1"/>
  <c r="C251" i="2"/>
  <c r="B252" i="2"/>
  <c r="C252" i="2"/>
  <c r="B253" i="2"/>
  <c r="C253" i="2"/>
  <c r="B254" i="2"/>
  <c r="B401" i="2" s="1"/>
  <c r="B548" i="2" s="1"/>
  <c r="B695" i="2" s="1"/>
  <c r="B842" i="2" s="1"/>
  <c r="B989" i="2" s="1"/>
  <c r="C254" i="2"/>
  <c r="B255" i="2"/>
  <c r="C255" i="2"/>
  <c r="B256" i="2"/>
  <c r="C256" i="2"/>
  <c r="B257" i="2"/>
  <c r="B404" i="2" s="1"/>
  <c r="B551" i="2" s="1"/>
  <c r="B698" i="2" s="1"/>
  <c r="B845" i="2" s="1"/>
  <c r="B992" i="2" s="1"/>
  <c r="C257" i="2"/>
  <c r="B258" i="2"/>
  <c r="C258" i="2"/>
  <c r="B259" i="2"/>
  <c r="B406" i="2" s="1"/>
  <c r="B553" i="2" s="1"/>
  <c r="B700" i="2" s="1"/>
  <c r="B847" i="2" s="1"/>
  <c r="B994" i="2" s="1"/>
  <c r="C259" i="2"/>
  <c r="B260" i="2"/>
  <c r="B407" i="2" s="1"/>
  <c r="B554" i="2" s="1"/>
  <c r="B701" i="2" s="1"/>
  <c r="B848" i="2" s="1"/>
  <c r="B995" i="2" s="1"/>
  <c r="C260" i="2"/>
  <c r="B261" i="2"/>
  <c r="C261" i="2"/>
  <c r="B262" i="2"/>
  <c r="C262" i="2"/>
  <c r="B263" i="2"/>
  <c r="B410" i="2" s="1"/>
  <c r="B557" i="2" s="1"/>
  <c r="B704" i="2" s="1"/>
  <c r="B851" i="2" s="1"/>
  <c r="B998" i="2" s="1"/>
  <c r="C263" i="2"/>
  <c r="B264" i="2"/>
  <c r="C264" i="2"/>
  <c r="B265" i="2"/>
  <c r="B412" i="2" s="1"/>
  <c r="B559" i="2" s="1"/>
  <c r="B706" i="2" s="1"/>
  <c r="B853" i="2" s="1"/>
  <c r="B1000" i="2" s="1"/>
  <c r="C265" i="2"/>
  <c r="B266" i="2"/>
  <c r="B413" i="2" s="1"/>
  <c r="B560" i="2" s="1"/>
  <c r="B707" i="2" s="1"/>
  <c r="B854" i="2" s="1"/>
  <c r="B1001" i="2" s="1"/>
  <c r="C266" i="2"/>
  <c r="B267" i="2"/>
  <c r="C267" i="2"/>
  <c r="B268" i="2"/>
  <c r="C268" i="2"/>
  <c r="B269" i="2"/>
  <c r="B416" i="2" s="1"/>
  <c r="B563" i="2" s="1"/>
  <c r="B710" i="2" s="1"/>
  <c r="B857" i="2" s="1"/>
  <c r="B1004" i="2" s="1"/>
  <c r="C269" i="2"/>
  <c r="B270" i="2"/>
  <c r="C270" i="2"/>
  <c r="B271" i="2"/>
  <c r="B418" i="2" s="1"/>
  <c r="B565" i="2" s="1"/>
  <c r="B712" i="2" s="1"/>
  <c r="B859" i="2" s="1"/>
  <c r="B1006" i="2" s="1"/>
  <c r="C271" i="2"/>
  <c r="B272" i="2"/>
  <c r="B419" i="2" s="1"/>
  <c r="B566" i="2" s="1"/>
  <c r="B713" i="2" s="1"/>
  <c r="B860" i="2" s="1"/>
  <c r="B1007" i="2" s="1"/>
  <c r="C272" i="2"/>
  <c r="B273" i="2"/>
  <c r="C273" i="2"/>
  <c r="B274" i="2"/>
  <c r="C274" i="2"/>
  <c r="B275" i="2"/>
  <c r="B422" i="2" s="1"/>
  <c r="B569" i="2" s="1"/>
  <c r="B716" i="2" s="1"/>
  <c r="B863" i="2" s="1"/>
  <c r="B1010" i="2" s="1"/>
  <c r="C275" i="2"/>
  <c r="B276" i="2"/>
  <c r="C276" i="2"/>
  <c r="B277" i="2"/>
  <c r="B424" i="2" s="1"/>
  <c r="B571" i="2" s="1"/>
  <c r="B718" i="2" s="1"/>
  <c r="B865" i="2" s="1"/>
  <c r="B1012" i="2" s="1"/>
  <c r="C277" i="2"/>
  <c r="B278" i="2"/>
  <c r="B425" i="2" s="1"/>
  <c r="B572" i="2" s="1"/>
  <c r="B719" i="2" s="1"/>
  <c r="B866" i="2" s="1"/>
  <c r="B1013" i="2" s="1"/>
  <c r="C278" i="2"/>
  <c r="B279" i="2"/>
  <c r="C279" i="2"/>
  <c r="B280" i="2"/>
  <c r="C280" i="2"/>
  <c r="B281" i="2"/>
  <c r="B428" i="2" s="1"/>
  <c r="B575" i="2" s="1"/>
  <c r="B722" i="2" s="1"/>
  <c r="B869" i="2" s="1"/>
  <c r="B1016" i="2" s="1"/>
  <c r="C281" i="2"/>
  <c r="B282" i="2"/>
  <c r="C282" i="2"/>
  <c r="B283" i="2"/>
  <c r="B430" i="2" s="1"/>
  <c r="B577" i="2" s="1"/>
  <c r="B724" i="2" s="1"/>
  <c r="B871" i="2" s="1"/>
  <c r="B1018" i="2" s="1"/>
  <c r="C283" i="2"/>
  <c r="B284" i="2"/>
  <c r="B431" i="2" s="1"/>
  <c r="B578" i="2" s="1"/>
  <c r="B725" i="2" s="1"/>
  <c r="B872" i="2" s="1"/>
  <c r="B1019" i="2" s="1"/>
  <c r="C284" i="2"/>
  <c r="B285" i="2"/>
  <c r="C285" i="2"/>
  <c r="B286" i="2"/>
  <c r="C286" i="2"/>
  <c r="B287" i="2"/>
  <c r="B434" i="2" s="1"/>
  <c r="B581" i="2" s="1"/>
  <c r="B728" i="2" s="1"/>
  <c r="B875" i="2" s="1"/>
  <c r="B1022" i="2" s="1"/>
  <c r="C287" i="2"/>
  <c r="B288" i="2"/>
  <c r="C288" i="2"/>
  <c r="B289" i="2"/>
  <c r="B436" i="2" s="1"/>
  <c r="B583" i="2" s="1"/>
  <c r="B730" i="2" s="1"/>
  <c r="B877" i="2" s="1"/>
  <c r="B1024" i="2" s="1"/>
  <c r="C289" i="2"/>
  <c r="B290" i="2"/>
  <c r="B437" i="2" s="1"/>
  <c r="B584" i="2" s="1"/>
  <c r="B731" i="2" s="1"/>
  <c r="B878" i="2" s="1"/>
  <c r="B1025" i="2" s="1"/>
  <c r="C290" i="2"/>
  <c r="B291" i="2"/>
  <c r="C291" i="2"/>
  <c r="B292" i="2"/>
  <c r="C292" i="2"/>
  <c r="B293" i="2"/>
  <c r="B440" i="2" s="1"/>
  <c r="B587" i="2" s="1"/>
  <c r="B734" i="2" s="1"/>
  <c r="B881" i="2" s="1"/>
  <c r="B1028" i="2" s="1"/>
  <c r="C293" i="2"/>
  <c r="B294" i="2"/>
  <c r="C294" i="2"/>
  <c r="B295" i="2"/>
  <c r="B442" i="2" s="1"/>
  <c r="B589" i="2" s="1"/>
  <c r="B736" i="2" s="1"/>
  <c r="B883" i="2" s="1"/>
  <c r="B1030" i="2" s="1"/>
  <c r="C295" i="2"/>
  <c r="B297" i="2"/>
  <c r="B444" i="2" s="1"/>
  <c r="B591" i="2" s="1"/>
  <c r="B738" i="2" s="1"/>
  <c r="B885" i="2" s="1"/>
  <c r="C297" i="2"/>
  <c r="C299" i="2"/>
  <c r="B300" i="2"/>
  <c r="B447" i="2" s="1"/>
  <c r="B594" i="2" s="1"/>
  <c r="B741" i="2" s="1"/>
  <c r="B888" i="2" s="1"/>
  <c r="C300" i="2"/>
  <c r="B301" i="2"/>
  <c r="C302" i="2"/>
  <c r="B303" i="2"/>
  <c r="B304" i="2"/>
  <c r="B451" i="2" s="1"/>
  <c r="B598" i="2" s="1"/>
  <c r="B745" i="2" s="1"/>
  <c r="B892" i="2" s="1"/>
  <c r="B305" i="2"/>
  <c r="B452" i="2" s="1"/>
  <c r="B599" i="2" s="1"/>
  <c r="B746" i="2" s="1"/>
  <c r="B893" i="2" s="1"/>
  <c r="C305" i="2"/>
  <c r="B306" i="2"/>
  <c r="B453" i="2" s="1"/>
  <c r="B600" i="2" s="1"/>
  <c r="B747" i="2" s="1"/>
  <c r="B894" i="2" s="1"/>
  <c r="C306" i="2"/>
  <c r="B307" i="2"/>
  <c r="B454" i="2" s="1"/>
  <c r="B601" i="2" s="1"/>
  <c r="B748" i="2" s="1"/>
  <c r="B895" i="2" s="1"/>
  <c r="C308" i="2"/>
  <c r="B309" i="2"/>
  <c r="B456" i="2" s="1"/>
  <c r="B603" i="2" s="1"/>
  <c r="B750" i="2" s="1"/>
  <c r="B897" i="2" s="1"/>
  <c r="C309" i="2"/>
  <c r="C311" i="2"/>
  <c r="B312" i="2"/>
  <c r="B459" i="2" s="1"/>
  <c r="B606" i="2" s="1"/>
  <c r="B753" i="2" s="1"/>
  <c r="B900" i="2" s="1"/>
  <c r="B313" i="2"/>
  <c r="B460" i="2" s="1"/>
  <c r="B607" i="2" s="1"/>
  <c r="B754" i="2" s="1"/>
  <c r="B901" i="2" s="1"/>
  <c r="C314" i="2"/>
  <c r="B315" i="2"/>
  <c r="B462" i="2" s="1"/>
  <c r="B609" i="2" s="1"/>
  <c r="B756" i="2" s="1"/>
  <c r="B903" i="2" s="1"/>
  <c r="C315" i="2"/>
  <c r="C317" i="2"/>
  <c r="B318" i="2"/>
  <c r="B465" i="2" s="1"/>
  <c r="B612" i="2" s="1"/>
  <c r="B759" i="2" s="1"/>
  <c r="B906" i="2" s="1"/>
  <c r="C318" i="2"/>
  <c r="B319" i="2"/>
  <c r="B466" i="2" s="1"/>
  <c r="B613" i="2" s="1"/>
  <c r="B760" i="2" s="1"/>
  <c r="B907" i="2" s="1"/>
  <c r="C320" i="2"/>
  <c r="B321" i="2"/>
  <c r="B468" i="2" s="1"/>
  <c r="B615" i="2" s="1"/>
  <c r="B762" i="2" s="1"/>
  <c r="B909" i="2" s="1"/>
  <c r="C321" i="2"/>
  <c r="B322" i="2"/>
  <c r="B469" i="2" s="1"/>
  <c r="B616" i="2" s="1"/>
  <c r="B763" i="2" s="1"/>
  <c r="B910" i="2" s="1"/>
  <c r="C323" i="2"/>
  <c r="B324" i="2"/>
  <c r="B471" i="2" s="1"/>
  <c r="B618" i="2" s="1"/>
  <c r="B765" i="2" s="1"/>
  <c r="B912" i="2" s="1"/>
  <c r="C324" i="2"/>
  <c r="B325" i="2"/>
  <c r="B472" i="2" s="1"/>
  <c r="B619" i="2" s="1"/>
  <c r="B766" i="2" s="1"/>
  <c r="B913" i="2" s="1"/>
  <c r="C326" i="2"/>
  <c r="B327" i="2"/>
  <c r="B474" i="2" s="1"/>
  <c r="B621" i="2" s="1"/>
  <c r="B768" i="2" s="1"/>
  <c r="B915" i="2" s="1"/>
  <c r="C327" i="2"/>
  <c r="B329" i="2"/>
  <c r="B476" i="2" s="1"/>
  <c r="B623" i="2" s="1"/>
  <c r="B770" i="2" s="1"/>
  <c r="B917" i="2" s="1"/>
  <c r="C329" i="2"/>
  <c r="B330" i="2"/>
  <c r="B477" i="2" s="1"/>
  <c r="B624" i="2" s="1"/>
  <c r="B771" i="2" s="1"/>
  <c r="B918" i="2" s="1"/>
  <c r="C330" i="2"/>
  <c r="B331" i="2"/>
  <c r="B478" i="2" s="1"/>
  <c r="B625" i="2" s="1"/>
  <c r="B772" i="2" s="1"/>
  <c r="B919" i="2" s="1"/>
  <c r="C332" i="2"/>
  <c r="B333" i="2"/>
  <c r="B480" i="2" s="1"/>
  <c r="B627" i="2" s="1"/>
  <c r="B774" i="2" s="1"/>
  <c r="B921" i="2" s="1"/>
  <c r="C333" i="2"/>
  <c r="C335" i="2"/>
  <c r="B336" i="2"/>
  <c r="B483" i="2" s="1"/>
  <c r="B630" i="2" s="1"/>
  <c r="B777" i="2" s="1"/>
  <c r="B924" i="2" s="1"/>
  <c r="B337" i="2"/>
  <c r="B484" i="2" s="1"/>
  <c r="B631" i="2" s="1"/>
  <c r="B778" i="2" s="1"/>
  <c r="B925" i="2" s="1"/>
  <c r="B339" i="2"/>
  <c r="B486" i="2" s="1"/>
  <c r="B633" i="2" s="1"/>
  <c r="B780" i="2" s="1"/>
  <c r="B927" i="2" s="1"/>
  <c r="C341" i="2"/>
  <c r="B342" i="2"/>
  <c r="B489" i="2" s="1"/>
  <c r="B636" i="2" s="1"/>
  <c r="B783" i="2" s="1"/>
  <c r="B930" i="2" s="1"/>
  <c r="C342" i="2"/>
  <c r="B343" i="2"/>
  <c r="B490" i="2" s="1"/>
  <c r="B637" i="2" s="1"/>
  <c r="B784" i="2" s="1"/>
  <c r="B931" i="2" s="1"/>
  <c r="C344" i="2"/>
  <c r="B345" i="2"/>
  <c r="B492" i="2" s="1"/>
  <c r="B639" i="2" s="1"/>
  <c r="B786" i="2" s="1"/>
  <c r="B933" i="2" s="1"/>
  <c r="C345" i="2"/>
  <c r="B348" i="2"/>
  <c r="B495" i="2" s="1"/>
  <c r="B642" i="2" s="1"/>
  <c r="B789" i="2" s="1"/>
  <c r="B936" i="2" s="1"/>
  <c r="B349" i="2"/>
  <c r="B496" i="2" s="1"/>
  <c r="B643" i="2" s="1"/>
  <c r="B790" i="2" s="1"/>
  <c r="B937" i="2" s="1"/>
  <c r="C350" i="2"/>
  <c r="B351" i="2"/>
  <c r="B498" i="2" s="1"/>
  <c r="B645" i="2" s="1"/>
  <c r="B792" i="2" s="1"/>
  <c r="B939" i="2" s="1"/>
  <c r="C353" i="2"/>
  <c r="B354" i="2"/>
  <c r="B501" i="2" s="1"/>
  <c r="B648" i="2" s="1"/>
  <c r="B795" i="2" s="1"/>
  <c r="B942" i="2" s="1"/>
  <c r="B355" i="2"/>
  <c r="B357" i="2"/>
  <c r="B504" i="2" s="1"/>
  <c r="B651" i="2" s="1"/>
  <c r="B798" i="2" s="1"/>
  <c r="B945" i="2" s="1"/>
  <c r="B360" i="2"/>
  <c r="B507" i="2" s="1"/>
  <c r="B654" i="2" s="1"/>
  <c r="B801" i="2" s="1"/>
  <c r="B948" i="2" s="1"/>
  <c r="C360" i="2"/>
  <c r="B361" i="2"/>
  <c r="B508" i="2" s="1"/>
  <c r="B655" i="2" s="1"/>
  <c r="B802" i="2" s="1"/>
  <c r="B949" i="2" s="1"/>
  <c r="C362" i="2"/>
  <c r="B363" i="2"/>
  <c r="B510" i="2" s="1"/>
  <c r="B657" i="2" s="1"/>
  <c r="B804" i="2" s="1"/>
  <c r="B951" i="2" s="1"/>
  <c r="C365" i="2"/>
  <c r="B366" i="2"/>
  <c r="B513" i="2" s="1"/>
  <c r="B660" i="2" s="1"/>
  <c r="B807" i="2" s="1"/>
  <c r="B954" i="2" s="1"/>
  <c r="B367" i="2"/>
  <c r="B514" i="2" s="1"/>
  <c r="B661" i="2" s="1"/>
  <c r="B808" i="2" s="1"/>
  <c r="B955" i="2" s="1"/>
  <c r="B369" i="2"/>
  <c r="B516" i="2" s="1"/>
  <c r="B663" i="2" s="1"/>
  <c r="B810" i="2" s="1"/>
  <c r="B957" i="2" s="1"/>
  <c r="C369" i="2"/>
  <c r="B372" i="2"/>
  <c r="B519" i="2" s="1"/>
  <c r="B666" i="2" s="1"/>
  <c r="B813" i="2" s="1"/>
  <c r="B960" i="2" s="1"/>
  <c r="C372" i="2"/>
  <c r="B373" i="2"/>
  <c r="B520" i="2" s="1"/>
  <c r="B667" i="2" s="1"/>
  <c r="B814" i="2" s="1"/>
  <c r="B961" i="2" s="1"/>
  <c r="C374" i="2"/>
  <c r="B375" i="2"/>
  <c r="B522" i="2" s="1"/>
  <c r="B669" i="2" s="1"/>
  <c r="B816" i="2" s="1"/>
  <c r="B963" i="2" s="1"/>
  <c r="B378" i="2"/>
  <c r="B525" i="2" s="1"/>
  <c r="B672" i="2" s="1"/>
  <c r="B819" i="2" s="1"/>
  <c r="B966" i="2" s="1"/>
  <c r="B379" i="2"/>
  <c r="B526" i="2" s="1"/>
  <c r="B673" i="2" s="1"/>
  <c r="B820" i="2" s="1"/>
  <c r="B967" i="2" s="1"/>
  <c r="B381" i="2"/>
  <c r="B528" i="2" s="1"/>
  <c r="B675" i="2" s="1"/>
  <c r="B822" i="2" s="1"/>
  <c r="B969" i="2" s="1"/>
  <c r="C381" i="2"/>
  <c r="C383" i="2"/>
  <c r="B384" i="2"/>
  <c r="B531" i="2" s="1"/>
  <c r="B678" i="2" s="1"/>
  <c r="B825" i="2" s="1"/>
  <c r="B972" i="2" s="1"/>
  <c r="B385" i="2"/>
  <c r="B532" i="2" s="1"/>
  <c r="B679" i="2" s="1"/>
  <c r="B826" i="2" s="1"/>
  <c r="B973" i="2" s="1"/>
  <c r="B387" i="2"/>
  <c r="B534" i="2" s="1"/>
  <c r="B681" i="2" s="1"/>
  <c r="B828" i="2" s="1"/>
  <c r="B975" i="2" s="1"/>
  <c r="C387" i="2"/>
  <c r="B390" i="2"/>
  <c r="B391" i="2"/>
  <c r="B538" i="2" s="1"/>
  <c r="B685" i="2" s="1"/>
  <c r="B832" i="2" s="1"/>
  <c r="B979" i="2" s="1"/>
  <c r="C392" i="2"/>
  <c r="B393" i="2"/>
  <c r="B540" i="2" s="1"/>
  <c r="B687" i="2" s="1"/>
  <c r="B834" i="2" s="1"/>
  <c r="B981" i="2" s="1"/>
  <c r="B396" i="2"/>
  <c r="B543" i="2" s="1"/>
  <c r="B690" i="2" s="1"/>
  <c r="B837" i="2" s="1"/>
  <c r="B984" i="2" s="1"/>
  <c r="B397" i="2"/>
  <c r="B544" i="2" s="1"/>
  <c r="B691" i="2" s="1"/>
  <c r="B838" i="2" s="1"/>
  <c r="B985" i="2" s="1"/>
  <c r="C398" i="2"/>
  <c r="B399" i="2"/>
  <c r="B546" i="2" s="1"/>
  <c r="B693" i="2" s="1"/>
  <c r="B840" i="2" s="1"/>
  <c r="B987" i="2" s="1"/>
  <c r="B400" i="2"/>
  <c r="B547" i="2" s="1"/>
  <c r="B694" i="2" s="1"/>
  <c r="B841" i="2" s="1"/>
  <c r="B988" i="2" s="1"/>
  <c r="C401" i="2"/>
  <c r="B402" i="2"/>
  <c r="B549" i="2" s="1"/>
  <c r="B696" i="2" s="1"/>
  <c r="B843" i="2" s="1"/>
  <c r="B990" i="2" s="1"/>
  <c r="B403" i="2"/>
  <c r="B550" i="2" s="1"/>
  <c r="B697" i="2" s="1"/>
  <c r="B844" i="2" s="1"/>
  <c r="B991" i="2" s="1"/>
  <c r="C404" i="2"/>
  <c r="B405" i="2"/>
  <c r="B552" i="2" s="1"/>
  <c r="B699" i="2" s="1"/>
  <c r="B846" i="2" s="1"/>
  <c r="B993" i="2" s="1"/>
  <c r="C405" i="2"/>
  <c r="C407" i="2"/>
  <c r="B408" i="2"/>
  <c r="B555" i="2" s="1"/>
  <c r="B702" i="2" s="1"/>
  <c r="B849" i="2" s="1"/>
  <c r="B996" i="2" s="1"/>
  <c r="B409" i="2"/>
  <c r="B556" i="2" s="1"/>
  <c r="B703" i="2" s="1"/>
  <c r="B850" i="2" s="1"/>
  <c r="B997" i="2" s="1"/>
  <c r="C410" i="2"/>
  <c r="B411" i="2"/>
  <c r="B558" i="2" s="1"/>
  <c r="B705" i="2" s="1"/>
  <c r="B852" i="2" s="1"/>
  <c r="B999" i="2" s="1"/>
  <c r="C411" i="2"/>
  <c r="B414" i="2"/>
  <c r="B561" i="2" s="1"/>
  <c r="B708" i="2" s="1"/>
  <c r="B855" i="2" s="1"/>
  <c r="B1002" i="2" s="1"/>
  <c r="C414" i="2"/>
  <c r="B415" i="2"/>
  <c r="B562" i="2" s="1"/>
  <c r="B709" i="2" s="1"/>
  <c r="B856" i="2" s="1"/>
  <c r="B1003" i="2" s="1"/>
  <c r="B417" i="2"/>
  <c r="B564" i="2" s="1"/>
  <c r="B711" i="2" s="1"/>
  <c r="B858" i="2" s="1"/>
  <c r="B1005" i="2" s="1"/>
  <c r="C417" i="2"/>
  <c r="C419" i="2"/>
  <c r="B420" i="2"/>
  <c r="B567" i="2" s="1"/>
  <c r="B714" i="2" s="1"/>
  <c r="B861" i="2" s="1"/>
  <c r="B1008" i="2" s="1"/>
  <c r="C420" i="2"/>
  <c r="B421" i="2"/>
  <c r="B568" i="2" s="1"/>
  <c r="B715" i="2" s="1"/>
  <c r="B862" i="2" s="1"/>
  <c r="B1009" i="2" s="1"/>
  <c r="B423" i="2"/>
  <c r="B570" i="2" s="1"/>
  <c r="B717" i="2" s="1"/>
  <c r="B864" i="2" s="1"/>
  <c r="B1011" i="2" s="1"/>
  <c r="B426" i="2"/>
  <c r="B573" i="2" s="1"/>
  <c r="B720" i="2" s="1"/>
  <c r="B867" i="2" s="1"/>
  <c r="B1014" i="2" s="1"/>
  <c r="C426" i="2"/>
  <c r="B427" i="2"/>
  <c r="B574" i="2" s="1"/>
  <c r="B721" i="2" s="1"/>
  <c r="B868" i="2" s="1"/>
  <c r="B1015" i="2" s="1"/>
  <c r="B429" i="2"/>
  <c r="B576" i="2" s="1"/>
  <c r="B723" i="2" s="1"/>
  <c r="B870" i="2" s="1"/>
  <c r="B1017" i="2" s="1"/>
  <c r="C429" i="2"/>
  <c r="C431" i="2"/>
  <c r="B432" i="2"/>
  <c r="B579" i="2" s="1"/>
  <c r="B726" i="2" s="1"/>
  <c r="B873" i="2" s="1"/>
  <c r="B1020" i="2" s="1"/>
  <c r="B433" i="2"/>
  <c r="B580" i="2" s="1"/>
  <c r="B727" i="2" s="1"/>
  <c r="B874" i="2" s="1"/>
  <c r="B1021" i="2" s="1"/>
  <c r="B435" i="2"/>
  <c r="C435" i="2"/>
  <c r="B438" i="2"/>
  <c r="B585" i="2" s="1"/>
  <c r="B732" i="2" s="1"/>
  <c r="B879" i="2" s="1"/>
  <c r="B1026" i="2" s="1"/>
  <c r="C438" i="2"/>
  <c r="B439" i="2"/>
  <c r="B586" i="2" s="1"/>
  <c r="B733" i="2" s="1"/>
  <c r="B880" i="2" s="1"/>
  <c r="B1027" i="2" s="1"/>
  <c r="B441" i="2"/>
  <c r="B588" i="2" s="1"/>
  <c r="B735" i="2" s="1"/>
  <c r="B882" i="2" s="1"/>
  <c r="B1029" i="2" s="1"/>
  <c r="C444" i="2"/>
  <c r="B448" i="2"/>
  <c r="B595" i="2" s="1"/>
  <c r="B742" i="2" s="1"/>
  <c r="B889" i="2" s="1"/>
  <c r="B450" i="2"/>
  <c r="B597" i="2" s="1"/>
  <c r="B744" i="2" s="1"/>
  <c r="B891" i="2" s="1"/>
  <c r="C456" i="2"/>
  <c r="C473" i="2"/>
  <c r="B502" i="2"/>
  <c r="B649" i="2" s="1"/>
  <c r="B796" i="2" s="1"/>
  <c r="B943" i="2" s="1"/>
  <c r="B537" i="2"/>
  <c r="B684" i="2" s="1"/>
  <c r="B831" i="2" s="1"/>
  <c r="B978" i="2" s="1"/>
  <c r="C545" i="2"/>
  <c r="B582" i="2"/>
  <c r="B729" i="2" s="1"/>
  <c r="B876" i="2" s="1"/>
  <c r="B1023" i="2" s="1"/>
  <c r="C149" i="2"/>
  <c r="B149" i="2"/>
  <c r="B296" i="2" s="1"/>
  <c r="B443" i="2" s="1"/>
  <c r="B590" i="2" s="1"/>
  <c r="B737" i="2" s="1"/>
  <c r="B884" i="2" s="1"/>
  <c r="C440" i="2" l="1"/>
  <c r="C428" i="2"/>
  <c r="C393" i="2"/>
  <c r="C359" i="2"/>
  <c r="C603" i="2"/>
  <c r="C402" i="2"/>
  <c r="C549" i="2" s="1"/>
  <c r="C354" i="2"/>
  <c r="C501" i="2" s="1"/>
  <c r="C476" i="2"/>
  <c r="C423" i="2"/>
  <c r="C413" i="2"/>
  <c r="C560" i="2" s="1"/>
  <c r="C390" i="2"/>
  <c r="C378" i="2"/>
  <c r="C422" i="2"/>
  <c r="C389" i="2"/>
  <c r="C363" i="2"/>
  <c r="C339" i="2"/>
  <c r="C692" i="2"/>
  <c r="C620" i="2"/>
  <c r="C530" i="2"/>
  <c r="C512" i="2"/>
  <c r="C482" i="2"/>
  <c r="C587" i="2"/>
  <c r="C578" i="2"/>
  <c r="C558" i="2"/>
  <c r="C462" i="2"/>
  <c r="C576" i="2"/>
  <c r="C567" i="2"/>
  <c r="C548" i="2"/>
  <c r="C539" i="2"/>
  <c r="C491" i="2"/>
  <c r="C480" i="2"/>
  <c r="C471" i="2"/>
  <c r="C452" i="2"/>
  <c r="C442" i="2"/>
  <c r="C436" i="2"/>
  <c r="C430" i="2"/>
  <c r="C424" i="2"/>
  <c r="C418" i="2"/>
  <c r="C412" i="2"/>
  <c r="C406" i="2"/>
  <c r="C400" i="2"/>
  <c r="C394" i="2"/>
  <c r="C388" i="2"/>
  <c r="C382" i="2"/>
  <c r="C376" i="2"/>
  <c r="C370" i="2"/>
  <c r="C364" i="2"/>
  <c r="C358" i="2"/>
  <c r="C352" i="2"/>
  <c r="C346" i="2"/>
  <c r="C340" i="2"/>
  <c r="C334" i="2"/>
  <c r="C328" i="2"/>
  <c r="C322" i="2"/>
  <c r="C316" i="2"/>
  <c r="C310" i="2"/>
  <c r="C304" i="2"/>
  <c r="C298" i="2"/>
  <c r="C461" i="2"/>
  <c r="C585" i="2"/>
  <c r="C528" i="2"/>
  <c r="C500" i="2"/>
  <c r="C492" i="2"/>
  <c r="C479" i="2"/>
  <c r="C519" i="2"/>
  <c r="C575" i="2"/>
  <c r="C566" i="2"/>
  <c r="C489" i="2"/>
  <c r="C470" i="2"/>
  <c r="C521" i="2"/>
  <c r="C458" i="2"/>
  <c r="C437" i="2"/>
  <c r="C408" i="2"/>
  <c r="C399" i="2"/>
  <c r="C380" i="2"/>
  <c r="C371" i="2"/>
  <c r="C351" i="2"/>
  <c r="C312" i="2"/>
  <c r="C303" i="2"/>
  <c r="C750" i="2"/>
  <c r="C573" i="2"/>
  <c r="C536" i="2"/>
  <c r="C507" i="2"/>
  <c r="C488" i="2"/>
  <c r="C477" i="2"/>
  <c r="C468" i="2"/>
  <c r="C582" i="2"/>
  <c r="C540" i="2"/>
  <c r="C554" i="2"/>
  <c r="C534" i="2"/>
  <c r="C486" i="2"/>
  <c r="C552" i="2"/>
  <c r="C467" i="2"/>
  <c r="C439" i="2"/>
  <c r="C433" i="2"/>
  <c r="C427" i="2"/>
  <c r="C421" i="2"/>
  <c r="C415" i="2"/>
  <c r="C409" i="2"/>
  <c r="C403" i="2"/>
  <c r="C397" i="2"/>
  <c r="C391" i="2"/>
  <c r="C385" i="2"/>
  <c r="C379" i="2"/>
  <c r="C373" i="2"/>
  <c r="C367" i="2"/>
  <c r="C361" i="2"/>
  <c r="C355" i="2"/>
  <c r="C349" i="2"/>
  <c r="C343" i="2"/>
  <c r="C337" i="2"/>
  <c r="C331" i="2"/>
  <c r="C325" i="2"/>
  <c r="C319" i="2"/>
  <c r="C313" i="2"/>
  <c r="C307" i="2"/>
  <c r="C301" i="2"/>
  <c r="C525" i="2"/>
  <c r="C516" i="2"/>
  <c r="C497" i="2"/>
  <c r="C449" i="2"/>
  <c r="C425" i="2"/>
  <c r="C416" i="2"/>
  <c r="C557" i="2"/>
  <c r="C509" i="2"/>
  <c r="C434" i="2"/>
  <c r="C396" i="2"/>
  <c r="C386" i="2"/>
  <c r="C377" i="2"/>
  <c r="C368" i="2"/>
  <c r="C357" i="2"/>
  <c r="C348" i="2"/>
  <c r="C338" i="2"/>
  <c r="C447" i="2"/>
  <c r="C569" i="2"/>
  <c r="C561" i="2"/>
  <c r="C551" i="2"/>
  <c r="C465" i="2"/>
  <c r="C455" i="2"/>
  <c r="C564" i="2"/>
  <c r="C591" i="2"/>
  <c r="C570" i="2"/>
  <c r="C474" i="2"/>
  <c r="C296" i="2"/>
  <c r="C506" i="2"/>
  <c r="C623" i="2"/>
  <c r="C441" i="2"/>
  <c r="C432" i="2"/>
  <c r="C395" i="2"/>
  <c r="C384" i="2"/>
  <c r="C375" i="2"/>
  <c r="C366" i="2"/>
  <c r="C356" i="2"/>
  <c r="C347" i="2"/>
  <c r="C336" i="2"/>
  <c r="C446" i="2"/>
  <c r="C464" i="2"/>
  <c r="C453" i="2"/>
  <c r="A2" i="17"/>
  <c r="A2" i="14"/>
  <c r="C537" i="2" l="1"/>
  <c r="C510" i="2"/>
  <c r="C454" i="2"/>
  <c r="C490" i="2"/>
  <c r="C526" i="2"/>
  <c r="C562" i="2"/>
  <c r="C699" i="2"/>
  <c r="C615" i="2"/>
  <c r="C897" i="2"/>
  <c r="C617" i="2"/>
  <c r="C612" i="2"/>
  <c r="C515" i="2"/>
  <c r="C450" i="2"/>
  <c r="C647" i="2"/>
  <c r="C457" i="2"/>
  <c r="C493" i="2"/>
  <c r="C529" i="2"/>
  <c r="C565" i="2"/>
  <c r="C618" i="2"/>
  <c r="C723" i="2"/>
  <c r="C696" i="2"/>
  <c r="C524" i="2"/>
  <c r="C644" i="2"/>
  <c r="C460" i="2"/>
  <c r="C496" i="2"/>
  <c r="C532" i="2"/>
  <c r="C568" i="2"/>
  <c r="C633" i="2"/>
  <c r="C624" i="2"/>
  <c r="C459" i="2"/>
  <c r="C636" i="2"/>
  <c r="C513" i="2"/>
  <c r="C621" i="2"/>
  <c r="C698" i="2"/>
  <c r="C533" i="2"/>
  <c r="C498" i="2"/>
  <c r="C675" i="2"/>
  <c r="C463" i="2"/>
  <c r="C499" i="2"/>
  <c r="C535" i="2"/>
  <c r="C571" i="2"/>
  <c r="C627" i="2"/>
  <c r="C609" i="2"/>
  <c r="C629" i="2"/>
  <c r="C443" i="2"/>
  <c r="C522" i="2"/>
  <c r="C543" i="2"/>
  <c r="C663" i="2"/>
  <c r="C466" i="2"/>
  <c r="C502" i="2"/>
  <c r="C538" i="2"/>
  <c r="C574" i="2"/>
  <c r="C681" i="2"/>
  <c r="C635" i="2"/>
  <c r="C518" i="2"/>
  <c r="C713" i="2"/>
  <c r="C504" i="2"/>
  <c r="C531" i="2"/>
  <c r="C717" i="2"/>
  <c r="C708" i="2"/>
  <c r="C581" i="2"/>
  <c r="C527" i="2"/>
  <c r="C732" i="2"/>
  <c r="C469" i="2"/>
  <c r="C505" i="2"/>
  <c r="C541" i="2"/>
  <c r="C577" i="2"/>
  <c r="C638" i="2"/>
  <c r="C648" i="2"/>
  <c r="C659" i="2"/>
  <c r="C542" i="2"/>
  <c r="C656" i="2"/>
  <c r="C672" i="2"/>
  <c r="C472" i="2"/>
  <c r="C508" i="2"/>
  <c r="C544" i="2"/>
  <c r="C580" i="2"/>
  <c r="C701" i="2"/>
  <c r="C654" i="2"/>
  <c r="C546" i="2"/>
  <c r="C722" i="2"/>
  <c r="C611" i="2"/>
  <c r="C579" i="2"/>
  <c r="C738" i="2"/>
  <c r="C716" i="2"/>
  <c r="C704" i="2"/>
  <c r="C555" i="2"/>
  <c r="C608" i="2"/>
  <c r="C475" i="2"/>
  <c r="C511" i="2"/>
  <c r="C547" i="2"/>
  <c r="C583" i="2"/>
  <c r="C686" i="2"/>
  <c r="C705" i="2"/>
  <c r="C677" i="2"/>
  <c r="C600" i="2"/>
  <c r="C588" i="2"/>
  <c r="C563" i="2"/>
  <c r="C478" i="2"/>
  <c r="C514" i="2"/>
  <c r="C550" i="2"/>
  <c r="C586" i="2"/>
  <c r="C687" i="2"/>
  <c r="C683" i="2"/>
  <c r="C584" i="2"/>
  <c r="C666" i="2"/>
  <c r="C494" i="2"/>
  <c r="C707" i="2"/>
  <c r="C711" i="2"/>
  <c r="C594" i="2"/>
  <c r="C572" i="2"/>
  <c r="C605" i="2"/>
  <c r="C445" i="2"/>
  <c r="C481" i="2"/>
  <c r="C517" i="2"/>
  <c r="C553" i="2"/>
  <c r="C589" i="2"/>
  <c r="C695" i="2"/>
  <c r="C725" i="2"/>
  <c r="C767" i="2"/>
  <c r="C503" i="2"/>
  <c r="C770" i="2"/>
  <c r="C485" i="2"/>
  <c r="C596" i="2"/>
  <c r="C448" i="2"/>
  <c r="C484" i="2"/>
  <c r="C520" i="2"/>
  <c r="C556" i="2"/>
  <c r="C614" i="2"/>
  <c r="C729" i="2"/>
  <c r="C720" i="2"/>
  <c r="C668" i="2"/>
  <c r="C626" i="2"/>
  <c r="C483" i="2"/>
  <c r="C593" i="2"/>
  <c r="C653" i="2"/>
  <c r="C602" i="2"/>
  <c r="C495" i="2"/>
  <c r="C639" i="2"/>
  <c r="C451" i="2"/>
  <c r="C487" i="2"/>
  <c r="C523" i="2"/>
  <c r="C559" i="2"/>
  <c r="C599" i="2"/>
  <c r="C714" i="2"/>
  <c r="C734" i="2"/>
  <c r="C839" i="2"/>
  <c r="A47" i="3"/>
  <c r="A48" i="3"/>
  <c r="A4" i="3"/>
  <c r="A5" i="3"/>
  <c r="A7" i="3"/>
  <c r="A8" i="3"/>
  <c r="A10" i="3"/>
  <c r="A11" i="3"/>
  <c r="A13" i="3"/>
  <c r="A14" i="3"/>
  <c r="A16" i="3"/>
  <c r="A17" i="3"/>
  <c r="A18" i="3"/>
  <c r="A21" i="3"/>
  <c r="A22" i="3"/>
  <c r="A23" i="3"/>
  <c r="A24" i="3"/>
  <c r="A27" i="3"/>
  <c r="A28" i="3"/>
  <c r="A29" i="3"/>
  <c r="A30" i="3"/>
  <c r="A33" i="3"/>
  <c r="A34" i="3"/>
  <c r="A36" i="3"/>
  <c r="A37" i="3"/>
  <c r="A39" i="3"/>
  <c r="A40" i="3"/>
  <c r="A41" i="3"/>
  <c r="A42" i="3"/>
  <c r="A43" i="3"/>
  <c r="A44" i="3"/>
  <c r="A45" i="3"/>
  <c r="A46" i="3"/>
  <c r="A50" i="3"/>
  <c r="A51" i="3"/>
  <c r="A53" i="3"/>
  <c r="A54" i="3"/>
  <c r="A55" i="3"/>
  <c r="A56" i="3"/>
  <c r="A57" i="3"/>
  <c r="A58" i="3"/>
  <c r="A59" i="3"/>
  <c r="A61" i="3"/>
  <c r="A62" i="3"/>
  <c r="A63" i="3"/>
  <c r="A64" i="3"/>
  <c r="A65" i="3"/>
  <c r="A66" i="3"/>
  <c r="A67" i="3"/>
  <c r="A69" i="3"/>
  <c r="A70" i="3"/>
  <c r="A71" i="3"/>
  <c r="A72" i="3"/>
  <c r="A73" i="3"/>
  <c r="A74" i="3"/>
  <c r="A75" i="3"/>
  <c r="A77" i="3"/>
  <c r="A78" i="3"/>
  <c r="A79" i="3"/>
  <c r="A80" i="3"/>
  <c r="A81" i="3"/>
  <c r="A83" i="3"/>
  <c r="A84" i="3"/>
  <c r="A85" i="3"/>
  <c r="A86" i="3"/>
  <c r="A87" i="3"/>
  <c r="A89" i="3"/>
  <c r="A90" i="3"/>
  <c r="A91" i="3"/>
  <c r="C657" i="2" l="1"/>
  <c r="C684" i="2"/>
  <c r="C631" i="2"/>
  <c r="C735" i="2"/>
  <c r="C665" i="2"/>
  <c r="C746" i="2"/>
  <c r="C642" i="2"/>
  <c r="C815" i="2"/>
  <c r="C914" i="2"/>
  <c r="C628" i="2"/>
  <c r="C854" i="2"/>
  <c r="C733" i="2"/>
  <c r="C694" i="2"/>
  <c r="C863" i="2"/>
  <c r="C801" i="2"/>
  <c r="C819" i="2"/>
  <c r="C724" i="2"/>
  <c r="C728" i="2"/>
  <c r="C613" i="2"/>
  <c r="C756" i="2"/>
  <c r="C822" i="2"/>
  <c r="C783" i="2"/>
  <c r="C643" i="2"/>
  <c r="C765" i="2"/>
  <c r="C597" i="2"/>
  <c r="C846" i="2"/>
  <c r="C641" i="2"/>
  <c r="C645" i="2"/>
  <c r="C606" i="2"/>
  <c r="C706" i="2"/>
  <c r="C749" i="2"/>
  <c r="C867" i="2"/>
  <c r="C595" i="2"/>
  <c r="C872" i="2"/>
  <c r="C592" i="2"/>
  <c r="C697" i="2"/>
  <c r="C747" i="2"/>
  <c r="C658" i="2"/>
  <c r="C885" i="2"/>
  <c r="C848" i="2"/>
  <c r="C803" i="2"/>
  <c r="C688" i="2"/>
  <c r="C855" i="2"/>
  <c r="C782" i="2"/>
  <c r="C810" i="2"/>
  <c r="C774" i="2"/>
  <c r="C607" i="2"/>
  <c r="C712" i="2"/>
  <c r="C662" i="2"/>
  <c r="C709" i="2"/>
  <c r="C689" i="2"/>
  <c r="C670" i="2"/>
  <c r="C800" i="2"/>
  <c r="C876" i="2"/>
  <c r="C743" i="2"/>
  <c r="C842" i="2"/>
  <c r="C752" i="2"/>
  <c r="C813" i="2"/>
  <c r="C661" i="2"/>
  <c r="C824" i="2"/>
  <c r="C622" i="2"/>
  <c r="C726" i="2"/>
  <c r="C727" i="2"/>
  <c r="C652" i="2"/>
  <c r="C864" i="2"/>
  <c r="C828" i="2"/>
  <c r="C690" i="2"/>
  <c r="C718" i="2"/>
  <c r="C680" i="2"/>
  <c r="C771" i="2"/>
  <c r="C791" i="2"/>
  <c r="C676" i="2"/>
  <c r="C759" i="2"/>
  <c r="C673" i="2"/>
  <c r="C632" i="2"/>
  <c r="C986" i="2"/>
  <c r="C634" i="2"/>
  <c r="C740" i="2"/>
  <c r="C761" i="2"/>
  <c r="C736" i="2"/>
  <c r="C719" i="2"/>
  <c r="C731" i="2"/>
  <c r="C625" i="2"/>
  <c r="C852" i="2"/>
  <c r="C755" i="2"/>
  <c r="C758" i="2"/>
  <c r="C691" i="2"/>
  <c r="C806" i="2"/>
  <c r="C616" i="2"/>
  <c r="C678" i="2"/>
  <c r="C721" i="2"/>
  <c r="C669" i="2"/>
  <c r="C682" i="2"/>
  <c r="C845" i="2"/>
  <c r="C780" i="2"/>
  <c r="C671" i="2"/>
  <c r="C640" i="2"/>
  <c r="C764" i="2"/>
  <c r="C637" i="2"/>
  <c r="C630" i="2"/>
  <c r="C881" i="2"/>
  <c r="C598" i="2"/>
  <c r="C703" i="2"/>
  <c r="C917" i="2"/>
  <c r="C700" i="2"/>
  <c r="C741" i="2"/>
  <c r="C830" i="2"/>
  <c r="C833" i="2"/>
  <c r="C702" i="2"/>
  <c r="C869" i="2"/>
  <c r="C655" i="2"/>
  <c r="C795" i="2"/>
  <c r="C879" i="2"/>
  <c r="C651" i="2"/>
  <c r="C685" i="2"/>
  <c r="C590" i="2"/>
  <c r="C646" i="2"/>
  <c r="C768" i="2"/>
  <c r="C715" i="2"/>
  <c r="C843" i="2"/>
  <c r="C604" i="2"/>
  <c r="C601" i="2"/>
  <c r="C861" i="2"/>
  <c r="C786" i="2"/>
  <c r="C773" i="2"/>
  <c r="C667" i="2"/>
  <c r="C650" i="2"/>
  <c r="C664" i="2"/>
  <c r="C858" i="2"/>
  <c r="C834" i="2"/>
  <c r="C710" i="2"/>
  <c r="C730" i="2"/>
  <c r="C851" i="2"/>
  <c r="C693" i="2"/>
  <c r="C619" i="2"/>
  <c r="C785" i="2"/>
  <c r="C674" i="2"/>
  <c r="C860" i="2"/>
  <c r="C649" i="2"/>
  <c r="C776" i="2"/>
  <c r="C610" i="2"/>
  <c r="C660" i="2"/>
  <c r="C679" i="2"/>
  <c r="C870" i="2"/>
  <c r="C794" i="2"/>
  <c r="C762" i="2"/>
  <c r="B2" i="3"/>
  <c r="B27" i="3"/>
  <c r="B73" i="3"/>
  <c r="B21" i="3"/>
  <c r="B65" i="3"/>
  <c r="B78" i="3"/>
  <c r="B84" i="3"/>
  <c r="B43" i="3"/>
  <c r="B24" i="3"/>
  <c r="B69" i="3"/>
  <c r="B36" i="3"/>
  <c r="B33" i="3"/>
  <c r="B44" i="3"/>
  <c r="B90" i="3"/>
  <c r="B41" i="3"/>
  <c r="B61" i="3"/>
  <c r="B54" i="3"/>
  <c r="B40" i="3"/>
  <c r="B62" i="3"/>
  <c r="B30" i="3"/>
  <c r="B7" i="3"/>
  <c r="B70" i="3"/>
  <c r="B39" i="3"/>
  <c r="A38" i="3"/>
  <c r="B38" i="3"/>
  <c r="A35" i="3"/>
  <c r="B35" i="3"/>
  <c r="A3" i="3"/>
  <c r="B3" i="3"/>
  <c r="B87" i="3"/>
  <c r="B81" i="3"/>
  <c r="B75" i="3"/>
  <c r="B72" i="3"/>
  <c r="B51" i="3"/>
  <c r="A6" i="3"/>
  <c r="B6" i="3"/>
  <c r="B91" i="3"/>
  <c r="B85" i="3"/>
  <c r="B79" i="3"/>
  <c r="B58" i="3"/>
  <c r="B55" i="3"/>
  <c r="A9" i="3"/>
  <c r="B9" i="3"/>
  <c r="B88" i="3"/>
  <c r="A88" i="3"/>
  <c r="B82" i="3"/>
  <c r="A82" i="3"/>
  <c r="B76" i="3"/>
  <c r="A76" i="3"/>
  <c r="B52" i="3"/>
  <c r="A52" i="3"/>
  <c r="B18" i="3"/>
  <c r="A12" i="3"/>
  <c r="B12" i="3"/>
  <c r="B59" i="3"/>
  <c r="B56" i="3"/>
  <c r="B68" i="3"/>
  <c r="A68" i="3"/>
  <c r="B66" i="3"/>
  <c r="B63" i="3"/>
  <c r="B45" i="3"/>
  <c r="A15" i="3"/>
  <c r="B15" i="3"/>
  <c r="B42" i="3"/>
  <c r="B89" i="3"/>
  <c r="B83" i="3"/>
  <c r="B77" i="3"/>
  <c r="B60" i="3"/>
  <c r="A60" i="3"/>
  <c r="B57" i="3"/>
  <c r="B53" i="3"/>
  <c r="B67" i="3"/>
  <c r="B64" i="3"/>
  <c r="B46" i="3"/>
  <c r="B86" i="3"/>
  <c r="B80" i="3"/>
  <c r="B74" i="3"/>
  <c r="B71" i="3"/>
  <c r="B50" i="3"/>
  <c r="B34" i="3"/>
  <c r="B28" i="3"/>
  <c r="B22" i="3"/>
  <c r="B31" i="3"/>
  <c r="A31" i="3"/>
  <c r="B25" i="3"/>
  <c r="A25" i="3"/>
  <c r="B19" i="3"/>
  <c r="A19" i="3"/>
  <c r="B37" i="3"/>
  <c r="B16" i="3"/>
  <c r="B13" i="3"/>
  <c r="B10" i="3"/>
  <c r="B4" i="3"/>
  <c r="B32" i="3"/>
  <c r="A32" i="3"/>
  <c r="B26" i="3"/>
  <c r="A26" i="3"/>
  <c r="B20" i="3"/>
  <c r="A20" i="3"/>
  <c r="B29" i="3"/>
  <c r="B23" i="3"/>
  <c r="B17" i="3"/>
  <c r="B14" i="3"/>
  <c r="B11" i="3"/>
  <c r="B8" i="3"/>
  <c r="B5" i="3"/>
  <c r="C831" i="2" l="1"/>
  <c r="C804" i="2"/>
  <c r="C941" i="2"/>
  <c r="C796" i="2"/>
  <c r="C998" i="2"/>
  <c r="C797" i="2"/>
  <c r="C751" i="2"/>
  <c r="C832" i="2"/>
  <c r="C849" i="2"/>
  <c r="C911" i="2"/>
  <c r="C816" i="2"/>
  <c r="C905" i="2"/>
  <c r="C883" i="2"/>
  <c r="C820" i="2"/>
  <c r="C865" i="2"/>
  <c r="C873" i="2"/>
  <c r="C989" i="2"/>
  <c r="C856" i="2"/>
  <c r="C929" i="2"/>
  <c r="C805" i="2"/>
  <c r="C1014" i="2"/>
  <c r="C993" i="2"/>
  <c r="C903" i="2"/>
  <c r="C1010" i="2"/>
  <c r="C962" i="2"/>
  <c r="C1017" i="2"/>
  <c r="C1007" i="2"/>
  <c r="C877" i="2"/>
  <c r="C814" i="2"/>
  <c r="C990" i="2"/>
  <c r="C798" i="2"/>
  <c r="C980" i="2"/>
  <c r="C850" i="2"/>
  <c r="C787" i="2"/>
  <c r="C868" i="2"/>
  <c r="C902" i="2"/>
  <c r="C908" i="2"/>
  <c r="C906" i="2"/>
  <c r="C837" i="2"/>
  <c r="C769" i="2"/>
  <c r="C890" i="2"/>
  <c r="C809" i="2"/>
  <c r="C1002" i="2"/>
  <c r="C894" i="2"/>
  <c r="C896" i="2"/>
  <c r="C744" i="2"/>
  <c r="C760" i="2"/>
  <c r="C841" i="2"/>
  <c r="C789" i="2"/>
  <c r="C826" i="2"/>
  <c r="C821" i="2"/>
  <c r="C857" i="2"/>
  <c r="C920" i="2"/>
  <c r="C862" i="2"/>
  <c r="C1026" i="2"/>
  <c r="C745" i="2"/>
  <c r="C818" i="2"/>
  <c r="C825" i="2"/>
  <c r="C999" i="2"/>
  <c r="C887" i="2"/>
  <c r="C823" i="2"/>
  <c r="C975" i="2"/>
  <c r="C971" i="2"/>
  <c r="C1023" i="2"/>
  <c r="C859" i="2"/>
  <c r="C835" i="2"/>
  <c r="C844" i="2"/>
  <c r="C853" i="2"/>
  <c r="C912" i="2"/>
  <c r="C875" i="2"/>
  <c r="C880" i="2"/>
  <c r="C893" i="2"/>
  <c r="C807" i="2"/>
  <c r="C932" i="2"/>
  <c r="C981" i="2"/>
  <c r="C933" i="2"/>
  <c r="C915" i="2"/>
  <c r="C942" i="2"/>
  <c r="C977" i="2"/>
  <c r="C1028" i="2"/>
  <c r="C927" i="2"/>
  <c r="C763" i="2"/>
  <c r="C772" i="2"/>
  <c r="C781" i="2"/>
  <c r="C938" i="2"/>
  <c r="C1011" i="2"/>
  <c r="C808" i="2"/>
  <c r="C947" i="2"/>
  <c r="C754" i="2"/>
  <c r="C950" i="2"/>
  <c r="C739" i="2"/>
  <c r="C753" i="2"/>
  <c r="C790" i="2"/>
  <c r="C871" i="2"/>
  <c r="C1001" i="2"/>
  <c r="C812" i="2"/>
  <c r="C777" i="2"/>
  <c r="C757" i="2"/>
  <c r="C766" i="2"/>
  <c r="C1005" i="2"/>
  <c r="C1008" i="2"/>
  <c r="C793" i="2"/>
  <c r="C802" i="2"/>
  <c r="C888" i="2"/>
  <c r="C992" i="2"/>
  <c r="C953" i="2"/>
  <c r="C878" i="2"/>
  <c r="C918" i="2"/>
  <c r="C799" i="2"/>
  <c r="C960" i="2"/>
  <c r="C817" i="2"/>
  <c r="C921" i="2"/>
  <c r="C995" i="2"/>
  <c r="C1019" i="2"/>
  <c r="C792" i="2"/>
  <c r="C930" i="2"/>
  <c r="C966" i="2"/>
  <c r="C775" i="2"/>
  <c r="C882" i="2"/>
  <c r="C909" i="2"/>
  <c r="C923" i="2"/>
  <c r="C840" i="2"/>
  <c r="C811" i="2"/>
  <c r="C748" i="2"/>
  <c r="C737" i="2"/>
  <c r="C1016" i="2"/>
  <c r="C847" i="2"/>
  <c r="C784" i="2"/>
  <c r="C829" i="2"/>
  <c r="C838" i="2"/>
  <c r="C866" i="2"/>
  <c r="C779" i="2"/>
  <c r="C827" i="2"/>
  <c r="C874" i="2"/>
  <c r="C899" i="2"/>
  <c r="C836" i="2"/>
  <c r="C957" i="2"/>
  <c r="C742" i="2"/>
  <c r="C788" i="2"/>
  <c r="C969" i="2"/>
  <c r="C948" i="2"/>
  <c r="C778" i="2"/>
  <c r="C951" i="2" l="1"/>
  <c r="C978" i="2"/>
  <c r="C904" i="2"/>
  <c r="C900" i="2"/>
  <c r="C1000" i="2"/>
  <c r="C892" i="2"/>
  <c r="C973" i="2"/>
  <c r="C952" i="2"/>
  <c r="C967" i="2"/>
  <c r="C979" i="2"/>
  <c r="C939" i="2"/>
  <c r="C946" i="2"/>
  <c r="C949" i="2"/>
  <c r="C924" i="2"/>
  <c r="C886" i="2"/>
  <c r="C954" i="2"/>
  <c r="C991" i="2"/>
  <c r="C970" i="2"/>
  <c r="C936" i="2"/>
  <c r="C945" i="2"/>
  <c r="C1030" i="2"/>
  <c r="C898" i="2"/>
  <c r="C987" i="2"/>
  <c r="C974" i="2"/>
  <c r="C940" i="2"/>
  <c r="C959" i="2"/>
  <c r="C928" i="2"/>
  <c r="C982" i="2"/>
  <c r="C1009" i="2"/>
  <c r="C988" i="2"/>
  <c r="C956" i="2"/>
  <c r="C1003" i="2"/>
  <c r="C944" i="2"/>
  <c r="C1021" i="2"/>
  <c r="C994" i="2"/>
  <c r="C926" i="2"/>
  <c r="C1013" i="2"/>
  <c r="C884" i="2"/>
  <c r="C1029" i="2"/>
  <c r="C1025" i="2"/>
  <c r="C901" i="2"/>
  <c r="C919" i="2"/>
  <c r="C1027" i="2"/>
  <c r="C1006" i="2"/>
  <c r="C907" i="2"/>
  <c r="C1015" i="2"/>
  <c r="C961" i="2"/>
  <c r="C963" i="2"/>
  <c r="C925" i="2"/>
  <c r="C983" i="2"/>
  <c r="C985" i="2"/>
  <c r="C895" i="2"/>
  <c r="C922" i="2"/>
  <c r="C1018" i="2"/>
  <c r="C910" i="2"/>
  <c r="C1022" i="2"/>
  <c r="C972" i="2"/>
  <c r="C1004" i="2"/>
  <c r="C891" i="2"/>
  <c r="C916" i="2"/>
  <c r="C934" i="2"/>
  <c r="C1024" i="2"/>
  <c r="C1020" i="2"/>
  <c r="C943" i="2"/>
  <c r="C931" i="2"/>
  <c r="C935" i="2"/>
  <c r="C889" i="2"/>
  <c r="C976" i="2"/>
  <c r="C958" i="2"/>
  <c r="C964" i="2"/>
  <c r="C913" i="2"/>
  <c r="C937" i="2"/>
  <c r="C955" i="2"/>
  <c r="C965" i="2"/>
  <c r="C968" i="2"/>
  <c r="C984" i="2"/>
  <c r="C997" i="2"/>
  <c r="C1012" i="2"/>
  <c r="C996" i="2"/>
  <c r="C2" i="15"/>
  <c r="B2" i="15"/>
  <c r="K32" i="15"/>
  <c r="J2" i="15"/>
  <c r="G2" i="15"/>
  <c r="I2" i="15"/>
  <c r="E2" i="15"/>
  <c r="H2" i="15"/>
  <c r="F2" i="15"/>
  <c r="D2" i="15"/>
  <c r="K13" i="15" l="1"/>
  <c r="K9" i="16"/>
  <c r="K10" i="15"/>
  <c r="K32" i="16"/>
  <c r="K34" i="16"/>
  <c r="K25" i="16"/>
  <c r="K12" i="15"/>
  <c r="K23" i="16"/>
  <c r="K6" i="15"/>
  <c r="K16" i="15"/>
  <c r="K8" i="15"/>
  <c r="K28" i="16"/>
  <c r="K21" i="16"/>
  <c r="K17" i="16"/>
  <c r="K6" i="16"/>
  <c r="K14" i="16"/>
  <c r="K15" i="15"/>
  <c r="K19" i="16"/>
  <c r="K7" i="16"/>
  <c r="K14" i="15"/>
  <c r="K3" i="15"/>
  <c r="K11" i="15"/>
  <c r="K4" i="16"/>
  <c r="K9" i="15"/>
  <c r="K17" i="15"/>
  <c r="K26" i="16"/>
  <c r="K35" i="16"/>
  <c r="K8" i="16"/>
  <c r="K7" i="15"/>
  <c r="K4" i="15"/>
  <c r="K3" i="16"/>
  <c r="K11" i="16"/>
  <c r="K13" i="16"/>
  <c r="K28" i="15"/>
  <c r="K41" i="16"/>
  <c r="K49" i="16"/>
  <c r="K55" i="16"/>
  <c r="K60" i="16"/>
  <c r="K24" i="16"/>
  <c r="K18" i="15"/>
  <c r="K66" i="16"/>
  <c r="K24" i="15"/>
  <c r="K52" i="16"/>
  <c r="K58" i="16"/>
  <c r="K16" i="16"/>
  <c r="K29" i="16"/>
  <c r="K23" i="15"/>
  <c r="K56" i="16"/>
  <c r="K59" i="16"/>
  <c r="K42" i="16"/>
  <c r="K40" i="16"/>
  <c r="K44" i="16"/>
  <c r="K19" i="15"/>
  <c r="K20" i="16"/>
  <c r="K10" i="16"/>
  <c r="K67" i="16"/>
  <c r="K39" i="16"/>
  <c r="K47" i="16"/>
  <c r="K62" i="16"/>
  <c r="K37" i="16"/>
  <c r="K5" i="15"/>
  <c r="K46" i="16"/>
  <c r="K30" i="16"/>
  <c r="K50" i="16"/>
  <c r="K38" i="16"/>
  <c r="K61" i="16"/>
  <c r="K33" i="16"/>
  <c r="K22" i="16"/>
  <c r="K31" i="16"/>
  <c r="K12" i="16"/>
  <c r="K5" i="16"/>
  <c r="K18" i="16"/>
  <c r="K57" i="16"/>
  <c r="K53" i="16"/>
  <c r="K65" i="16"/>
  <c r="K36" i="16"/>
  <c r="K31" i="15"/>
  <c r="K51" i="16"/>
  <c r="K54" i="16"/>
  <c r="K43" i="16"/>
  <c r="K45" i="16"/>
  <c r="K64" i="16"/>
  <c r="K48" i="16"/>
  <c r="K63" i="16"/>
  <c r="K25" i="15"/>
  <c r="K29" i="15"/>
  <c r="K21" i="15"/>
  <c r="K15" i="16"/>
  <c r="K20" i="15"/>
  <c r="K27" i="16"/>
  <c r="K26" i="15"/>
  <c r="K27" i="15"/>
  <c r="K22" i="15"/>
  <c r="K30" i="15"/>
  <c r="I2" i="16"/>
  <c r="G2" i="16"/>
  <c r="D758" i="2" s="1"/>
  <c r="F2" i="16"/>
  <c r="D611" i="2" s="1"/>
  <c r="E2" i="16"/>
  <c r="D464" i="2" s="1"/>
  <c r="D2" i="16"/>
  <c r="D317" i="2" s="1"/>
  <c r="J2" i="16"/>
  <c r="H2" i="16"/>
  <c r="D905" i="2" s="1"/>
  <c r="B2" i="16"/>
  <c r="D23" i="2" s="1"/>
  <c r="C2" i="16"/>
  <c r="D170" i="2" s="1"/>
  <c r="K2" i="15"/>
  <c r="K2" i="16" l="1"/>
</calcChain>
</file>

<file path=xl/sharedStrings.xml><?xml version="1.0" encoding="utf-8"?>
<sst xmlns="http://schemas.openxmlformats.org/spreadsheetml/2006/main" count="10506" uniqueCount="1612">
  <si>
    <t>Region</t>
  </si>
  <si>
    <t>Technology</t>
  </si>
  <si>
    <t>TO</t>
  </si>
  <si>
    <t>Label  Tech</t>
  </si>
  <si>
    <t>Label EU</t>
  </si>
  <si>
    <t>Owner</t>
  </si>
  <si>
    <t>Sector</t>
  </si>
  <si>
    <t>BDG</t>
  </si>
  <si>
    <t>NewOld</t>
  </si>
  <si>
    <t>EndUse</t>
  </si>
  <si>
    <t>Type 1</t>
  </si>
  <si>
    <t>Type 2</t>
  </si>
  <si>
    <t>Efficiency</t>
  </si>
  <si>
    <t>Energy</t>
  </si>
  <si>
    <t>Old</t>
  </si>
  <si>
    <t>___</t>
  </si>
  <si>
    <t>STD</t>
  </si>
  <si>
    <t>ELC</t>
  </si>
  <si>
    <t>NGA</t>
  </si>
  <si>
    <t>PRO</t>
  </si>
  <si>
    <t>LI</t>
  </si>
  <si>
    <t>FLC</t>
  </si>
  <si>
    <t>FLU</t>
  </si>
  <si>
    <t>HAL</t>
  </si>
  <si>
    <t>INC</t>
  </si>
  <si>
    <t>LED</t>
  </si>
  <si>
    <t>SC</t>
  </si>
  <si>
    <t>DCO</t>
  </si>
  <si>
    <t>SH</t>
  </si>
  <si>
    <t>FUR</t>
  </si>
  <si>
    <t>HEP</t>
  </si>
  <si>
    <t>PLT</t>
  </si>
  <si>
    <t>LFO</t>
  </si>
  <si>
    <t>HIG</t>
  </si>
  <si>
    <t>WH</t>
  </si>
  <si>
    <t>New</t>
  </si>
  <si>
    <t>DHE</t>
  </si>
  <si>
    <t>regions</t>
  </si>
  <si>
    <t>periods</t>
  </si>
  <si>
    <t>minact</t>
  </si>
  <si>
    <t>minact_units</t>
  </si>
  <si>
    <t>minact_notes</t>
  </si>
  <si>
    <t>Inputs</t>
  </si>
  <si>
    <t>Output</t>
  </si>
  <si>
    <t>Calculation</t>
  </si>
  <si>
    <t>maxcap</t>
  </si>
  <si>
    <t>maxcap_units</t>
  </si>
  <si>
    <t>maxcap_notes</t>
  </si>
  <si>
    <t>Tolerance on minact</t>
  </si>
  <si>
    <t>Tolerance on max act</t>
  </si>
  <si>
    <t>RES</t>
  </si>
  <si>
    <t>CDY</t>
  </si>
  <si>
    <t>APL</t>
  </si>
  <si>
    <t>OTH</t>
  </si>
  <si>
    <t>CWA</t>
  </si>
  <si>
    <t>DWA</t>
  </si>
  <si>
    <t>FRZ</t>
  </si>
  <si>
    <t>REF</t>
  </si>
  <si>
    <t>CE</t>
  </si>
  <si>
    <t>RO</t>
  </si>
  <si>
    <t>BMA</t>
  </si>
  <si>
    <t>MED</t>
  </si>
  <si>
    <t>RAG</t>
  </si>
  <si>
    <t>APA</t>
  </si>
  <si>
    <t>SAT</t>
  </si>
  <si>
    <t>SDE</t>
  </si>
  <si>
    <t>RESBDGAPAOldSC</t>
  </si>
  <si>
    <t>RESBDGAPANewSC</t>
  </si>
  <si>
    <t>RESBDGSATOldSC</t>
  </si>
  <si>
    <t>RESBDGSATNewSC</t>
  </si>
  <si>
    <t>RESBDGSDEOldSC</t>
  </si>
  <si>
    <t>RESBDGSDENewSC</t>
  </si>
  <si>
    <t>RESBDGAPA1960APL</t>
  </si>
  <si>
    <t>RESBDGAPA1960CDY</t>
  </si>
  <si>
    <t>RESBDGAPA1960CWA</t>
  </si>
  <si>
    <t>RESBDGAPA1960DWA</t>
  </si>
  <si>
    <t>RESBDGAPA1960FRZ</t>
  </si>
  <si>
    <t>RESBDGAPA1960LI</t>
  </si>
  <si>
    <t>RESBDGAPA1960RAG</t>
  </si>
  <si>
    <t>RESBDGAPA1960REF</t>
  </si>
  <si>
    <t>RESBDGAPA1960SC</t>
  </si>
  <si>
    <t>RESBDGAPA1960SH</t>
  </si>
  <si>
    <t>RESBDGAPA1960WH</t>
  </si>
  <si>
    <t>RESBDGAPA1977APL</t>
  </si>
  <si>
    <t>RESBDGAPA1977CDY</t>
  </si>
  <si>
    <t>RESBDGAPA1977CWA</t>
  </si>
  <si>
    <t>RESBDGAPA1977DWA</t>
  </si>
  <si>
    <t>RESBDGAPA1977FRZ</t>
  </si>
  <si>
    <t>RESBDGAPA1977LI</t>
  </si>
  <si>
    <t>RESBDGAPA1977RAG</t>
  </si>
  <si>
    <t>RESBDGAPA1977REF</t>
  </si>
  <si>
    <t>RESBDGAPA1977SC</t>
  </si>
  <si>
    <t>RESBDGAPA1977SH</t>
  </si>
  <si>
    <t>RESBDGAPA1977WH</t>
  </si>
  <si>
    <t>RESBDGAPA1983APL</t>
  </si>
  <si>
    <t>RESBDGAPA1983CDY</t>
  </si>
  <si>
    <t>RESBDGAPA1983CWA</t>
  </si>
  <si>
    <t>RESBDGAPA1983DWA</t>
  </si>
  <si>
    <t>RESBDGAPA1983FRZ</t>
  </si>
  <si>
    <t>RESBDGAPA1983LI</t>
  </si>
  <si>
    <t>RESBDGAPA1983RAG</t>
  </si>
  <si>
    <t>RESBDGAPA1983REF</t>
  </si>
  <si>
    <t>RESBDGAPA1983SC</t>
  </si>
  <si>
    <t>RESBDGAPA1983SH</t>
  </si>
  <si>
    <t>RESBDGAPA1983WH</t>
  </si>
  <si>
    <t>RESBDGAPA1995APL</t>
  </si>
  <si>
    <t>RESBDGAPA1995CDY</t>
  </si>
  <si>
    <t>RESBDGAPA1995CWA</t>
  </si>
  <si>
    <t>RESBDGAPA1995DWA</t>
  </si>
  <si>
    <t>RESBDGAPA1995FRZ</t>
  </si>
  <si>
    <t>RESBDGAPA1995LI</t>
  </si>
  <si>
    <t>RESBDGAPA1995RAG</t>
  </si>
  <si>
    <t>RESBDGAPA1995REF</t>
  </si>
  <si>
    <t>RESBDGAPA1995SC</t>
  </si>
  <si>
    <t>RESBDGAPA1995SH</t>
  </si>
  <si>
    <t>RESBDGAPA1995WH</t>
  </si>
  <si>
    <t>RESBDGAPA2000APL</t>
  </si>
  <si>
    <t>RESBDGAPA2000CDY</t>
  </si>
  <si>
    <t>RESBDGAPA2000CWA</t>
  </si>
  <si>
    <t>RESBDGAPA2000DWA</t>
  </si>
  <si>
    <t>RESBDGAPA2000FRZ</t>
  </si>
  <si>
    <t>RESBDGAPA2000LI</t>
  </si>
  <si>
    <t>RESBDGAPA2000RAG</t>
  </si>
  <si>
    <t>RESBDGAPA2000REF</t>
  </si>
  <si>
    <t>RESBDGAPA2000SC</t>
  </si>
  <si>
    <t>RESBDGAPA2000SH</t>
  </si>
  <si>
    <t>RESBDGAPA2000WH</t>
  </si>
  <si>
    <t>RESBDGAPA2005APL</t>
  </si>
  <si>
    <t>RESBDGAPA2005CDY</t>
  </si>
  <si>
    <t>RESBDGAPA2005CWA</t>
  </si>
  <si>
    <t>RESBDGAPA2005DWA</t>
  </si>
  <si>
    <t>RESBDGAPA2005FRZ</t>
  </si>
  <si>
    <t>RESBDGAPA2005LI</t>
  </si>
  <si>
    <t>RESBDGAPA2005RAG</t>
  </si>
  <si>
    <t>RESBDGAPA2005REF</t>
  </si>
  <si>
    <t>RESBDGAPA2005SC</t>
  </si>
  <si>
    <t>RESBDGAPA2005SH</t>
  </si>
  <si>
    <t>RESBDGAPA2005WH</t>
  </si>
  <si>
    <t>RESBDGAPA2010APL</t>
  </si>
  <si>
    <t>RESBDGAPA2010CDY</t>
  </si>
  <si>
    <t>RESBDGAPA2010CWA</t>
  </si>
  <si>
    <t>RESBDGAPA2010DWA</t>
  </si>
  <si>
    <t>RESBDGAPA2010FRZ</t>
  </si>
  <si>
    <t>RESBDGAPA2010LI</t>
  </si>
  <si>
    <t>RESBDGAPA2010RAG</t>
  </si>
  <si>
    <t>RESBDGAPA2010REF</t>
  </si>
  <si>
    <t>RESBDGAPA2010SC</t>
  </si>
  <si>
    <t>RESBDGAPA2010SH</t>
  </si>
  <si>
    <t>RESBDGAPA2010WH</t>
  </si>
  <si>
    <t>RESBDGAPA2015APL</t>
  </si>
  <si>
    <t>RESBDGAPA2015CDY</t>
  </si>
  <si>
    <t>RESBDGAPA2015CWA</t>
  </si>
  <si>
    <t>RESBDGAPA2015DWA</t>
  </si>
  <si>
    <t>RESBDGAPA2015FRZ</t>
  </si>
  <si>
    <t>RESBDGAPA2015LI</t>
  </si>
  <si>
    <t>RESBDGAPA2015RAG</t>
  </si>
  <si>
    <t>RESBDGAPA2015REF</t>
  </si>
  <si>
    <t>RESBDGAPA2015SC</t>
  </si>
  <si>
    <t>RESBDGAPA2015SH</t>
  </si>
  <si>
    <t>RESBDGAPA2015WH</t>
  </si>
  <si>
    <t>RESBDGAPA2020APL</t>
  </si>
  <si>
    <t>RESBDGAPA2020CDY</t>
  </si>
  <si>
    <t>RESBDGAPA2020CWA</t>
  </si>
  <si>
    <t>RESBDGAPA2020DWA</t>
  </si>
  <si>
    <t>RESBDGAPA2020FRZ</t>
  </si>
  <si>
    <t>RESBDGAPA2020LI</t>
  </si>
  <si>
    <t>RESBDGAPA2020RAG</t>
  </si>
  <si>
    <t>RESBDGAPA2020REF</t>
  </si>
  <si>
    <t>RESBDGAPA2020SC</t>
  </si>
  <si>
    <t>RESBDGAPA2020SH</t>
  </si>
  <si>
    <t>RESBDGAPA2020WH</t>
  </si>
  <si>
    <t>RESBDGAPA2025APL</t>
  </si>
  <si>
    <t>RESBDGAPA2025CDY</t>
  </si>
  <si>
    <t>RESBDGAPA2025CWA</t>
  </si>
  <si>
    <t>RESBDGAPA2025DWA</t>
  </si>
  <si>
    <t>RESBDGAPA2025FRZ</t>
  </si>
  <si>
    <t>RESBDGAPA2025LI</t>
  </si>
  <si>
    <t>RESBDGAPA2025RAG</t>
  </si>
  <si>
    <t>RESBDGAPA2025REF</t>
  </si>
  <si>
    <t>RESBDGAPA2025SC</t>
  </si>
  <si>
    <t>RESBDGAPA2025SH</t>
  </si>
  <si>
    <t>RESBDGAPA2025WH</t>
  </si>
  <si>
    <t>RESBDGAPA2030APL</t>
  </si>
  <si>
    <t>RESBDGAPA2030CDY</t>
  </si>
  <si>
    <t>RESBDGAPA2030CWA</t>
  </si>
  <si>
    <t>RESBDGAPA2030DWA</t>
  </si>
  <si>
    <t>RESBDGAPA2030FRZ</t>
  </si>
  <si>
    <t>RESBDGAPA2030LI</t>
  </si>
  <si>
    <t>RESBDGAPA2030RAG</t>
  </si>
  <si>
    <t>RESBDGAPA2030REF</t>
  </si>
  <si>
    <t>RESBDGAPA2030SC</t>
  </si>
  <si>
    <t>RESBDGAPA2030SH</t>
  </si>
  <si>
    <t>RESBDGAPA2030WH</t>
  </si>
  <si>
    <t>RESBDGAPA2035APL</t>
  </si>
  <si>
    <t>RESBDGAPA2035CDY</t>
  </si>
  <si>
    <t>RESBDGAPA2035CWA</t>
  </si>
  <si>
    <t>RESBDGAPA2035DWA</t>
  </si>
  <si>
    <t>RESBDGAPA2035FRZ</t>
  </si>
  <si>
    <t>RESBDGAPA2035LI</t>
  </si>
  <si>
    <t>RESBDGAPA2035RAG</t>
  </si>
  <si>
    <t>RESBDGAPA2035REF</t>
  </si>
  <si>
    <t>RESBDGAPA2035SC</t>
  </si>
  <si>
    <t>RESBDGAPA2035SH</t>
  </si>
  <si>
    <t>RESBDGAPA2035WH</t>
  </si>
  <si>
    <t>RESBDGAPA2040APL</t>
  </si>
  <si>
    <t>RESBDGAPA2040CDY</t>
  </si>
  <si>
    <t>RESBDGAPA2040CWA</t>
  </si>
  <si>
    <t>RESBDGAPA2040DWA</t>
  </si>
  <si>
    <t>RESBDGAPA2040FRZ</t>
  </si>
  <si>
    <t>RESBDGAPA2040LI</t>
  </si>
  <si>
    <t>RESBDGAPA2040RAG</t>
  </si>
  <si>
    <t>RESBDGAPA2040REF</t>
  </si>
  <si>
    <t>RESBDGAPA2040SC</t>
  </si>
  <si>
    <t>RESBDGAPA2040SH</t>
  </si>
  <si>
    <t>RESBDGAPA2040WH</t>
  </si>
  <si>
    <t>RESBDGAPA2045APL</t>
  </si>
  <si>
    <t>RESBDGAPA2045CDY</t>
  </si>
  <si>
    <t>RESBDGAPA2045CWA</t>
  </si>
  <si>
    <t>RESBDGAPA2045DWA</t>
  </si>
  <si>
    <t>RESBDGAPA2045FRZ</t>
  </si>
  <si>
    <t>RESBDGAPA2045LI</t>
  </si>
  <si>
    <t>RESBDGAPA2045RAG</t>
  </si>
  <si>
    <t>RESBDGAPA2045REF</t>
  </si>
  <si>
    <t>RESBDGAPA2045SC</t>
  </si>
  <si>
    <t>RESBDGAPA2045SH</t>
  </si>
  <si>
    <t>RESBDGAPA2045WH</t>
  </si>
  <si>
    <t>RESBDGAPANewAPL</t>
  </si>
  <si>
    <t>RESBDGAPANewCDY</t>
  </si>
  <si>
    <t>RESBDGAPANewCWA</t>
  </si>
  <si>
    <t>RESBDGAPANewDWA</t>
  </si>
  <si>
    <t>RESBDGAPANewFRZ</t>
  </si>
  <si>
    <t>RESBDGAPANewLI</t>
  </si>
  <si>
    <t>RESBDGAPANewRAG</t>
  </si>
  <si>
    <t>RESBDGAPANewREF</t>
  </si>
  <si>
    <t>RESBDGAPANewSH</t>
  </si>
  <si>
    <t>RESBDGAPANewWH</t>
  </si>
  <si>
    <t>RESBDGAPAOldAPL</t>
  </si>
  <si>
    <t>RESBDGAPAOldCDY</t>
  </si>
  <si>
    <t>RESBDGAPAOldCWA</t>
  </si>
  <si>
    <t>RESBDGAPAOldDWA</t>
  </si>
  <si>
    <t>RESBDGAPAOldFRZ</t>
  </si>
  <si>
    <t>RESBDGAPAOldLI</t>
  </si>
  <si>
    <t>RESBDGAPAOldRAG</t>
  </si>
  <si>
    <t>RESBDGAPAOldREF</t>
  </si>
  <si>
    <t>RESBDGAPAOldSH</t>
  </si>
  <si>
    <t>RESBDGAPAOldWH</t>
  </si>
  <si>
    <t>RESBDGSAT1960APL</t>
  </si>
  <si>
    <t>RESBDGSAT1960CDY</t>
  </si>
  <si>
    <t>RESBDGSAT1960CWA</t>
  </si>
  <si>
    <t>RESBDGSAT1960DWA</t>
  </si>
  <si>
    <t>RESBDGSAT1960FRZ</t>
  </si>
  <si>
    <t>RESBDGSAT1960LI</t>
  </si>
  <si>
    <t>RESBDGSAT1960RAG</t>
  </si>
  <si>
    <t>RESBDGSAT1960REF</t>
  </si>
  <si>
    <t>RESBDGSAT1960SC</t>
  </si>
  <si>
    <t>RESBDGSAT1960SH</t>
  </si>
  <si>
    <t>RESBDGSAT1960WH</t>
  </si>
  <si>
    <t>RESBDGSAT1977APL</t>
  </si>
  <si>
    <t>RESBDGSAT1977CDY</t>
  </si>
  <si>
    <t>RESBDGSAT1977CWA</t>
  </si>
  <si>
    <t>RESBDGSAT1977DWA</t>
  </si>
  <si>
    <t>RESBDGSAT1977FRZ</t>
  </si>
  <si>
    <t>RESBDGSAT1977LI</t>
  </si>
  <si>
    <t>RESBDGSAT1977RAG</t>
  </si>
  <si>
    <t>RESBDGSAT1977REF</t>
  </si>
  <si>
    <t>RESBDGSAT1977SC</t>
  </si>
  <si>
    <t>RESBDGSAT1977SH</t>
  </si>
  <si>
    <t>RESBDGSAT1977WH</t>
  </si>
  <si>
    <t>RESBDGSAT1983APL</t>
  </si>
  <si>
    <t>RESBDGSAT1983CDY</t>
  </si>
  <si>
    <t>RESBDGSAT1983CWA</t>
  </si>
  <si>
    <t>RESBDGSAT1983DWA</t>
  </si>
  <si>
    <t>RESBDGSAT1983FRZ</t>
  </si>
  <si>
    <t>RESBDGSAT1983LI</t>
  </si>
  <si>
    <t>RESBDGSAT1983RAG</t>
  </si>
  <si>
    <t>RESBDGSAT1983REF</t>
  </si>
  <si>
    <t>RESBDGSAT1983SC</t>
  </si>
  <si>
    <t>RESBDGSAT1983SH</t>
  </si>
  <si>
    <t>RESBDGSAT1983WH</t>
  </si>
  <si>
    <t>RESBDGSAT1995APL</t>
  </si>
  <si>
    <t>RESBDGSAT1995CDY</t>
  </si>
  <si>
    <t>RESBDGSAT1995CWA</t>
  </si>
  <si>
    <t>RESBDGSAT1995DWA</t>
  </si>
  <si>
    <t>RESBDGSAT1995FRZ</t>
  </si>
  <si>
    <t>RESBDGSAT1995LI</t>
  </si>
  <si>
    <t>RESBDGSAT1995RAG</t>
  </si>
  <si>
    <t>RESBDGSAT1995REF</t>
  </si>
  <si>
    <t>RESBDGSAT1995SC</t>
  </si>
  <si>
    <t>RESBDGSAT1995SH</t>
  </si>
  <si>
    <t>RESBDGSAT1995WH</t>
  </si>
  <si>
    <t>RESBDGSAT2000APL</t>
  </si>
  <si>
    <t>RESBDGSAT2000CDY</t>
  </si>
  <si>
    <t>RESBDGSAT2000CWA</t>
  </si>
  <si>
    <t>RESBDGSAT2000DWA</t>
  </si>
  <si>
    <t>RESBDGSAT2000FRZ</t>
  </si>
  <si>
    <t>RESBDGSAT2000LI</t>
  </si>
  <si>
    <t>RESBDGSAT2000RAG</t>
  </si>
  <si>
    <t>RESBDGSAT2000REF</t>
  </si>
  <si>
    <t>RESBDGSAT2000SC</t>
  </si>
  <si>
    <t>RESBDGSAT2000SH</t>
  </si>
  <si>
    <t>RESBDGSAT2000WH</t>
  </si>
  <si>
    <t>RESBDGSAT2005APL</t>
  </si>
  <si>
    <t>RESBDGSAT2005CDY</t>
  </si>
  <si>
    <t>RESBDGSAT2005CWA</t>
  </si>
  <si>
    <t>RESBDGSAT2005DWA</t>
  </si>
  <si>
    <t>RESBDGSAT2005FRZ</t>
  </si>
  <si>
    <t>RESBDGSAT2005LI</t>
  </si>
  <si>
    <t>RESBDGSAT2005RAG</t>
  </si>
  <si>
    <t>RESBDGSAT2005REF</t>
  </si>
  <si>
    <t>RESBDGSAT2005SC</t>
  </si>
  <si>
    <t>RESBDGSAT2005SH</t>
  </si>
  <si>
    <t>RESBDGSAT2005WH</t>
  </si>
  <si>
    <t>RESBDGSAT2010APL</t>
  </si>
  <si>
    <t>RESBDGSAT2010CDY</t>
  </si>
  <si>
    <t>RESBDGSAT2010CWA</t>
  </si>
  <si>
    <t>RESBDGSAT2010DWA</t>
  </si>
  <si>
    <t>RESBDGSAT2010FRZ</t>
  </si>
  <si>
    <t>RESBDGSAT2010LI</t>
  </si>
  <si>
    <t>RESBDGSAT2010RAG</t>
  </si>
  <si>
    <t>RESBDGSAT2010REF</t>
  </si>
  <si>
    <t>RESBDGSAT2010SC</t>
  </si>
  <si>
    <t>RESBDGSAT2010SH</t>
  </si>
  <si>
    <t>RESBDGSAT2010WH</t>
  </si>
  <si>
    <t>RESBDGSAT2015APL</t>
  </si>
  <si>
    <t>RESBDGSAT2015CDY</t>
  </si>
  <si>
    <t>RESBDGSAT2015CWA</t>
  </si>
  <si>
    <t>RESBDGSAT2015DWA</t>
  </si>
  <si>
    <t>RESBDGSAT2015FRZ</t>
  </si>
  <si>
    <t>RESBDGSAT2015LI</t>
  </si>
  <si>
    <t>RESBDGSAT2015RAG</t>
  </si>
  <si>
    <t>RESBDGSAT2015REF</t>
  </si>
  <si>
    <t>RESBDGSAT2015SC</t>
  </si>
  <si>
    <t>RESBDGSAT2015SH</t>
  </si>
  <si>
    <t>RESBDGSAT2015WH</t>
  </si>
  <si>
    <t>RESBDGSAT2020APL</t>
  </si>
  <si>
    <t>RESBDGSAT2020CDY</t>
  </si>
  <si>
    <t>RESBDGSAT2020CWA</t>
  </si>
  <si>
    <t>RESBDGSAT2020DWA</t>
  </si>
  <si>
    <t>RESBDGSAT2020FRZ</t>
  </si>
  <si>
    <t>RESBDGSAT2020LI</t>
  </si>
  <si>
    <t>RESBDGSAT2020RAG</t>
  </si>
  <si>
    <t>RESBDGSAT2020REF</t>
  </si>
  <si>
    <t>RESBDGSAT2020SC</t>
  </si>
  <si>
    <t>RESBDGSAT2020SH</t>
  </si>
  <si>
    <t>RESBDGSAT2020WH</t>
  </si>
  <si>
    <t>RESBDGSAT2025APL</t>
  </si>
  <si>
    <t>RESBDGSAT2025CDY</t>
  </si>
  <si>
    <t>RESBDGSAT2025CWA</t>
  </si>
  <si>
    <t>RESBDGSAT2025DWA</t>
  </si>
  <si>
    <t>RESBDGSAT2025FRZ</t>
  </si>
  <si>
    <t>RESBDGSAT2025LI</t>
  </si>
  <si>
    <t>RESBDGSAT2025RAG</t>
  </si>
  <si>
    <t>RESBDGSAT2025REF</t>
  </si>
  <si>
    <t>RESBDGSAT2025SC</t>
  </si>
  <si>
    <t>RESBDGSAT2025SH</t>
  </si>
  <si>
    <t>RESBDGSAT2025WH</t>
  </si>
  <si>
    <t>RESBDGSAT2030APL</t>
  </si>
  <si>
    <t>RESBDGSAT2030CDY</t>
  </si>
  <si>
    <t>RESBDGSAT2030CWA</t>
  </si>
  <si>
    <t>RESBDGSAT2030DWA</t>
  </si>
  <si>
    <t>RESBDGSAT2030FRZ</t>
  </si>
  <si>
    <t>RESBDGSAT2030LI</t>
  </si>
  <si>
    <t>RESBDGSAT2030RAG</t>
  </si>
  <si>
    <t>RESBDGSAT2030REF</t>
  </si>
  <si>
    <t>RESBDGSAT2030SC</t>
  </si>
  <si>
    <t>RESBDGSAT2030SH</t>
  </si>
  <si>
    <t>RESBDGSAT2030WH</t>
  </si>
  <si>
    <t>RESBDGSAT2035APL</t>
  </si>
  <si>
    <t>RESBDGSAT2035CDY</t>
  </si>
  <si>
    <t>RESBDGSAT2035CWA</t>
  </si>
  <si>
    <t>RESBDGSAT2035DWA</t>
  </si>
  <si>
    <t>RESBDGSAT2035FRZ</t>
  </si>
  <si>
    <t>RESBDGSAT2035LI</t>
  </si>
  <si>
    <t>RESBDGSAT2035RAG</t>
  </si>
  <si>
    <t>RESBDGSAT2035REF</t>
  </si>
  <si>
    <t>RESBDGSAT2035SC</t>
  </si>
  <si>
    <t>RESBDGSAT2035SH</t>
  </si>
  <si>
    <t>RESBDGSAT2035WH</t>
  </si>
  <si>
    <t>RESBDGSAT2040APL</t>
  </si>
  <si>
    <t>RESBDGSAT2040CDY</t>
  </si>
  <si>
    <t>RESBDGSAT2040CWA</t>
  </si>
  <si>
    <t>RESBDGSAT2040DWA</t>
  </si>
  <si>
    <t>RESBDGSAT2040FRZ</t>
  </si>
  <si>
    <t>RESBDGSAT2040LI</t>
  </si>
  <si>
    <t>RESBDGSAT2040RAG</t>
  </si>
  <si>
    <t>RESBDGSAT2040REF</t>
  </si>
  <si>
    <t>RESBDGSAT2040SC</t>
  </si>
  <si>
    <t>RESBDGSAT2040SH</t>
  </si>
  <si>
    <t>RESBDGSAT2040WH</t>
  </si>
  <si>
    <t>RESBDGSAT2045APL</t>
  </si>
  <si>
    <t>RESBDGSAT2045CDY</t>
  </si>
  <si>
    <t>RESBDGSAT2045CWA</t>
  </si>
  <si>
    <t>RESBDGSAT2045DWA</t>
  </si>
  <si>
    <t>RESBDGSAT2045FRZ</t>
  </si>
  <si>
    <t>RESBDGSAT2045LI</t>
  </si>
  <si>
    <t>RESBDGSAT2045RAG</t>
  </si>
  <si>
    <t>RESBDGSAT2045REF</t>
  </si>
  <si>
    <t>RESBDGSAT2045SC</t>
  </si>
  <si>
    <t>RESBDGSAT2045SH</t>
  </si>
  <si>
    <t>RESBDGSAT2045WH</t>
  </si>
  <si>
    <t>RESBDGSATNewAPL</t>
  </si>
  <si>
    <t>RESBDGSATNewCDY</t>
  </si>
  <si>
    <t>RESBDGSATNewCWA</t>
  </si>
  <si>
    <t>RESBDGSATNewDWA</t>
  </si>
  <si>
    <t>RESBDGSATNewFRZ</t>
  </si>
  <si>
    <t>RESBDGSATNewLI</t>
  </si>
  <si>
    <t>RESBDGSATNewRAG</t>
  </si>
  <si>
    <t>RESBDGSATNewREF</t>
  </si>
  <si>
    <t>RESBDGSATNewSH</t>
  </si>
  <si>
    <t>RESBDGSATNewWH</t>
  </si>
  <si>
    <t>RESBDGSATOldAPL</t>
  </si>
  <si>
    <t>RESBDGSATOldCDY</t>
  </si>
  <si>
    <t>RESBDGSATOldCWA</t>
  </si>
  <si>
    <t>RESBDGSATOldDWA</t>
  </si>
  <si>
    <t>RESBDGSATOldFRZ</t>
  </si>
  <si>
    <t>RESBDGSATOldLI</t>
  </si>
  <si>
    <t>RESBDGSATOldRAG</t>
  </si>
  <si>
    <t>RESBDGSATOldREF</t>
  </si>
  <si>
    <t>RESBDGSATOldSH</t>
  </si>
  <si>
    <t>RESBDGSATOldWH</t>
  </si>
  <si>
    <t>RESBDGSDE1960APL</t>
  </si>
  <si>
    <t>RESBDGSDE1960CDY</t>
  </si>
  <si>
    <t>RESBDGSDE1960CWA</t>
  </si>
  <si>
    <t>RESBDGSDE1960DWA</t>
  </si>
  <si>
    <t>RESBDGSDE1960FRZ</t>
  </si>
  <si>
    <t>RESBDGSDE1960LI</t>
  </si>
  <si>
    <t>RESBDGSDE1960RAG</t>
  </si>
  <si>
    <t>RESBDGSDE1960REF</t>
  </si>
  <si>
    <t>RESBDGSDE1960SC</t>
  </si>
  <si>
    <t>RESBDGSDE1960SH</t>
  </si>
  <si>
    <t>RESBDGSDE1960WH</t>
  </si>
  <si>
    <t>RESBDGSDE1977APL</t>
  </si>
  <si>
    <t>RESBDGSDE1977CDY</t>
  </si>
  <si>
    <t>RESBDGSDE1977CWA</t>
  </si>
  <si>
    <t>RESBDGSDE1977DWA</t>
  </si>
  <si>
    <t>RESBDGSDE1977FRZ</t>
  </si>
  <si>
    <t>RESBDGSDE1977LI</t>
  </si>
  <si>
    <t>RESBDGSDE1977RAG</t>
  </si>
  <si>
    <t>RESBDGSDE1977REF</t>
  </si>
  <si>
    <t>RESBDGSDE1977SC</t>
  </si>
  <si>
    <t>RESBDGSDE1977SH</t>
  </si>
  <si>
    <t>RESBDGSDE1977WH</t>
  </si>
  <si>
    <t>RESBDGSDE1983APL</t>
  </si>
  <si>
    <t>RESBDGSDE1983CDY</t>
  </si>
  <si>
    <t>RESBDGSDE1983CWA</t>
  </si>
  <si>
    <t>RESBDGSDE1983DWA</t>
  </si>
  <si>
    <t>RESBDGSDE1983FRZ</t>
  </si>
  <si>
    <t>RESBDGSDE1983LI</t>
  </si>
  <si>
    <t>RESBDGSDE1983RAG</t>
  </si>
  <si>
    <t>RESBDGSDE1983REF</t>
  </si>
  <si>
    <t>RESBDGSDE1983SC</t>
  </si>
  <si>
    <t>RESBDGSDE1983SH</t>
  </si>
  <si>
    <t>RESBDGSDE1983WH</t>
  </si>
  <si>
    <t>RESBDGSDE1995APL</t>
  </si>
  <si>
    <t>RESBDGSDE1995CDY</t>
  </si>
  <si>
    <t>RESBDGSDE1995CWA</t>
  </si>
  <si>
    <t>RESBDGSDE1995DWA</t>
  </si>
  <si>
    <t>RESBDGSDE1995FRZ</t>
  </si>
  <si>
    <t>RESBDGSDE1995LI</t>
  </si>
  <si>
    <t>RESBDGSDE1995RAG</t>
  </si>
  <si>
    <t>RESBDGSDE1995REF</t>
  </si>
  <si>
    <t>RESBDGSDE1995SC</t>
  </si>
  <si>
    <t>RESBDGSDE1995SH</t>
  </si>
  <si>
    <t>RESBDGSDE1995WH</t>
  </si>
  <si>
    <t>RESBDGSDE2000APL</t>
  </si>
  <si>
    <t>RESBDGSDE2000CDY</t>
  </si>
  <si>
    <t>RESBDGSDE2000CWA</t>
  </si>
  <si>
    <t>RESBDGSDE2000DWA</t>
  </si>
  <si>
    <t>RESBDGSDE2000FRZ</t>
  </si>
  <si>
    <t>RESBDGSDE2000LI</t>
  </si>
  <si>
    <t>RESBDGSDE2000RAG</t>
  </si>
  <si>
    <t>RESBDGSDE2000REF</t>
  </si>
  <si>
    <t>RESBDGSDE2000SC</t>
  </si>
  <si>
    <t>RESBDGSDE2000SH</t>
  </si>
  <si>
    <t>RESBDGSDE2000WH</t>
  </si>
  <si>
    <t>RESBDGSDE2005APL</t>
  </si>
  <si>
    <t>RESBDGSDE2005CDY</t>
  </si>
  <si>
    <t>RESBDGSDE2005CWA</t>
  </si>
  <si>
    <t>RESBDGSDE2005DWA</t>
  </si>
  <si>
    <t>RESBDGSDE2005FRZ</t>
  </si>
  <si>
    <t>RESBDGSDE2005LI</t>
  </si>
  <si>
    <t>RESBDGSDE2005RAG</t>
  </si>
  <si>
    <t>RESBDGSDE2005REF</t>
  </si>
  <si>
    <t>RESBDGSDE2005SC</t>
  </si>
  <si>
    <t>RESBDGSDE2005SH</t>
  </si>
  <si>
    <t>RESBDGSDE2005WH</t>
  </si>
  <si>
    <t>RESBDGSDE2010APL</t>
  </si>
  <si>
    <t>RESBDGSDE2010CDY</t>
  </si>
  <si>
    <t>RESBDGSDE2010CWA</t>
  </si>
  <si>
    <t>RESBDGSDE2010DWA</t>
  </si>
  <si>
    <t>RESBDGSDE2010FRZ</t>
  </si>
  <si>
    <t>RESBDGSDE2010LI</t>
  </si>
  <si>
    <t>RESBDGSDE2010RAG</t>
  </si>
  <si>
    <t>RESBDGSDE2010REF</t>
  </si>
  <si>
    <t>RESBDGSDE2010SC</t>
  </si>
  <si>
    <t>RESBDGSDE2010SH</t>
  </si>
  <si>
    <t>RESBDGSDE2010WH</t>
  </si>
  <si>
    <t>RESBDGSDE2015APL</t>
  </si>
  <si>
    <t>RESBDGSDE2015CDY</t>
  </si>
  <si>
    <t>RESBDGSDE2015CWA</t>
  </si>
  <si>
    <t>RESBDGSDE2015DWA</t>
  </si>
  <si>
    <t>RESBDGSDE2015FRZ</t>
  </si>
  <si>
    <t>RESBDGSDE2015LI</t>
  </si>
  <si>
    <t>RESBDGSDE2015RAG</t>
  </si>
  <si>
    <t>RESBDGSDE2015REF</t>
  </si>
  <si>
    <t>RESBDGSDE2015SC</t>
  </si>
  <si>
    <t>RESBDGSDE2015SH</t>
  </si>
  <si>
    <t>RESBDGSDE2015WH</t>
  </si>
  <si>
    <t>RESBDGSDE2020APL</t>
  </si>
  <si>
    <t>RESBDGSDE2020CDY</t>
  </si>
  <si>
    <t>RESBDGSDE2020CWA</t>
  </si>
  <si>
    <t>RESBDGSDE2020DWA</t>
  </si>
  <si>
    <t>RESBDGSDE2020FRZ</t>
  </si>
  <si>
    <t>RESBDGSDE2020LI</t>
  </si>
  <si>
    <t>RESBDGSDE2020RAG</t>
  </si>
  <si>
    <t>RESBDGSDE2020REF</t>
  </si>
  <si>
    <t>RESBDGSDE2020SC</t>
  </si>
  <si>
    <t>RESBDGSDE2020SH</t>
  </si>
  <si>
    <t>RESBDGSDE2020WH</t>
  </si>
  <si>
    <t>RESBDGSDE2025APL</t>
  </si>
  <si>
    <t>RESBDGSDE2025CDY</t>
  </si>
  <si>
    <t>RESBDGSDE2025CWA</t>
  </si>
  <si>
    <t>RESBDGSDE2025DWA</t>
  </si>
  <si>
    <t>RESBDGSDE2025FRZ</t>
  </si>
  <si>
    <t>RESBDGSDE2025LI</t>
  </si>
  <si>
    <t>RESBDGSDE2025RAG</t>
  </si>
  <si>
    <t>RESBDGSDE2025REF</t>
  </si>
  <si>
    <t>RESBDGSDE2025SC</t>
  </si>
  <si>
    <t>RESBDGSDE2025SH</t>
  </si>
  <si>
    <t>RESBDGSDE2025WH</t>
  </si>
  <si>
    <t>RESBDGSDE2030APL</t>
  </si>
  <si>
    <t>RESBDGSDE2030CDY</t>
  </si>
  <si>
    <t>RESBDGSDE2030CWA</t>
  </si>
  <si>
    <t>RESBDGSDE2030DWA</t>
  </si>
  <si>
    <t>RESBDGSDE2030FRZ</t>
  </si>
  <si>
    <t>RESBDGSDE2030LI</t>
  </si>
  <si>
    <t>RESBDGSDE2030RAG</t>
  </si>
  <si>
    <t>RESBDGSDE2030REF</t>
  </si>
  <si>
    <t>RESBDGSDE2030SC</t>
  </si>
  <si>
    <t>RESBDGSDE2030SH</t>
  </si>
  <si>
    <t>RESBDGSDE2030WH</t>
  </si>
  <si>
    <t>RESBDGSDE2035APL</t>
  </si>
  <si>
    <t>RESBDGSDE2035CDY</t>
  </si>
  <si>
    <t>RESBDGSDE2035CWA</t>
  </si>
  <si>
    <t>RESBDGSDE2035DWA</t>
  </si>
  <si>
    <t>RESBDGSDE2035FRZ</t>
  </si>
  <si>
    <t>RESBDGSDE2035LI</t>
  </si>
  <si>
    <t>RESBDGSDE2035RAG</t>
  </si>
  <si>
    <t>RESBDGSDE2035REF</t>
  </si>
  <si>
    <t>RESBDGSDE2035SC</t>
  </si>
  <si>
    <t>RESBDGSDE2035SH</t>
  </si>
  <si>
    <t>RESBDGSDE2035WH</t>
  </si>
  <si>
    <t>RESBDGSDE2040APL</t>
  </si>
  <si>
    <t>RESBDGSDE2040CDY</t>
  </si>
  <si>
    <t>RESBDGSDE2040CWA</t>
  </si>
  <si>
    <t>RESBDGSDE2040DWA</t>
  </si>
  <si>
    <t>RESBDGSDE2040FRZ</t>
  </si>
  <si>
    <t>RESBDGSDE2040LI</t>
  </si>
  <si>
    <t>RESBDGSDE2040RAG</t>
  </si>
  <si>
    <t>RESBDGSDE2040REF</t>
  </si>
  <si>
    <t>RESBDGSDE2040SC</t>
  </si>
  <si>
    <t>RESBDGSDE2040SH</t>
  </si>
  <si>
    <t>RESBDGSDE2040WH</t>
  </si>
  <si>
    <t>RESBDGSDE2045APL</t>
  </si>
  <si>
    <t>RESBDGSDE2045CDY</t>
  </si>
  <si>
    <t>RESBDGSDE2045CWA</t>
  </si>
  <si>
    <t>RESBDGSDE2045DWA</t>
  </si>
  <si>
    <t>RESBDGSDE2045FRZ</t>
  </si>
  <si>
    <t>RESBDGSDE2045LI</t>
  </si>
  <si>
    <t>RESBDGSDE2045RAG</t>
  </si>
  <si>
    <t>RESBDGSDE2045REF</t>
  </si>
  <si>
    <t>RESBDGSDE2045SC</t>
  </si>
  <si>
    <t>RESBDGSDE2045SH</t>
  </si>
  <si>
    <t>RESBDGSDE2045WH</t>
  </si>
  <si>
    <t>RESBDGSDENewAPL</t>
  </si>
  <si>
    <t>RESBDGSDENewCDY</t>
  </si>
  <si>
    <t>RESBDGSDENewCWA</t>
  </si>
  <si>
    <t>RESBDGSDENewDWA</t>
  </si>
  <si>
    <t>RESBDGSDENewFRZ</t>
  </si>
  <si>
    <t>RESBDGSDENewLI</t>
  </si>
  <si>
    <t>RESBDGSDENewRAG</t>
  </si>
  <si>
    <t>RESBDGSDENewREF</t>
  </si>
  <si>
    <t>RESBDGSDENewSH</t>
  </si>
  <si>
    <t>RESBDGSDENewWH</t>
  </si>
  <si>
    <t>RESBDGSDEOldAPL</t>
  </si>
  <si>
    <t>RESBDGSDEOldCDY</t>
  </si>
  <si>
    <t>RESBDGSDEOldCWA</t>
  </si>
  <si>
    <t>RESBDGSDEOldDWA</t>
  </si>
  <si>
    <t>RESBDGSDEOldFRZ</t>
  </si>
  <si>
    <t>RESBDGSDEOldLI</t>
  </si>
  <si>
    <t>RESBDGSDEOldRAG</t>
  </si>
  <si>
    <t>RESBDGSDEOldREF</t>
  </si>
  <si>
    <t>RESBDGSDEOldSH</t>
  </si>
  <si>
    <t>RESBDGSDEOldWH</t>
  </si>
  <si>
    <t>RESBDGAPANewSHFUR___STDBMA_16</t>
  </si>
  <si>
    <t>RESBDGAPANewSHSTV___HIGBMA_23</t>
  </si>
  <si>
    <t>RESBDGAPANewSHSTV___STDBMA_23</t>
  </si>
  <si>
    <t>RESBDGAPANewWHSYS___STDBMA_23</t>
  </si>
  <si>
    <t>RESBDGAPANewWH______STDBMA_16</t>
  </si>
  <si>
    <t>RESBDGAPAOldSHFUR___STDBMA_16</t>
  </si>
  <si>
    <t>RESBDGAPAOldSHSTV___HIGBMA_23</t>
  </si>
  <si>
    <t>RESBDGAPAOldSHSTV___STDBMA_23</t>
  </si>
  <si>
    <t>RESBDGAPAOldWHSYS___STDBMA_23</t>
  </si>
  <si>
    <t>RESBDGAPAOldWH______STDBMA_16</t>
  </si>
  <si>
    <t>RESBDGSATNewSHFUR___STDBMA_16</t>
  </si>
  <si>
    <t>RESBDGSATNewSHSTV___HIGBMA_23</t>
  </si>
  <si>
    <t>RESBDGSATNewSHSTV___STDBMA_23</t>
  </si>
  <si>
    <t>RESBDGSATNewWHSYS___STDBMA_23</t>
  </si>
  <si>
    <t>RESBDGSATNewWH______STDBMA_16</t>
  </si>
  <si>
    <t>RESBDGSATOldSHFUR___STDBMA_16</t>
  </si>
  <si>
    <t>RESBDGSATOldSHSTV___HIGBMA_23</t>
  </si>
  <si>
    <t>RESBDGSATOldSHSTV___STDBMA_23</t>
  </si>
  <si>
    <t>RESBDGSATOldWHSYS___STDBMA_23</t>
  </si>
  <si>
    <t>RESBDGSATOldWH______STDBMA_16</t>
  </si>
  <si>
    <t>RESBDGSDENewSHFUR___STDBMA_16</t>
  </si>
  <si>
    <t>RESBDGSDENewSHSTV___HIGBMA_23</t>
  </si>
  <si>
    <t>RESBDGSDENewSHSTV___STDBMA_23</t>
  </si>
  <si>
    <t>RESBDGSDENewWHSYS___STDBMA_23</t>
  </si>
  <si>
    <t>RESBDGSDENewWH______STDBMA_16</t>
  </si>
  <si>
    <t>RESBDGSDEOldSHFUR___STDBMA_16</t>
  </si>
  <si>
    <t>RESBDGSDEOldSHSTV___HIGBMA_23</t>
  </si>
  <si>
    <t>RESBDGSDEOldSHSTV___STDBMA_23</t>
  </si>
  <si>
    <t>RESBDGSDEOldWHSYS___STDBMA_23</t>
  </si>
  <si>
    <t>RESBDGSDEOldWH______STDBMA_16</t>
  </si>
  <si>
    <t>RESBDGAPANewRAG______HIGNGA_23</t>
  </si>
  <si>
    <t>RESBDGAPANewRAG______STDNGA_23</t>
  </si>
  <si>
    <t>RESBDGAPANewSHFUR___ESRNGA_23</t>
  </si>
  <si>
    <t>RESBDGAPANewSHFUR___HIGNGA_16</t>
  </si>
  <si>
    <t>RESBDGAPANewSHFUR___HIGNGA_23</t>
  </si>
  <si>
    <t>RESBDGAPANewSHFUR___MEDNGA_16</t>
  </si>
  <si>
    <t>RESBDGAPANewSHFUR___STDNGA_23</t>
  </si>
  <si>
    <t>RESBDGAPANewSHHEP___STDNGA_23</t>
  </si>
  <si>
    <t>RESBDGAPANewWHSTHBCKSTDNGA_23</t>
  </si>
  <si>
    <t>RESBDGAPANewWHWTK___ESRNGA_23</t>
  </si>
  <si>
    <t>RESBDGAPANewWHWTK___HIGNGA_23</t>
  </si>
  <si>
    <t>RESBDGAPANewWHWTK___STDNGA_23</t>
  </si>
  <si>
    <t>RESBDGAPANewWH______STDNGA_16</t>
  </si>
  <si>
    <t>RESBDGAPAOldRAG______HIGNGA_23</t>
  </si>
  <si>
    <t>RESBDGAPAOldRAG______STDNGA_23</t>
  </si>
  <si>
    <t>RESBDGAPAOldSHFUR___ESRNGA_23</t>
  </si>
  <si>
    <t>RESBDGAPAOldSHFUR___HIGNGA_16</t>
  </si>
  <si>
    <t>RESBDGAPAOldSHFUR___HIGNGA_23</t>
  </si>
  <si>
    <t>RESBDGAPAOldSHFUR___HIGNGA_EX</t>
  </si>
  <si>
    <t>RESBDGAPAOldSHFUR___MEDNGA_16</t>
  </si>
  <si>
    <t>RESBDGAPAOldSHFUR___MEDNGA_EX</t>
  </si>
  <si>
    <t>RESBDGAPAOldSHFUR___STDNGA_23</t>
  </si>
  <si>
    <t>RESBDGAPAOldSHHEP___STDNGA_23</t>
  </si>
  <si>
    <t>RESBDGAPAOldWHSTHBCKSTDNGA_23</t>
  </si>
  <si>
    <t>RESBDGAPAOldWHWTK___ESRNGA_23</t>
  </si>
  <si>
    <t>RESBDGAPAOldWHWTK___HIGNGA_23</t>
  </si>
  <si>
    <t>RESBDGAPAOldWHWTK___STDNGA_23</t>
  </si>
  <si>
    <t>RESBDGAPAOldWH______STDNGA_16</t>
  </si>
  <si>
    <t>RESBDGSATNewRAG______HIGNGA_23</t>
  </si>
  <si>
    <t>RESBDGSATNewRAG______STDNGA_23</t>
  </si>
  <si>
    <t>RESBDGSATNewSHFUR___ESRNGA_23</t>
  </si>
  <si>
    <t>RESBDGSATNewSHFUR___HIGNGA_16</t>
  </si>
  <si>
    <t>RESBDGSATNewSHFUR___HIGNGA_23</t>
  </si>
  <si>
    <t>RESBDGSATNewSHFUR___MEDNGA_16</t>
  </si>
  <si>
    <t>RESBDGSATNewSHFUR___STDNGA_23</t>
  </si>
  <si>
    <t>RESBDGSATNewSHHEP___STDNGA_23</t>
  </si>
  <si>
    <t>RESBDGSATNewWHSTHBCKSTDNGA_23</t>
  </si>
  <si>
    <t>RESBDGSATNewWHWTK___ESRNGA_23</t>
  </si>
  <si>
    <t>RESBDGSATNewWHWTK___HIGNGA_23</t>
  </si>
  <si>
    <t>RESBDGSATNewWHWTK___STDNGA_23</t>
  </si>
  <si>
    <t>RESBDGSATNewWH______STDNGA_16</t>
  </si>
  <si>
    <t>RESBDGSATOldRAG______HIGNGA_23</t>
  </si>
  <si>
    <t>RESBDGSATOldRAG______STDNGA_23</t>
  </si>
  <si>
    <t>RESBDGSATOldSHFUR___ESRNGA_23</t>
  </si>
  <si>
    <t>RESBDGSATOldSHFUR___HIGNGA_16</t>
  </si>
  <si>
    <t>RESBDGSATOldSHFUR___HIGNGA_23</t>
  </si>
  <si>
    <t>RESBDGSATOldSHFUR___HIGNGA_EX</t>
  </si>
  <si>
    <t>RESBDGSATOldSHFUR___MEDNGA_16</t>
  </si>
  <si>
    <t>RESBDGSATOldSHFUR___MEDNGA_EX</t>
  </si>
  <si>
    <t>RESBDGSATOldSHFUR___STDNGA_23</t>
  </si>
  <si>
    <t>RESBDGSATOldSHHEP___STDNGA_23</t>
  </si>
  <si>
    <t>RESBDGSATOldWHSTHBCKSTDNGA_23</t>
  </si>
  <si>
    <t>RESBDGSATOldWHWTK___ESRNGA_23</t>
  </si>
  <si>
    <t>RESBDGSATOldWHWTK___HIGNGA_23</t>
  </si>
  <si>
    <t>RESBDGSATOldWHWTK___STDNGA_23</t>
  </si>
  <si>
    <t>RESBDGSATOldWH______STDNGA_16</t>
  </si>
  <si>
    <t>RESBDGSDENewRAG______HIGNGA_23</t>
  </si>
  <si>
    <t>RESBDGSDENewRAG______STDNGA_23</t>
  </si>
  <si>
    <t>RESBDGSDENewSHFUR___ESRNGA_23</t>
  </si>
  <si>
    <t>RESBDGSDENewSHFUR___HIGNGA_16</t>
  </si>
  <si>
    <t>RESBDGSDENewSHFUR___HIGNGA_23</t>
  </si>
  <si>
    <t>RESBDGSDENewSHFUR___MEDNGA_16</t>
  </si>
  <si>
    <t>RESBDGSDENewSHFUR___STDNGA_23</t>
  </si>
  <si>
    <t>RESBDGSDENewSHHEP___STDNGA_23</t>
  </si>
  <si>
    <t>RESBDGSDENewWHSTHBCKSTDNGA_23</t>
  </si>
  <si>
    <t>RESBDGSDENewWHWTK___ESRNGA_23</t>
  </si>
  <si>
    <t>RESBDGSDENewWHWTK___HIGNGA_23</t>
  </si>
  <si>
    <t>RESBDGSDENewWHWTK___STDNGA_23</t>
  </si>
  <si>
    <t>RESBDGSDENewWH______STDNGA_16</t>
  </si>
  <si>
    <t>RESBDGSDEOldRAG______HIGNGA_23</t>
  </si>
  <si>
    <t>RESBDGSDEOldRAG______STDNGA_23</t>
  </si>
  <si>
    <t>RESBDGSDEOldSHFUR___ESRNGA_23</t>
  </si>
  <si>
    <t>RESBDGSDEOldSHFUR___HIGNGA_16</t>
  </si>
  <si>
    <t>RESBDGSDEOldSHFUR___HIGNGA_23</t>
  </si>
  <si>
    <t>RESBDGSDEOldSHFUR___HIGNGA_EX</t>
  </si>
  <si>
    <t>RESBDGSDEOldSHFUR___MEDNGA_16</t>
  </si>
  <si>
    <t>RESBDGSDEOldSHFUR___MEDNGA_EX</t>
  </si>
  <si>
    <t>RESBDGSDEOldSHFUR___STDNGA_23</t>
  </si>
  <si>
    <t>RESBDGSDEOldSHHEP___STDNGA_23</t>
  </si>
  <si>
    <t>RESBDGSDEOldWHSTHBCKSTDNGA_23</t>
  </si>
  <si>
    <t>RESBDGSDEOldWHWTK___ESRNGA_23</t>
  </si>
  <si>
    <t>RESBDGSDEOldWHWTK___HIGNGA_23</t>
  </si>
  <si>
    <t>RESBDGSDEOldWHWTK___STDNGA_23</t>
  </si>
  <si>
    <t>RESBDGSDEOldWH______STDNGA_16</t>
  </si>
  <si>
    <t>RESBDGAPANewSHFUR___STDBWP_16</t>
  </si>
  <si>
    <t>RESBDGAPANewSHPST___HIGBWP_23</t>
  </si>
  <si>
    <t>RESBDGAPANewSHPST___STDBWP_23</t>
  </si>
  <si>
    <t>RESBDGAPANewWHSYS___STDBWP_23</t>
  </si>
  <si>
    <t>RESBDGAPANewWH______STDBWP_16</t>
  </si>
  <si>
    <t>RESBDGAPAOldSHFUR___STDBWP_16</t>
  </si>
  <si>
    <t>RESBDGAPAOldSHPST___HIGBWP_23</t>
  </si>
  <si>
    <t>RESBDGAPAOldSHPST___STDBWP_23</t>
  </si>
  <si>
    <t>RESBDGAPAOldWHSYS___STDBWP_23</t>
  </si>
  <si>
    <t>RESBDGAPAOldWH______STDBWP_16</t>
  </si>
  <si>
    <t>RESBDGSATNewSHFUR___STDBWP_16</t>
  </si>
  <si>
    <t>RESBDGSATNewSHPST___HIGBWP_23</t>
  </si>
  <si>
    <t>RESBDGSATNewSHPST___STDBWP_23</t>
  </si>
  <si>
    <t>RESBDGSATNewWHSYS___STDBWP_23</t>
  </si>
  <si>
    <t>RESBDGSATNewWH______STDBWP_16</t>
  </si>
  <si>
    <t>RESBDGSATOldSHFUR___STDBWP_16</t>
  </si>
  <si>
    <t>RESBDGSATOldSHPST___HIGBWP_23</t>
  </si>
  <si>
    <t>RESBDGSATOldSHPST___STDBWP_23</t>
  </si>
  <si>
    <t>RESBDGSATOldWHSYS___STDBWP_23</t>
  </si>
  <si>
    <t>RESBDGSATOldWH______STDBWP_16</t>
  </si>
  <si>
    <t>RESBDGSDENewSHFUR___STDBWP_16</t>
  </si>
  <si>
    <t>RESBDGSDENewSHPST___HIGBWP_23</t>
  </si>
  <si>
    <t>RESBDGSDENewSHPST___STDBWP_23</t>
  </si>
  <si>
    <t>RESBDGSDENewWHSYS___STDBWP_23</t>
  </si>
  <si>
    <t>RESBDGSDENewWH______STDBWP_16</t>
  </si>
  <si>
    <t>RESBDGSDEOldSHFUR___STDBWP_16</t>
  </si>
  <si>
    <t>RESBDGSDEOldSHPST___HIGBWP_23</t>
  </si>
  <si>
    <t>RESBDGSDEOldSHPST___STDBWP_23</t>
  </si>
  <si>
    <t>RESBDGSDEOldWHSYS___STDBWP_23</t>
  </si>
  <si>
    <t>RESBDGSDEOldWH______STDBWP_16</t>
  </si>
  <si>
    <t>RESBDGAPAOldSC_________DCO_EX</t>
  </si>
  <si>
    <t>RESBDGSATOldSC_________DCO_EX</t>
  </si>
  <si>
    <t>RESBDGSDEOldSC_________DCO_EX</t>
  </si>
  <si>
    <t>RESBDGAPAOldSH_________DHE_EX</t>
  </si>
  <si>
    <t>RESBDGSATOldSH_________DHE_EX</t>
  </si>
  <si>
    <t>RESBDGSDEOldSH_________DHE_EX</t>
  </si>
  <si>
    <t>RESBDGAPANewAPLOTH___STDELC_16</t>
  </si>
  <si>
    <t>RESBDGAPANewCDY______ESRELC_23</t>
  </si>
  <si>
    <t>RESBDGAPANewCDY______HIGELC_23</t>
  </si>
  <si>
    <t>RESBDGAPANewCDY______STDELC_16</t>
  </si>
  <si>
    <t>RESBDGAPANewCDY______STDELC_23</t>
  </si>
  <si>
    <t>RESBDGAPANewCWA___CBESRELC_23</t>
  </si>
  <si>
    <t>RESBDGAPANewCWA___CBHIGELC_23</t>
  </si>
  <si>
    <t>RESBDGAPANewCWA___CBSTDELC_23</t>
  </si>
  <si>
    <t>RESBDGAPANewCWA___FRESRELC_23</t>
  </si>
  <si>
    <t>RESBDGAPANewCWA___FRHIGELC_23</t>
  </si>
  <si>
    <t>RESBDGAPANewCWA___FRSTDELC_23</t>
  </si>
  <si>
    <t>RESBDGAPANewCWA___TPESRELC_23</t>
  </si>
  <si>
    <t>RESBDGAPANewCWA___TPHIGELC_23</t>
  </si>
  <si>
    <t>RESBDGAPANewCWA___TPSTDELC_23</t>
  </si>
  <si>
    <t>RESBDGAPANewCWA______STDELC_16</t>
  </si>
  <si>
    <t>RESBDGAPANewDWA______ESRELC_23</t>
  </si>
  <si>
    <t>RESBDGAPANewDWA______HIGELC_23</t>
  </si>
  <si>
    <t>RESBDGAPANewDWA______STDELC_16</t>
  </si>
  <si>
    <t>RESBDGAPANewDWA______STDELC_23</t>
  </si>
  <si>
    <t>RESBDGAPANewFRZ___CHESRELC_23</t>
  </si>
  <si>
    <t>RESBDGAPANewFRZ___CHHIGELC_23</t>
  </si>
  <si>
    <t>RESBDGAPANewFRZ___CHSTDELC_23</t>
  </si>
  <si>
    <t>RESBDGAPANewFRZ___STGESRELC_23</t>
  </si>
  <si>
    <t>RESBDGAPANewFRZ___STGHIGELC_23</t>
  </si>
  <si>
    <t>RESBDGAPANewFRZ___STGSTDELC_23</t>
  </si>
  <si>
    <t>RESBDGAPANewFRZ______STDELC_16</t>
  </si>
  <si>
    <t>RESBDGAPANewLIFLC___ESRELC_23</t>
  </si>
  <si>
    <t>RESBDGAPANewLIFLC___HIGELC_23</t>
  </si>
  <si>
    <t>RESBDGAPANewLIFLC___STDELC_16</t>
  </si>
  <si>
    <t>RESBDGAPANewLIFLC___STDELC_23</t>
  </si>
  <si>
    <t>RESBDGAPANewLIFLUT12STDELC_23</t>
  </si>
  <si>
    <t>RESBDGAPANewLIFLUT5HIGELC_23</t>
  </si>
  <si>
    <t>RESBDGAPANewLIFLUT5STDELC_23</t>
  </si>
  <si>
    <t>RESBDGAPANewLIFLUT8HIGELC_23</t>
  </si>
  <si>
    <t>RESBDGAPANewLIFLUT8STDELC_23</t>
  </si>
  <si>
    <t>RESBDGAPANewLIFLU___STDELC_16</t>
  </si>
  <si>
    <t>RESBDGAPANewLIHAL60WSTDELC_23</t>
  </si>
  <si>
    <t>RESBDGAPANewLIHAL___STDELC_16</t>
  </si>
  <si>
    <t>RESBDGAPANewLIINC60WSTDELC_23</t>
  </si>
  <si>
    <t>RESBDGAPANewLIINC___STDELC_16</t>
  </si>
  <si>
    <t>RESBDGAPANewLILED___ESRELC_23</t>
  </si>
  <si>
    <t>RESBDGAPANewLILED___HIGELC_16</t>
  </si>
  <si>
    <t>RESBDGAPANewLILED___STDELC_16</t>
  </si>
  <si>
    <t>RESBDGAPANewLILED___STDELC_23</t>
  </si>
  <si>
    <t>RESBDGAPANewRAG______HIGELC_23</t>
  </si>
  <si>
    <t>RESBDGAPANewRAG______STDELC_16</t>
  </si>
  <si>
    <t>RESBDGAPANewRAG______STDELC_23</t>
  </si>
  <si>
    <t>RESBDGAPANewREF___FRDESRELC_23</t>
  </si>
  <si>
    <t>RESBDGAPANewREF___FRDHIGELC_23</t>
  </si>
  <si>
    <t>RESBDGAPANewREF___FRDSTDELC_23</t>
  </si>
  <si>
    <t>RESBDGAPANewREF___FRTESRELC_23</t>
  </si>
  <si>
    <t>RESBDGAPANewREF___FRTHIGELC_23</t>
  </si>
  <si>
    <t>RESBDGAPANewREF___FRTSTDELC_23</t>
  </si>
  <si>
    <t>RESBDGAPANewREF______STDELC_16</t>
  </si>
  <si>
    <t>RESBDGAPANewSCCE___ESRELC_23</t>
  </si>
  <si>
    <t>RESBDGAPANewSCCE___HIGELC_23</t>
  </si>
  <si>
    <t>RESBDGAPANewSCCE___STDELC_16</t>
  </si>
  <si>
    <t>RESBDGAPANewSCCE___STDELC_23</t>
  </si>
  <si>
    <t>RESBDGAPANewSCRO___STDELC_16</t>
  </si>
  <si>
    <t>RESBDGAPANewSCWA___ESRELC_23</t>
  </si>
  <si>
    <t>RESBDGAPANewSCWA___HIGELC_23</t>
  </si>
  <si>
    <t>RESBDGAPANewSCWA___STDELC_23</t>
  </si>
  <si>
    <t>RESBDGAPANewSCWD___ESRELC_23</t>
  </si>
  <si>
    <t>RESBDGAPANewSCWD___HIGELC_23</t>
  </si>
  <si>
    <t>RESBDGAPANewSCWD___STDELC_23</t>
  </si>
  <si>
    <t>RESBDGAPANewSHFUR___STDELC_23</t>
  </si>
  <si>
    <t>RESBDGAPANewSHHEP___ESRELC_23</t>
  </si>
  <si>
    <t>RESBDGAPANewSHHEP___ESRGEO_23M</t>
  </si>
  <si>
    <t>RESBDGAPANewSHHEP___HIGELC_23</t>
  </si>
  <si>
    <t>RESBDGAPANewSHHEP___HIGGEO_23M</t>
  </si>
  <si>
    <t>RESBDGAPANewSHHEP___STDELC_16</t>
  </si>
  <si>
    <t>RESBDGAPANewSHHEP___STDELC_23</t>
  </si>
  <si>
    <t>RESBDGAPANewSHHEP___STDGEO_23M</t>
  </si>
  <si>
    <t>RESBDGAPANewSHPLT1000WSTDELC_23</t>
  </si>
  <si>
    <t>RESBDGAPANewSHPLT1500WSTDELC_23</t>
  </si>
  <si>
    <t>RESBDGAPANewSHPLT500WSTDELC_23</t>
  </si>
  <si>
    <t>RESBDGAPANewSHPLT___STDELC_16</t>
  </si>
  <si>
    <t>RESBDGAPANewWHHEP___ESRELC_23</t>
  </si>
  <si>
    <t>RESBDGAPANewWHHEP___HIGELC_23</t>
  </si>
  <si>
    <t>RESBDGAPANewWHHEP___STDELC_23</t>
  </si>
  <si>
    <t>RESBDGAPANewWHSTHBCKSTDELC_23</t>
  </si>
  <si>
    <t>RESBDGAPANewWHWTK___HIGELC_23</t>
  </si>
  <si>
    <t>RESBDGAPANewWHWTK___STDELC_23</t>
  </si>
  <si>
    <t>RESBDGAPANewWH______STDELC_16</t>
  </si>
  <si>
    <t>RESBDGAPAOldAPLOTH___STDELC_16</t>
  </si>
  <si>
    <t>RESBDGAPAOldAPLOTH___STDELC_EX</t>
  </si>
  <si>
    <t>RESBDGAPAOldCDY______ESRELC_23</t>
  </si>
  <si>
    <t>RESBDGAPAOldCDY______HIGELC_23</t>
  </si>
  <si>
    <t>RESBDGAPAOldCDY______STDELC_16</t>
  </si>
  <si>
    <t>RESBDGAPAOldCDY______STDELC_23</t>
  </si>
  <si>
    <t>RESBDGAPAOldCDY______STDELC_EX</t>
  </si>
  <si>
    <t>RESBDGAPAOldCWA___CBESRELC_23</t>
  </si>
  <si>
    <t>RESBDGAPAOldCWA___CBHIGELC_23</t>
  </si>
  <si>
    <t>RESBDGAPAOldCWA___CBSTDELC_23</t>
  </si>
  <si>
    <t>RESBDGAPAOldCWA___FRESRELC_23</t>
  </si>
  <si>
    <t>RESBDGAPAOldCWA___FRHIGELC_23</t>
  </si>
  <si>
    <t>RESBDGAPAOldCWA___FRSTDELC_23</t>
  </si>
  <si>
    <t>RESBDGAPAOldCWA___TPESRELC_23</t>
  </si>
  <si>
    <t>RESBDGAPAOldCWA___TPHIGELC_23</t>
  </si>
  <si>
    <t>RESBDGAPAOldCWA___TPSTDELC_23</t>
  </si>
  <si>
    <t>RESBDGAPAOldCWA______STDELC_16</t>
  </si>
  <si>
    <t>RESBDGAPAOldCWA______STDELC_EX</t>
  </si>
  <si>
    <t>RESBDGAPAOldDWA______ESRELC_23</t>
  </si>
  <si>
    <t>RESBDGAPAOldDWA______HIGELC_23</t>
  </si>
  <si>
    <t>RESBDGAPAOldDWA______STDELC_16</t>
  </si>
  <si>
    <t>RESBDGAPAOldDWA______STDELC_23</t>
  </si>
  <si>
    <t>RESBDGAPAOldDWA______STDELC_EX</t>
  </si>
  <si>
    <t>RESBDGAPAOldFRZ___CHESRELC_23</t>
  </si>
  <si>
    <t>RESBDGAPAOldFRZ___CHHIGELC_23</t>
  </si>
  <si>
    <t>RESBDGAPAOldFRZ___CHSTDELC_23</t>
  </si>
  <si>
    <t>RESBDGAPAOldFRZ___STGESRELC_23</t>
  </si>
  <si>
    <t>RESBDGAPAOldFRZ___STGHIGELC_23</t>
  </si>
  <si>
    <t>RESBDGAPAOldFRZ___STGSTDELC_23</t>
  </si>
  <si>
    <t>RESBDGAPAOldFRZ______STDELC_16</t>
  </si>
  <si>
    <t>RESBDGAPAOldFRZ______STDELC_EX</t>
  </si>
  <si>
    <t>RESBDGAPAOldLIFLC___ESRELC_23</t>
  </si>
  <si>
    <t>RESBDGAPAOldLIFLC___HIGELC_23</t>
  </si>
  <si>
    <t>RESBDGAPAOldLIFLC___STDELC_16</t>
  </si>
  <si>
    <t>RESBDGAPAOldLIFLC___STDELC_23</t>
  </si>
  <si>
    <t>RESBDGAPAOldLIFLC___STDELC_EX</t>
  </si>
  <si>
    <t>RESBDGAPAOldLIFLUT12STDELC_23</t>
  </si>
  <si>
    <t>RESBDGAPAOldLIFLUT5HIGELC_23</t>
  </si>
  <si>
    <t>RESBDGAPAOldLIFLUT5STDELC_23</t>
  </si>
  <si>
    <t>RESBDGAPAOldLIFLUT8HIGELC_23</t>
  </si>
  <si>
    <t>RESBDGAPAOldLIFLUT8STDELC_23</t>
  </si>
  <si>
    <t>RESBDGAPAOldLIFLU___STDELC_16</t>
  </si>
  <si>
    <t>RESBDGAPAOldLIFLU___STDELC_EX</t>
  </si>
  <si>
    <t>RESBDGAPAOldLIHAL60WSTDELC_23</t>
  </si>
  <si>
    <t>RESBDGAPAOldLIHAL___STDELC_16</t>
  </si>
  <si>
    <t>RESBDGAPAOldLIHAL___STDELC_EX</t>
  </si>
  <si>
    <t>RESBDGAPAOldLIINC60WSTDELC_23</t>
  </si>
  <si>
    <t>RESBDGAPAOldLIINC___STDELC_16</t>
  </si>
  <si>
    <t>RESBDGAPAOldLIINC___STDELC_EX</t>
  </si>
  <si>
    <t>RESBDGAPAOldLILED___ESRELC_23</t>
  </si>
  <si>
    <t>RESBDGAPAOldLILED___HIGELC_16</t>
  </si>
  <si>
    <t>RESBDGAPAOldLILED___HIGELC_EX</t>
  </si>
  <si>
    <t>RESBDGAPAOldLILED___STDELC_16</t>
  </si>
  <si>
    <t>RESBDGAPAOldLILED___STDELC_23</t>
  </si>
  <si>
    <t>RESBDGAPAOldLILED___STDELC_EX</t>
  </si>
  <si>
    <t>RESBDGAPAOldRAG______HIGELC_23</t>
  </si>
  <si>
    <t>RESBDGAPAOldRAG______STDELC_16</t>
  </si>
  <si>
    <t>RESBDGAPAOldRAG______STDELC_23</t>
  </si>
  <si>
    <t>RESBDGAPAOldRAG______STDELC_EX</t>
  </si>
  <si>
    <t>RESBDGAPAOldREF___FRDESRELC_23</t>
  </si>
  <si>
    <t>RESBDGAPAOldREF___FRDHIGELC_23</t>
  </si>
  <si>
    <t>RESBDGAPAOldREF___FRDSTDELC_23</t>
  </si>
  <si>
    <t>RESBDGAPAOldREF___FRTESRELC_23</t>
  </si>
  <si>
    <t>RESBDGAPAOldREF___FRTHIGELC_23</t>
  </si>
  <si>
    <t>RESBDGAPAOldREF___FRTSTDELC_23</t>
  </si>
  <si>
    <t>RESBDGAPAOldREF______STDELC_16</t>
  </si>
  <si>
    <t>RESBDGAPAOldREF______STDELC_EX</t>
  </si>
  <si>
    <t>RESBDGAPAOldSCCE___ESRELC_23</t>
  </si>
  <si>
    <t>RESBDGAPAOldSCCE___HIGELC_23</t>
  </si>
  <si>
    <t>RESBDGAPAOldSCCE___STDELC_16</t>
  </si>
  <si>
    <t>RESBDGAPAOldSCCE___STDELC_23</t>
  </si>
  <si>
    <t>RESBDGAPAOldSCCE___STDELC_EX</t>
  </si>
  <si>
    <t>RESBDGAPAOldSCRO___STDELC_16</t>
  </si>
  <si>
    <t>RESBDGAPAOldSCRO___STDELC_EX</t>
  </si>
  <si>
    <t>RESBDGAPAOldSCWA___ESRELC_23</t>
  </si>
  <si>
    <t>RESBDGAPAOldSCWA___HIGELC_23</t>
  </si>
  <si>
    <t>RESBDGAPAOldSCWA___STDELC_23</t>
  </si>
  <si>
    <t>RESBDGAPAOldSCWD___ESRELC_23</t>
  </si>
  <si>
    <t>RESBDGAPAOldSCWD___HIGELC_23</t>
  </si>
  <si>
    <t>RESBDGAPAOldSCWD___STDELC_23</t>
  </si>
  <si>
    <t>RESBDGAPAOldSHFUR___STDELC_23</t>
  </si>
  <si>
    <t>RESBDGAPAOldSHHEP___ESRELC_23</t>
  </si>
  <si>
    <t>RESBDGAPAOldSHHEP___ESRGEO_23M</t>
  </si>
  <si>
    <t>RESBDGAPAOldSHHEP___HIGELC_23</t>
  </si>
  <si>
    <t>RESBDGAPAOldSHHEP___HIGGEO_23M</t>
  </si>
  <si>
    <t>RESBDGAPAOldSHHEP___STDELC_16</t>
  </si>
  <si>
    <t>RESBDGAPAOldSHHEP___STDELC_23</t>
  </si>
  <si>
    <t>RESBDGAPAOldSHHEP___STDGEO_23M</t>
  </si>
  <si>
    <t>RESBDGAPAOldSHPLT1000WSTDELC_23</t>
  </si>
  <si>
    <t>RESBDGAPAOldSHPLT1500WSTDELC_23</t>
  </si>
  <si>
    <t>RESBDGAPAOldSHPLT500WSTDELC_23</t>
  </si>
  <si>
    <t>RESBDGAPAOldSHPLT___STDELC_16</t>
  </si>
  <si>
    <t>RESBDGAPAOldWHHEP___ESRELC_23</t>
  </si>
  <si>
    <t>RESBDGAPAOldWHHEP___HIGELC_23</t>
  </si>
  <si>
    <t>RESBDGAPAOldWHHEP___STDELC_23</t>
  </si>
  <si>
    <t>RESBDGAPAOldWHSTHBCKSTDELC_23</t>
  </si>
  <si>
    <t>RESBDGAPAOldWHWTK___HIGELC_23</t>
  </si>
  <si>
    <t>RESBDGAPAOldWHWTK___STDELC_23</t>
  </si>
  <si>
    <t>RESBDGAPAOldWH______STDELC_16</t>
  </si>
  <si>
    <t>RESBDGAPAOldWH______STDELC_EX</t>
  </si>
  <si>
    <t>RESBDGSATNewAPLOTH___STDELC_16</t>
  </si>
  <si>
    <t>RESBDGSATNewCDY______ESRELC_23</t>
  </si>
  <si>
    <t>RESBDGSATNewCDY______HIGELC_23</t>
  </si>
  <si>
    <t>RESBDGSATNewCDY______STDELC_16</t>
  </si>
  <si>
    <t>RESBDGSATNewCDY______STDELC_23</t>
  </si>
  <si>
    <t>RESBDGSATNewCWA___CBESRELC_23</t>
  </si>
  <si>
    <t>RESBDGSATNewCWA___CBHIGELC_23</t>
  </si>
  <si>
    <t>RESBDGSATNewCWA___CBSTDELC_23</t>
  </si>
  <si>
    <t>RESBDGSATNewCWA___FRESRELC_23</t>
  </si>
  <si>
    <t>RESBDGSATNewCWA___FRHIGELC_23</t>
  </si>
  <si>
    <t>RESBDGSATNewCWA___FRSTDELC_23</t>
  </si>
  <si>
    <t>RESBDGSATNewCWA___TPESRELC_23</t>
  </si>
  <si>
    <t>RESBDGSATNewCWA___TPHIGELC_23</t>
  </si>
  <si>
    <t>RESBDGSATNewCWA___TPSTDELC_23</t>
  </si>
  <si>
    <t>RESBDGSATNewCWA______STDELC_16</t>
  </si>
  <si>
    <t>RESBDGSATNewDWA______ESRELC_23</t>
  </si>
  <si>
    <t>RESBDGSATNewDWA______HIGELC_23</t>
  </si>
  <si>
    <t>RESBDGSATNewDWA______STDELC_16</t>
  </si>
  <si>
    <t>RESBDGSATNewDWA______STDELC_23</t>
  </si>
  <si>
    <t>RESBDGSATNewFRZ___CHESRELC_23</t>
  </si>
  <si>
    <t>RESBDGSATNewFRZ___CHHIGELC_23</t>
  </si>
  <si>
    <t>RESBDGSATNewFRZ___CHSTDELC_23</t>
  </si>
  <si>
    <t>RESBDGSATNewFRZ___STGESRELC_23</t>
  </si>
  <si>
    <t>RESBDGSATNewFRZ___STGHIGELC_23</t>
  </si>
  <si>
    <t>RESBDGSATNewFRZ___STGSTDELC_23</t>
  </si>
  <si>
    <t>RESBDGSATNewFRZ______STDELC_16</t>
  </si>
  <si>
    <t>RESBDGSATNewLIFLC___ESRELC_23</t>
  </si>
  <si>
    <t>RESBDGSATNewLIFLC___HIGELC_23</t>
  </si>
  <si>
    <t>RESBDGSATNewLIFLC___STDELC_16</t>
  </si>
  <si>
    <t>RESBDGSATNewLIFLC___STDELC_23</t>
  </si>
  <si>
    <t>RESBDGSATNewLIFLUT12STDELC_23</t>
  </si>
  <si>
    <t>RESBDGSATNewLIFLUT5HIGELC_23</t>
  </si>
  <si>
    <t>RESBDGSATNewLIFLUT5STDELC_23</t>
  </si>
  <si>
    <t>RESBDGSATNewLIFLUT8HIGELC_23</t>
  </si>
  <si>
    <t>RESBDGSATNewLIFLUT8STDELC_23</t>
  </si>
  <si>
    <t>RESBDGSATNewLIFLU___STDELC_16</t>
  </si>
  <si>
    <t>RESBDGSATNewLIHAL60WSTDELC_23</t>
  </si>
  <si>
    <t>RESBDGSATNewLIHAL___STDELC_16</t>
  </si>
  <si>
    <t>RESBDGSATNewLIINC60WSTDELC_23</t>
  </si>
  <si>
    <t>RESBDGSATNewLIINC___STDELC_16</t>
  </si>
  <si>
    <t>RESBDGSATNewLILED___ESRELC_23</t>
  </si>
  <si>
    <t>RESBDGSATNewLILED___HIGELC_16</t>
  </si>
  <si>
    <t>RESBDGSATNewLILED___STDELC_16</t>
  </si>
  <si>
    <t>RESBDGSATNewLILED___STDELC_23</t>
  </si>
  <si>
    <t>RESBDGSATNewRAG______HIGELC_23</t>
  </si>
  <si>
    <t>RESBDGSATNewRAG______STDELC_16</t>
  </si>
  <si>
    <t>RESBDGSATNewRAG______STDELC_23</t>
  </si>
  <si>
    <t>RESBDGSATNewREF___FRDESRELC_23</t>
  </si>
  <si>
    <t>RESBDGSATNewREF___FRDHIGELC_23</t>
  </si>
  <si>
    <t>RESBDGSATNewREF___FRDSTDELC_23</t>
  </si>
  <si>
    <t>RESBDGSATNewREF___FRTESRELC_23</t>
  </si>
  <si>
    <t>RESBDGSATNewREF___FRTHIGELC_23</t>
  </si>
  <si>
    <t>RESBDGSATNewREF___FRTSTDELC_23</t>
  </si>
  <si>
    <t>RESBDGSATNewREF______STDELC_16</t>
  </si>
  <si>
    <t>RESBDGSATNewSCCE___ESRELC_23</t>
  </si>
  <si>
    <t>RESBDGSATNewSCCE___HIGELC_23</t>
  </si>
  <si>
    <t>RESBDGSATNewSCCE___STDELC_16</t>
  </si>
  <si>
    <t>RESBDGSATNewSCCE___STDELC_23</t>
  </si>
  <si>
    <t>RESBDGSATNewSCRO___STDELC_16</t>
  </si>
  <si>
    <t>RESBDGSATNewSCWA___ESRELC_23</t>
  </si>
  <si>
    <t>RESBDGSATNewSCWA___HIGELC_23</t>
  </si>
  <si>
    <t>RESBDGSATNewSCWA___STDELC_23</t>
  </si>
  <si>
    <t>RESBDGSATNewSCWD___ESRELC_23</t>
  </si>
  <si>
    <t>RESBDGSATNewSCWD___HIGELC_23</t>
  </si>
  <si>
    <t>RESBDGSATNewSCWD___STDELC_23</t>
  </si>
  <si>
    <t>RESBDGSATNewSHFUR___STDELC_23</t>
  </si>
  <si>
    <t>RESBDGSATNewSHHEP___ESRELC_23</t>
  </si>
  <si>
    <t>RESBDGSATNewSHHEP___ESRGEO_23M</t>
  </si>
  <si>
    <t>RESBDGSATNewSHHEP___HIGELC_23</t>
  </si>
  <si>
    <t>RESBDGSATNewSHHEP___HIGGEO_23M</t>
  </si>
  <si>
    <t>RESBDGSATNewSHHEP___STDELC_16</t>
  </si>
  <si>
    <t>RESBDGSATNewSHHEP___STDELC_23</t>
  </si>
  <si>
    <t>RESBDGSATNewSHHEP___STDGEO_23M</t>
  </si>
  <si>
    <t>RESBDGSATNewSHPLT1000WSTDELC_23</t>
  </si>
  <si>
    <t>RESBDGSATNewSHPLT1500WSTDELC_23</t>
  </si>
  <si>
    <t>RESBDGSATNewSHPLT500WSTDELC_23</t>
  </si>
  <si>
    <t>RESBDGSATNewSHPLT___STDELC_16</t>
  </si>
  <si>
    <t>RESBDGSATNewWHHEP___ESRELC_23</t>
  </si>
  <si>
    <t>RESBDGSATNewWHHEP___HIGELC_23</t>
  </si>
  <si>
    <t>RESBDGSATNewWHHEP___STDELC_23</t>
  </si>
  <si>
    <t>RESBDGSATNewWHSTHBCKSTDELC_23</t>
  </si>
  <si>
    <t>RESBDGSATNewWHWTK___HIGELC_23</t>
  </si>
  <si>
    <t>RESBDGSATNewWHWTK___STDELC_23</t>
  </si>
  <si>
    <t>RESBDGSATNewWH______STDELC_16</t>
  </si>
  <si>
    <t>RESBDGSATOldAPLOTH___STDELC_16</t>
  </si>
  <si>
    <t>RESBDGSATOldAPLOTH___STDELC_EX</t>
  </si>
  <si>
    <t>RESBDGSATOldCDY______ESRELC_23</t>
  </si>
  <si>
    <t>RESBDGSATOldCDY______HIGELC_23</t>
  </si>
  <si>
    <t>RESBDGSATOldCDY______STDELC_16</t>
  </si>
  <si>
    <t>RESBDGSATOldCDY______STDELC_23</t>
  </si>
  <si>
    <t>RESBDGSATOldCDY______STDELC_EX</t>
  </si>
  <si>
    <t>RESBDGSATOldCWA___CBESRELC_23</t>
  </si>
  <si>
    <t>RESBDGSATOldCWA___CBHIGELC_23</t>
  </si>
  <si>
    <t>RESBDGSATOldCWA___CBSTDELC_23</t>
  </si>
  <si>
    <t>RESBDGSATOldCWA___FRESRELC_23</t>
  </si>
  <si>
    <t>RESBDGSATOldCWA___FRHIGELC_23</t>
  </si>
  <si>
    <t>RESBDGSATOldCWA___FRSTDELC_23</t>
  </si>
  <si>
    <t>RESBDGSATOldCWA___TPESRELC_23</t>
  </si>
  <si>
    <t>RESBDGSATOldCWA___TPHIGELC_23</t>
  </si>
  <si>
    <t>RESBDGSATOldCWA___TPSTDELC_23</t>
  </si>
  <si>
    <t>RESBDGSATOldCWA______STDELC_16</t>
  </si>
  <si>
    <t>RESBDGSATOldCWA______STDELC_EX</t>
  </si>
  <si>
    <t>RESBDGSATOldDWA______ESRELC_23</t>
  </si>
  <si>
    <t>RESBDGSATOldDWA______HIGELC_23</t>
  </si>
  <si>
    <t>RESBDGSATOldDWA______STDELC_16</t>
  </si>
  <si>
    <t>RESBDGSATOldDWA______STDELC_23</t>
  </si>
  <si>
    <t>RESBDGSATOldDWA______STDELC_EX</t>
  </si>
  <si>
    <t>RESBDGSATOldFRZ___CHESRELC_23</t>
  </si>
  <si>
    <t>RESBDGSATOldFRZ___CHHIGELC_23</t>
  </si>
  <si>
    <t>RESBDGSATOldFRZ___CHSTDELC_23</t>
  </si>
  <si>
    <t>RESBDGSATOldFRZ___STGESRELC_23</t>
  </si>
  <si>
    <t>RESBDGSATOldFRZ___STGHIGELC_23</t>
  </si>
  <si>
    <t>RESBDGSATOldFRZ___STGSTDELC_23</t>
  </si>
  <si>
    <t>RESBDGSATOldFRZ______STDELC_16</t>
  </si>
  <si>
    <t>RESBDGSATOldFRZ______STDELC_EX</t>
  </si>
  <si>
    <t>RESBDGSATOldLIFLC___ESRELC_23</t>
  </si>
  <si>
    <t>RESBDGSATOldLIFLC___HIGELC_23</t>
  </si>
  <si>
    <t>RESBDGSATOldLIFLC___STDELC_16</t>
  </si>
  <si>
    <t>RESBDGSATOldLIFLC___STDELC_23</t>
  </si>
  <si>
    <t>RESBDGSATOldLIFLC___STDELC_EX</t>
  </si>
  <si>
    <t>RESBDGSATOldLIFLUT12STDELC_23</t>
  </si>
  <si>
    <t>RESBDGSATOldLIFLUT5HIGELC_23</t>
  </si>
  <si>
    <t>RESBDGSATOldLIFLUT5STDELC_23</t>
  </si>
  <si>
    <t>RESBDGSATOldLIFLUT8HIGELC_23</t>
  </si>
  <si>
    <t>RESBDGSATOldLIFLUT8STDELC_23</t>
  </si>
  <si>
    <t>RESBDGSATOldLIFLU___STDELC_16</t>
  </si>
  <si>
    <t>RESBDGSATOldLIFLU___STDELC_EX</t>
  </si>
  <si>
    <t>RESBDGSATOldLIHAL60WSTDELC_23</t>
  </si>
  <si>
    <t>RESBDGSATOldLIHAL___STDELC_16</t>
  </si>
  <si>
    <t>RESBDGSATOldLIHAL___STDELC_EX</t>
  </si>
  <si>
    <t>RESBDGSATOldLIINC60WSTDELC_23</t>
  </si>
  <si>
    <t>RESBDGSATOldLIINC___STDELC_16</t>
  </si>
  <si>
    <t>RESBDGSATOldLIINC___STDELC_EX</t>
  </si>
  <si>
    <t>RESBDGSATOldLILED___ESRELC_23</t>
  </si>
  <si>
    <t>RESBDGSATOldLILED___HIGELC_16</t>
  </si>
  <si>
    <t>RESBDGSATOldLILED___HIGELC_EX</t>
  </si>
  <si>
    <t>RESBDGSATOldLILED___STDELC_16</t>
  </si>
  <si>
    <t>RESBDGSATOldLILED___STDELC_23</t>
  </si>
  <si>
    <t>RESBDGSATOldLILED___STDELC_EX</t>
  </si>
  <si>
    <t>RESBDGSATOldRAG______HIGELC_23</t>
  </si>
  <si>
    <t>RESBDGSATOldRAG______STDELC_16</t>
  </si>
  <si>
    <t>RESBDGSATOldRAG______STDELC_23</t>
  </si>
  <si>
    <t>RESBDGSATOldRAG______STDELC_EX</t>
  </si>
  <si>
    <t>RESBDGSATOldREF___FRDESRELC_23</t>
  </si>
  <si>
    <t>RESBDGSATOldREF___FRDHIGELC_23</t>
  </si>
  <si>
    <t>RESBDGSATOldREF___FRDSTDELC_23</t>
  </si>
  <si>
    <t>RESBDGSATOldREF___FRTESRELC_23</t>
  </si>
  <si>
    <t>RESBDGSATOldREF___FRTHIGELC_23</t>
  </si>
  <si>
    <t>RESBDGSATOldREF___FRTSTDELC_23</t>
  </si>
  <si>
    <t>RESBDGSATOldREF______STDELC_16</t>
  </si>
  <si>
    <t>RESBDGSATOldREF______STDELC_EX</t>
  </si>
  <si>
    <t>RESBDGSATOldSCCE___ESRELC_23</t>
  </si>
  <si>
    <t>RESBDGSATOldSCCE___HIGELC_23</t>
  </si>
  <si>
    <t>RESBDGSATOldSCCE___STDELC_16</t>
  </si>
  <si>
    <t>RESBDGSATOldSCCE___STDELC_23</t>
  </si>
  <si>
    <t>RESBDGSATOldSCCE___STDELC_EX</t>
  </si>
  <si>
    <t>RESBDGSATOldSCRO___STDELC_16</t>
  </si>
  <si>
    <t>RESBDGSATOldSCRO___STDELC_EX</t>
  </si>
  <si>
    <t>RESBDGSATOldSCWA___ESRELC_23</t>
  </si>
  <si>
    <t>RESBDGSATOldSCWA___HIGELC_23</t>
  </si>
  <si>
    <t>RESBDGSATOldSCWA___STDELC_23</t>
  </si>
  <si>
    <t>RESBDGSATOldSCWD___ESRELC_23</t>
  </si>
  <si>
    <t>RESBDGSATOldSCWD___HIGELC_23</t>
  </si>
  <si>
    <t>RESBDGSATOldSCWD___STDELC_23</t>
  </si>
  <si>
    <t>RESBDGSATOldSHFUR___STDELC_23</t>
  </si>
  <si>
    <t>RESBDGSATOldSHHEP___ESRELC_23</t>
  </si>
  <si>
    <t>RESBDGSATOldSHHEP___ESRGEO_23M</t>
  </si>
  <si>
    <t>RESBDGSATOldSHHEP___HIGELC_23</t>
  </si>
  <si>
    <t>RESBDGSATOldSHHEP___HIGGEO_23M</t>
  </si>
  <si>
    <t>RESBDGSATOldSHHEP___STDELC_16</t>
  </si>
  <si>
    <t>RESBDGSATOldSHHEP___STDELC_23</t>
  </si>
  <si>
    <t>RESBDGSATOldSHHEP___STDGEO_23M</t>
  </si>
  <si>
    <t>RESBDGSATOldSHPLT1000WSTDELC_23</t>
  </si>
  <si>
    <t>RESBDGSATOldSHPLT1500WSTDELC_23</t>
  </si>
  <si>
    <t>RESBDGSATOldSHPLT500WSTDELC_23</t>
  </si>
  <si>
    <t>RESBDGSATOldSHPLT___STDELC_16</t>
  </si>
  <si>
    <t>RESBDGSATOldWHHEP___ESRELC_23</t>
  </si>
  <si>
    <t>RESBDGSATOldWHHEP___HIGELC_23</t>
  </si>
  <si>
    <t>RESBDGSATOldWHHEP___STDELC_23</t>
  </si>
  <si>
    <t>RESBDGSATOldWHSTHBCKSTDELC_23</t>
  </si>
  <si>
    <t>RESBDGSATOldWHWTK___HIGELC_23</t>
  </si>
  <si>
    <t>RESBDGSATOldWHWTK___STDELC_23</t>
  </si>
  <si>
    <t>RESBDGSATOldWH______STDELC_16</t>
  </si>
  <si>
    <t>RESBDGSATOldWH______STDELC_EX</t>
  </si>
  <si>
    <t>RESBDGSDENewAPLOTH___STDELC_16</t>
  </si>
  <si>
    <t>RESBDGSDENewCDY______ESRELC_23</t>
  </si>
  <si>
    <t>RESBDGSDENewCDY______HIGELC_23</t>
  </si>
  <si>
    <t>RESBDGSDENewCDY______STDELC_16</t>
  </si>
  <si>
    <t>RESBDGSDENewCDY______STDELC_23</t>
  </si>
  <si>
    <t>RESBDGSDENewCWA___CBESRELC_23</t>
  </si>
  <si>
    <t>RESBDGSDENewCWA___CBHIGELC_23</t>
  </si>
  <si>
    <t>RESBDGSDENewCWA___CBSTDELC_23</t>
  </si>
  <si>
    <t>RESBDGSDENewCWA___FRESRELC_23</t>
  </si>
  <si>
    <t>RESBDGSDENewCWA___FRHIGELC_23</t>
  </si>
  <si>
    <t>RESBDGSDENewCWA___FRSTDELC_23</t>
  </si>
  <si>
    <t>RESBDGSDENewCWA___TPESRELC_23</t>
  </si>
  <si>
    <t>RESBDGSDENewCWA___TPHIGELC_23</t>
  </si>
  <si>
    <t>RESBDGSDENewCWA___TPSTDELC_23</t>
  </si>
  <si>
    <t>RESBDGSDENewCWA______STDELC_16</t>
  </si>
  <si>
    <t>RESBDGSDENewDWA______ESRELC_23</t>
  </si>
  <si>
    <t>RESBDGSDENewDWA______HIGELC_23</t>
  </si>
  <si>
    <t>RESBDGSDENewDWA______STDELC_16</t>
  </si>
  <si>
    <t>RESBDGSDENewDWA______STDELC_23</t>
  </si>
  <si>
    <t>RESBDGSDENewFRZ___CHESRELC_23</t>
  </si>
  <si>
    <t>RESBDGSDENewFRZ___CHHIGELC_23</t>
  </si>
  <si>
    <t>RESBDGSDENewFRZ___CHSTDELC_23</t>
  </si>
  <si>
    <t>RESBDGSDENewFRZ___STGESRELC_23</t>
  </si>
  <si>
    <t>RESBDGSDENewFRZ___STGHIGELC_23</t>
  </si>
  <si>
    <t>RESBDGSDENewFRZ___STGSTDELC_23</t>
  </si>
  <si>
    <t>RESBDGSDENewFRZ______STDELC_16</t>
  </si>
  <si>
    <t>RESBDGSDENewLIFLC___ESRELC_23</t>
  </si>
  <si>
    <t>RESBDGSDENewLIFLC___HIGELC_23</t>
  </si>
  <si>
    <t>RESBDGSDENewLIFLC___STDELC_16</t>
  </si>
  <si>
    <t>RESBDGSDENewLIFLC___STDELC_23</t>
  </si>
  <si>
    <t>RESBDGSDENewLIFLUT12STDELC_23</t>
  </si>
  <si>
    <t>RESBDGSDENewLIFLUT5HIGELC_23</t>
  </si>
  <si>
    <t>RESBDGSDENewLIFLUT5STDELC_23</t>
  </si>
  <si>
    <t>RESBDGSDENewLIFLUT8HIGELC_23</t>
  </si>
  <si>
    <t>RESBDGSDENewLIFLUT8STDELC_23</t>
  </si>
  <si>
    <t>RESBDGSDENewLIFLU___STDELC_16</t>
  </si>
  <si>
    <t>RESBDGSDENewLIHAL60WSTDELC_23</t>
  </si>
  <si>
    <t>RESBDGSDENewLIHAL___STDELC_16</t>
  </si>
  <si>
    <t>RESBDGSDENewLIINC60WSTDELC_23</t>
  </si>
  <si>
    <t>RESBDGSDENewLIINC___STDELC_16</t>
  </si>
  <si>
    <t>RESBDGSDENewLILED___ESRELC_23</t>
  </si>
  <si>
    <t>RESBDGSDENewLILED___HIGELC_16</t>
  </si>
  <si>
    <t>RESBDGSDENewLILED___STDELC_16</t>
  </si>
  <si>
    <t>RESBDGSDENewLILED___STDELC_23</t>
  </si>
  <si>
    <t>RESBDGSDENewRAG______HIGELC_23</t>
  </si>
  <si>
    <t>RESBDGSDENewRAG______STDELC_16</t>
  </si>
  <si>
    <t>RESBDGSDENewRAG______STDELC_23</t>
  </si>
  <si>
    <t>RESBDGSDENewREF___FRDESRELC_23</t>
  </si>
  <si>
    <t>RESBDGSDENewREF___FRDHIGELC_23</t>
  </si>
  <si>
    <t>RESBDGSDENewREF___FRDSTDELC_23</t>
  </si>
  <si>
    <t>RESBDGSDENewREF___FRTESRELC_23</t>
  </si>
  <si>
    <t>RESBDGSDENewREF___FRTHIGELC_23</t>
  </si>
  <si>
    <t>RESBDGSDENewREF___FRTSTDELC_23</t>
  </si>
  <si>
    <t>RESBDGSDENewREF______STDELC_16</t>
  </si>
  <si>
    <t>RESBDGSDENewSCCE___ESRELC_23</t>
  </si>
  <si>
    <t>RESBDGSDENewSCCE___HIGELC_23</t>
  </si>
  <si>
    <t>RESBDGSDENewSCCE___STDELC_16</t>
  </si>
  <si>
    <t>RESBDGSDENewSCCE___STDELC_23</t>
  </si>
  <si>
    <t>RESBDGSDENewSCRO___STDELC_16</t>
  </si>
  <si>
    <t>RESBDGSDENewSCWA___ESRELC_23</t>
  </si>
  <si>
    <t>RESBDGSDENewSCWA___HIGELC_23</t>
  </si>
  <si>
    <t>RESBDGSDENewSCWA___STDELC_23</t>
  </si>
  <si>
    <t>RESBDGSDENewSCWD___ESRELC_23</t>
  </si>
  <si>
    <t>RESBDGSDENewSCWD___HIGELC_23</t>
  </si>
  <si>
    <t>RESBDGSDENewSCWD___STDELC_23</t>
  </si>
  <si>
    <t>RESBDGSDENewSHFUR___STDELC_23</t>
  </si>
  <si>
    <t>RESBDGSDENewSHHEP___ESRELC_23</t>
  </si>
  <si>
    <t>RESBDGSDENewSHHEP___ESRGEO_23M</t>
  </si>
  <si>
    <t>RESBDGSDENewSHHEP___HIGELC_23</t>
  </si>
  <si>
    <t>RESBDGSDENewSHHEP___HIGGEO_23M</t>
  </si>
  <si>
    <t>RESBDGSDENewSHHEP___STDELC_16</t>
  </si>
  <si>
    <t>RESBDGSDENewSHHEP___STDELC_23</t>
  </si>
  <si>
    <t>RESBDGSDENewSHHEP___STDGEO_23M</t>
  </si>
  <si>
    <t>RESBDGSDENewSHPLT1000WSTDELC_23</t>
  </si>
  <si>
    <t>RESBDGSDENewSHPLT1500WSTDELC_23</t>
  </si>
  <si>
    <t>RESBDGSDENewSHPLT500WSTDELC_23</t>
  </si>
  <si>
    <t>RESBDGSDENewSHPLT___STDELC_16</t>
  </si>
  <si>
    <t>RESBDGSDENewWHHEP___ESRELC_23</t>
  </si>
  <si>
    <t>RESBDGSDENewWHHEP___HIGELC_23</t>
  </si>
  <si>
    <t>RESBDGSDENewWHHEP___STDELC_23</t>
  </si>
  <si>
    <t>RESBDGSDENewWHSTHBCKSTDELC_23</t>
  </si>
  <si>
    <t>RESBDGSDENewWHWTK___HIGELC_23</t>
  </si>
  <si>
    <t>RESBDGSDENewWHWTK___STDELC_23</t>
  </si>
  <si>
    <t>RESBDGSDENewWH______STDELC_16</t>
  </si>
  <si>
    <t>RESBDGSDEOldAPLOTH___STDELC_16</t>
  </si>
  <si>
    <t>RESBDGSDEOldAPLOTH___STDELC_EX</t>
  </si>
  <si>
    <t>RESBDGSDEOldCDY______ESRELC_23</t>
  </si>
  <si>
    <t>RESBDGSDEOldCDY______HIGELC_23</t>
  </si>
  <si>
    <t>RESBDGSDEOldCDY______STDELC_16</t>
  </si>
  <si>
    <t>RESBDGSDEOldCDY______STDELC_23</t>
  </si>
  <si>
    <t>RESBDGSDEOldCDY______STDELC_EX</t>
  </si>
  <si>
    <t>RESBDGSDEOldCWA___CBESRELC_23</t>
  </si>
  <si>
    <t>RESBDGSDEOldCWA___CBHIGELC_23</t>
  </si>
  <si>
    <t>RESBDGSDEOldCWA___CBSTDELC_23</t>
  </si>
  <si>
    <t>RESBDGSDEOldCWA___FRESRELC_23</t>
  </si>
  <si>
    <t>RESBDGSDEOldCWA___FRHIGELC_23</t>
  </si>
  <si>
    <t>RESBDGSDEOldCWA___FRSTDELC_23</t>
  </si>
  <si>
    <t>RESBDGSDEOldCWA___TPESRELC_23</t>
  </si>
  <si>
    <t>RESBDGSDEOldCWA___TPHIGELC_23</t>
  </si>
  <si>
    <t>RESBDGSDEOldCWA___TPSTDELC_23</t>
  </si>
  <si>
    <t>RESBDGSDEOldCWA______STDELC_16</t>
  </si>
  <si>
    <t>RESBDGSDEOldCWA______STDELC_EX</t>
  </si>
  <si>
    <t>RESBDGSDEOldDWA______ESRELC_23</t>
  </si>
  <si>
    <t>RESBDGSDEOldDWA______HIGELC_23</t>
  </si>
  <si>
    <t>RESBDGSDEOldDWA______STDELC_16</t>
  </si>
  <si>
    <t>RESBDGSDEOldDWA______STDELC_23</t>
  </si>
  <si>
    <t>RESBDGSDEOldDWA______STDELC_EX</t>
  </si>
  <si>
    <t>RESBDGSDEOldFRZ___CHESRELC_23</t>
  </si>
  <si>
    <t>RESBDGSDEOldFRZ___CHHIGELC_23</t>
  </si>
  <si>
    <t>RESBDGSDEOldFRZ___CHSTDELC_23</t>
  </si>
  <si>
    <t>RESBDGSDEOldFRZ___STGESRELC_23</t>
  </si>
  <si>
    <t>RESBDGSDEOldFRZ___STGHIGELC_23</t>
  </si>
  <si>
    <t>RESBDGSDEOldFRZ___STGSTDELC_23</t>
  </si>
  <si>
    <t>RESBDGSDEOldFRZ______STDELC_16</t>
  </si>
  <si>
    <t>RESBDGSDEOldFRZ______STDELC_EX</t>
  </si>
  <si>
    <t>RESBDGSDEOldLIFLC___ESRELC_23</t>
  </si>
  <si>
    <t>RESBDGSDEOldLIFLC___HIGELC_23</t>
  </si>
  <si>
    <t>RESBDGSDEOldLIFLC___STDELC_16</t>
  </si>
  <si>
    <t>RESBDGSDEOldLIFLC___STDELC_23</t>
  </si>
  <si>
    <t>RESBDGSDEOldLIFLC___STDELC_EX</t>
  </si>
  <si>
    <t>RESBDGSDEOldLIFLUT12STDELC_23</t>
  </si>
  <si>
    <t>RESBDGSDEOldLIFLUT5HIGELC_23</t>
  </si>
  <si>
    <t>RESBDGSDEOldLIFLUT5STDELC_23</t>
  </si>
  <si>
    <t>RESBDGSDEOldLIFLUT8HIGELC_23</t>
  </si>
  <si>
    <t>RESBDGSDEOldLIFLUT8STDELC_23</t>
  </si>
  <si>
    <t>RESBDGSDEOldLIFLU___STDELC_16</t>
  </si>
  <si>
    <t>RESBDGSDEOldLIFLU___STDELC_EX</t>
  </si>
  <si>
    <t>RESBDGSDEOldLIHAL60WSTDELC_23</t>
  </si>
  <si>
    <t>RESBDGSDEOldLIHAL___STDELC_16</t>
  </si>
  <si>
    <t>RESBDGSDEOldLIHAL___STDELC_EX</t>
  </si>
  <si>
    <t>RESBDGSDEOldLIINC60WSTDELC_23</t>
  </si>
  <si>
    <t>RESBDGSDEOldLIINC___STDELC_16</t>
  </si>
  <si>
    <t>RESBDGSDEOldLIINC___STDELC_EX</t>
  </si>
  <si>
    <t>RESBDGSDEOldLILED___ESRELC_23</t>
  </si>
  <si>
    <t>RESBDGSDEOldLILED___HIGELC_16</t>
  </si>
  <si>
    <t>RESBDGSDEOldLILED___HIGELC_EX</t>
  </si>
  <si>
    <t>RESBDGSDEOldLILED___STDELC_16</t>
  </si>
  <si>
    <t>RESBDGSDEOldLILED___STDELC_23</t>
  </si>
  <si>
    <t>RESBDGSDEOldLILED___STDELC_EX</t>
  </si>
  <si>
    <t>RESBDGSDEOldRAG______HIGELC_23</t>
  </si>
  <si>
    <t>RESBDGSDEOldRAG______STDELC_16</t>
  </si>
  <si>
    <t>RESBDGSDEOldRAG______STDELC_23</t>
  </si>
  <si>
    <t>RESBDGSDEOldRAG______STDELC_EX</t>
  </si>
  <si>
    <t>RESBDGSDEOldREF___FRDESRELC_23</t>
  </si>
  <si>
    <t>RESBDGSDEOldREF___FRDHIGELC_23</t>
  </si>
  <si>
    <t>RESBDGSDEOldREF___FRDSTDELC_23</t>
  </si>
  <si>
    <t>RESBDGSDEOldREF___FRTESRELC_23</t>
  </si>
  <si>
    <t>RESBDGSDEOldREF___FRTHIGELC_23</t>
  </si>
  <si>
    <t>RESBDGSDEOldREF___FRTSTDELC_23</t>
  </si>
  <si>
    <t>RESBDGSDEOldREF______STDELC_16</t>
  </si>
  <si>
    <t>RESBDGSDEOldREF______STDELC_EX</t>
  </si>
  <si>
    <t>RESBDGSDEOldSCCE___ESRELC_23</t>
  </si>
  <si>
    <t>RESBDGSDEOldSCCE___HIGELC_23</t>
  </si>
  <si>
    <t>RESBDGSDEOldSCCE___STDELC_16</t>
  </si>
  <si>
    <t>RESBDGSDEOldSCCE___STDELC_23</t>
  </si>
  <si>
    <t>RESBDGSDEOldSCCE___STDELC_EX</t>
  </si>
  <si>
    <t>RESBDGSDEOldSCRO___STDELC_16</t>
  </si>
  <si>
    <t>RESBDGSDEOldSCRO___STDELC_EX</t>
  </si>
  <si>
    <t>RESBDGSDEOldSCWA___ESRELC_23</t>
  </si>
  <si>
    <t>RESBDGSDEOldSCWA___HIGELC_23</t>
  </si>
  <si>
    <t>RESBDGSDEOldSCWA___STDELC_23</t>
  </si>
  <si>
    <t>RESBDGSDEOldSCWD___ESRELC_23</t>
  </si>
  <si>
    <t>RESBDGSDEOldSCWD___HIGELC_23</t>
  </si>
  <si>
    <t>RESBDGSDEOldSCWD___STDELC_23</t>
  </si>
  <si>
    <t>RESBDGSDEOldSHFUR___STDELC_23</t>
  </si>
  <si>
    <t>RESBDGSDEOldSHHEP___ESRELC_23</t>
  </si>
  <si>
    <t>RESBDGSDEOldSHHEP___ESRGEO_23M</t>
  </si>
  <si>
    <t>RESBDGSDEOldSHHEP___HIGELC_23</t>
  </si>
  <si>
    <t>RESBDGSDEOldSHHEP___HIGGEO_23M</t>
  </si>
  <si>
    <t>RESBDGSDEOldSHHEP___STDELC_16</t>
  </si>
  <si>
    <t>RESBDGSDEOldSHHEP___STDELC_23</t>
  </si>
  <si>
    <t>RESBDGSDEOldSHHEP___STDGEO_23M</t>
  </si>
  <si>
    <t>RESBDGSDEOldSHPLT1000WSTDELC_23</t>
  </si>
  <si>
    <t>RESBDGSDEOldSHPLT1500WSTDELC_23</t>
  </si>
  <si>
    <t>RESBDGSDEOldSHPLT500WSTDELC_23</t>
  </si>
  <si>
    <t>RESBDGSDEOldSHPLT___STDELC_16</t>
  </si>
  <si>
    <t>RESBDGSDEOldWHHEP___ESRELC_23</t>
  </si>
  <si>
    <t>RESBDGSDEOldWHHEP___HIGELC_23</t>
  </si>
  <si>
    <t>RESBDGSDEOldWHHEP___STDELC_23</t>
  </si>
  <si>
    <t>RESBDGSDEOldWHSTHBCKSTDELC_23</t>
  </si>
  <si>
    <t>RESBDGSDEOldWHWTK___HIGELC_23</t>
  </si>
  <si>
    <t>RESBDGSDEOldWHWTK___STDELC_23</t>
  </si>
  <si>
    <t>RESBDGSDEOldWH______STDELC_16</t>
  </si>
  <si>
    <t>RESBDGSDEOldWH______STDELC_EX</t>
  </si>
  <si>
    <t>RESBDGAPANewSHZPT___STDETHOS_23</t>
  </si>
  <si>
    <t>RESBDGAPANewSHZTM___HIGETHOS_23</t>
  </si>
  <si>
    <t>RESBDGAPANewSHZTM___MEDETHOS_23</t>
  </si>
  <si>
    <t>RESBDGAPANewSHZTM___STDETHOS_23</t>
  </si>
  <si>
    <t>RESBDGAPAOldSHZPT___STDETHOS_23</t>
  </si>
  <si>
    <t>RESBDGAPAOldSHZTM___HIGETHOS_23</t>
  </si>
  <si>
    <t>RESBDGAPAOldSHZTM___MEDETHOS_23</t>
  </si>
  <si>
    <t>RESBDGAPAOldSHZTM___STDETHOS_23</t>
  </si>
  <si>
    <t>RESBDGSATNewSHZPT___STDETHOS_23</t>
  </si>
  <si>
    <t>RESBDGSATNewSHZTM___HIGETHOS_23</t>
  </si>
  <si>
    <t>RESBDGSATNewSHZTM___MEDETHOS_23</t>
  </si>
  <si>
    <t>RESBDGSATNewSHZTM___STDETHOS_23</t>
  </si>
  <si>
    <t>RESBDGSATOldSHZPT___STDETHOS_23</t>
  </si>
  <si>
    <t>RESBDGSATOldSHZTM___HIGETHOS_23</t>
  </si>
  <si>
    <t>RESBDGSATOldSHZTM___MEDETHOS_23</t>
  </si>
  <si>
    <t>RESBDGSATOldSHZTM___STDETHOS_23</t>
  </si>
  <si>
    <t>RESBDGSDENewSHZPT___STDETHOS_23</t>
  </si>
  <si>
    <t>RESBDGSDENewSHZTM___HIGETHOS_23</t>
  </si>
  <si>
    <t>RESBDGSDENewSHZTM___MEDETHOS_23</t>
  </si>
  <si>
    <t>RESBDGSDENewSHZTM___STDETHOS_23</t>
  </si>
  <si>
    <t>RESBDGSDEOldSHZPT___STDETHOS_23</t>
  </si>
  <si>
    <t>RESBDGSDEOldSHZTM___HIGETHOS_23</t>
  </si>
  <si>
    <t>RESBDGSDEOldSHZTM___MEDETHOS_23</t>
  </si>
  <si>
    <t>RESBDGSDEOldSHZTM___STDETHOS_23</t>
  </si>
  <si>
    <t>RESBDGAPANewSHBOI___STDHH2_23</t>
  </si>
  <si>
    <t>RESBDGAPAOldSHBOI___STDHH2_23</t>
  </si>
  <si>
    <t>RESBDGSATNewSHBOI___STDHH2_23</t>
  </si>
  <si>
    <t>RESBDGSATOldSHBOI___STDHH2_23</t>
  </si>
  <si>
    <t>RESBDGSDENewSHBOI___STDHH2_23</t>
  </si>
  <si>
    <t>RESBDGSDEOldSHBOI___STDHH2_23</t>
  </si>
  <si>
    <t>RESBDGAPANewSHFUR___STDKER_16</t>
  </si>
  <si>
    <t>RESBDGAPANewSHFUR___STDKER_23</t>
  </si>
  <si>
    <t>RESBDGAPANewWHSYS___STDKER_23</t>
  </si>
  <si>
    <t>RESBDGAPANewWH______STDKER_16</t>
  </si>
  <si>
    <t>RESBDGAPAOldSHFUR___STDKER_16</t>
  </si>
  <si>
    <t>RESBDGAPAOldSHFUR___STDKER_23</t>
  </si>
  <si>
    <t>RESBDGAPAOldWHSYS___STDKER_23</t>
  </si>
  <si>
    <t>RESBDGAPAOldWH______STDKER_16</t>
  </si>
  <si>
    <t>RESBDGSATNewSHFUR___STDKER_16</t>
  </si>
  <si>
    <t>RESBDGSATNewSHFUR___STDKER_23</t>
  </si>
  <si>
    <t>RESBDGSATNewWHSYS___STDKER_23</t>
  </si>
  <si>
    <t>RESBDGSATNewWH______STDKER_16</t>
  </si>
  <si>
    <t>RESBDGSATOldSHFUR___STDKER_16</t>
  </si>
  <si>
    <t>RESBDGSATOldSHFUR___STDKER_23</t>
  </si>
  <si>
    <t>RESBDGSATOldWHSYS___STDKER_23</t>
  </si>
  <si>
    <t>RESBDGSATOldWH______STDKER_16</t>
  </si>
  <si>
    <t>RESBDGSDENewSHFUR___STDKER_16</t>
  </si>
  <si>
    <t>RESBDGSDENewSHFUR___STDKER_23</t>
  </si>
  <si>
    <t>RESBDGSDENewWHSYS___STDKER_23</t>
  </si>
  <si>
    <t>RESBDGSDENewWH______STDKER_16</t>
  </si>
  <si>
    <t>RESBDGSDEOldSHFUR___STDKER_16</t>
  </si>
  <si>
    <t>RESBDGSDEOldSHFUR___STDKER_23</t>
  </si>
  <si>
    <t>RESBDGSDEOldWHSYS___STDKER_23</t>
  </si>
  <si>
    <t>RESBDGSDEOldWH______STDKER_16</t>
  </si>
  <si>
    <t>RESBDGAPANewSHFUR___HIGLFO_23</t>
  </si>
  <si>
    <t>RESBDGAPANewSHFUR___STDLFO_16</t>
  </si>
  <si>
    <t>RESBDGAPANewSHFUR___STDLFO_23</t>
  </si>
  <si>
    <t>RESBDGAPANewWHSYS___STDLFO_23</t>
  </si>
  <si>
    <t>RESBDGAPANewWH______STDLFO_16</t>
  </si>
  <si>
    <t>RESBDGAPAOldSHFUR___HIGLFO_23</t>
  </si>
  <si>
    <t>RESBDGAPAOldSHFUR___STDLFO_16</t>
  </si>
  <si>
    <t>RESBDGAPAOldSHFUR___STDLFO_23</t>
  </si>
  <si>
    <t>RESBDGAPAOldSHFUR___STDLFO_EX</t>
  </si>
  <si>
    <t>RESBDGAPAOldWHSYS___STDLFO_23</t>
  </si>
  <si>
    <t>RESBDGAPAOldWH______STDLFO_16</t>
  </si>
  <si>
    <t>RESBDGAPAOldWH______STDLFO_EX</t>
  </si>
  <si>
    <t>RESBDGSATNewSHFUR___HIGLFO_23</t>
  </si>
  <si>
    <t>RESBDGSATNewSHFUR___STDLFO_16</t>
  </si>
  <si>
    <t>RESBDGSATNewSHFUR___STDLFO_23</t>
  </si>
  <si>
    <t>RESBDGSATNewWHSYS___STDLFO_23</t>
  </si>
  <si>
    <t>RESBDGSATNewWH______STDLFO_16</t>
  </si>
  <si>
    <t>RESBDGSATOldSHFUR___HIGLFO_23</t>
  </si>
  <si>
    <t>RESBDGSATOldSHFUR___STDLFO_16</t>
  </si>
  <si>
    <t>RESBDGSATOldSHFUR___STDLFO_23</t>
  </si>
  <si>
    <t>RESBDGSATOldSHFUR___STDLFO_EX</t>
  </si>
  <si>
    <t>RESBDGSATOldWHSYS___STDLFO_23</t>
  </si>
  <si>
    <t>RESBDGSATOldWH______STDLFO_16</t>
  </si>
  <si>
    <t>RESBDGSATOldWH______STDLFO_EX</t>
  </si>
  <si>
    <t>RESBDGSDENewSHFUR___HIGLFO_23</t>
  </si>
  <si>
    <t>RESBDGSDENewSHFUR___STDLFO_16</t>
  </si>
  <si>
    <t>RESBDGSDENewSHFUR___STDLFO_23</t>
  </si>
  <si>
    <t>RESBDGSDENewWHSYS___STDLFO_23</t>
  </si>
  <si>
    <t>RESBDGSDENewWH______STDLFO_16</t>
  </si>
  <si>
    <t>RESBDGSDEOldSHFUR___HIGLFO_23</t>
  </si>
  <si>
    <t>RESBDGSDEOldSHFUR___STDLFO_16</t>
  </si>
  <si>
    <t>RESBDGSDEOldSHFUR___STDLFO_23</t>
  </si>
  <si>
    <t>RESBDGSDEOldSHFUR___STDLFO_EX</t>
  </si>
  <si>
    <t>RESBDGSDEOldWHSYS___STDLFO_23</t>
  </si>
  <si>
    <t>RESBDGSDEOldWH______STDLFO_16</t>
  </si>
  <si>
    <t>RESBDGSDEOldWH______STDLFO_EX</t>
  </si>
  <si>
    <t>RESBDGAPAOldCDY______STDNGA_EX</t>
  </si>
  <si>
    <t>RESBDGAPAOldRAG______STDNGA_EX</t>
  </si>
  <si>
    <t>RESBDGAPAOldWH______STDNGA_EX</t>
  </si>
  <si>
    <t>RESBDGSATOldCDY______STDNGA_EX</t>
  </si>
  <si>
    <t>RESBDGSATOldRAG______STDNGA_EX</t>
  </si>
  <si>
    <t>RESBDGSATOldWH______STDNGA_EX</t>
  </si>
  <si>
    <t>RESBDGSDEOldCDY______STDNGA_EX</t>
  </si>
  <si>
    <t>RESBDGSDEOldRAG______STDNGA_EX</t>
  </si>
  <si>
    <t>RESBDGSDEOldWH______STDNGA_EX</t>
  </si>
  <si>
    <t>RESBDGAPANewSHFIR___HIGPRO_23</t>
  </si>
  <si>
    <t>RESBDGAPANewSHFIR___STDPRO_23</t>
  </si>
  <si>
    <t>RESBDGAPANewSHFUR___ESRPRO_23</t>
  </si>
  <si>
    <t>RESBDGAPANewSHFUR___HIGPRO_23</t>
  </si>
  <si>
    <t>RESBDGAPANewSHFUR___STDPRO_16</t>
  </si>
  <si>
    <t>RESBDGAPANewSHFUR___STDPRO_23</t>
  </si>
  <si>
    <t>RESBDGAPANewWHSYS___STDPRO_23</t>
  </si>
  <si>
    <t>RESBDGAPANewWH______STDPRO_16</t>
  </si>
  <si>
    <t>RESBDGAPAOldSHFIR___HIGPRO_23</t>
  </si>
  <si>
    <t>RESBDGAPAOldSHFIR___STDPRO_23</t>
  </si>
  <si>
    <t>RESBDGAPAOldSHFUR___ESRPRO_23</t>
  </si>
  <si>
    <t>RESBDGAPAOldSHFUR___HIGPRO_23</t>
  </si>
  <si>
    <t>RESBDGAPAOldSHFUR___STDPRO_16</t>
  </si>
  <si>
    <t>RESBDGAPAOldSHFUR___STDPRO_23</t>
  </si>
  <si>
    <t>RESBDGAPAOldWHSYS___STDPRO_23</t>
  </si>
  <si>
    <t>RESBDGAPAOldWH______STDPRO_16</t>
  </si>
  <si>
    <t>RESBDGSATNewSHFIR___HIGPRO_23</t>
  </si>
  <si>
    <t>RESBDGSATNewSHFIR___STDPRO_23</t>
  </si>
  <si>
    <t>RESBDGSATNewSHFUR___ESRPRO_23</t>
  </si>
  <si>
    <t>RESBDGSATNewSHFUR___HIGPRO_23</t>
  </si>
  <si>
    <t>RESBDGSATNewSHFUR___STDPRO_16</t>
  </si>
  <si>
    <t>RESBDGSATNewSHFUR___STDPRO_23</t>
  </si>
  <si>
    <t>RESBDGSATNewWHSYS___STDPRO_23</t>
  </si>
  <si>
    <t>RESBDGSATNewWH______STDPRO_16</t>
  </si>
  <si>
    <t>RESBDGSATOldSHFIR___HIGPRO_23</t>
  </si>
  <si>
    <t>RESBDGSATOldSHFIR___STDPRO_23</t>
  </si>
  <si>
    <t>RESBDGSATOldSHFUR___ESRPRO_23</t>
  </si>
  <si>
    <t>RESBDGSATOldSHFUR___HIGPRO_23</t>
  </si>
  <si>
    <t>RESBDGSATOldSHFUR___STDPRO_16</t>
  </si>
  <si>
    <t>RESBDGSATOldSHFUR___STDPRO_23</t>
  </si>
  <si>
    <t>RESBDGSATOldWHSYS___STDPRO_23</t>
  </si>
  <si>
    <t>RESBDGSATOldWH______STDPRO_16</t>
  </si>
  <si>
    <t>RESBDGSDENewSHFIR___HIGPRO_23</t>
  </si>
  <si>
    <t>RESBDGSDENewSHFIR___STDPRO_23</t>
  </si>
  <si>
    <t>RESBDGSDENewSHFUR___ESRPRO_23</t>
  </si>
  <si>
    <t>RESBDGSDENewSHFUR___HIGPRO_23</t>
  </si>
  <si>
    <t>RESBDGSDENewSHFUR___STDPRO_16</t>
  </si>
  <si>
    <t>RESBDGSDENewSHFUR___STDPRO_23</t>
  </si>
  <si>
    <t>RESBDGSDENewWHSYS___STDPRO_23</t>
  </si>
  <si>
    <t>RESBDGSDENewWH______STDPRO_16</t>
  </si>
  <si>
    <t>RESBDGSDEOldSHFIR___HIGPRO_23</t>
  </si>
  <si>
    <t>RESBDGSDEOldSHFIR___STDPRO_23</t>
  </si>
  <si>
    <t>RESBDGSDEOldSHFUR___ESRPRO_23</t>
  </si>
  <si>
    <t>RESBDGSDEOldSHFUR___HIGPRO_23</t>
  </si>
  <si>
    <t>RESBDGSDEOldSHFUR___STDPRO_16</t>
  </si>
  <si>
    <t>RESBDGSDEOldSHFUR___STDPRO_23</t>
  </si>
  <si>
    <t>RESBDGSDEOldWHSYS___STDPRO_23</t>
  </si>
  <si>
    <t>RESBDGSDEOldWH______STDPRO_16</t>
  </si>
  <si>
    <t>RESBDGAPANewSHHEP___ESRGEO_23</t>
  </si>
  <si>
    <t>RESBDGAPANewSHHEP___HIGGEO_23</t>
  </si>
  <si>
    <t>RESBDGAPANewSHHEP___STDGEO_23</t>
  </si>
  <si>
    <t>RESBDGAPAOldSHHEP___ESRGEO_23</t>
  </si>
  <si>
    <t>RESBDGAPAOldSHHEP___HIGGEO_23</t>
  </si>
  <si>
    <t>RESBDGAPAOldSHHEP___STDGEO_23</t>
  </si>
  <si>
    <t>RESBDGSATNewSHHEP___ESRGEO_23</t>
  </si>
  <si>
    <t>RESBDGSATNewSHHEP___HIGGEO_23</t>
  </si>
  <si>
    <t>RESBDGSATNewSHHEP___STDGEO_23</t>
  </si>
  <si>
    <t>RESBDGSATOldSHHEP___ESRGEO_23</t>
  </si>
  <si>
    <t>RESBDGSATOldSHHEP___HIGGEO_23</t>
  </si>
  <si>
    <t>RESBDGSATOldSHHEP___STDGEO_23</t>
  </si>
  <si>
    <t>RESBDGSDENewSHHEP___ESRGEO_23</t>
  </si>
  <si>
    <t>RESBDGSDENewSHHEP___HIGGEO_23</t>
  </si>
  <si>
    <t>RESBDGSDENewSHHEP___STDGEO_23</t>
  </si>
  <si>
    <t>RESBDGSDEOldSHHEP___ESRGEO_23</t>
  </si>
  <si>
    <t>RESBDGSDEOldSHHEP___HIGGEO_23</t>
  </si>
  <si>
    <t>RESBDGSDEOldSHHEP___STDGEO_23</t>
  </si>
  <si>
    <t>RESBDGAPA1960LI_b</t>
  </si>
  <si>
    <t>RESBDGAPA1960SC_b</t>
  </si>
  <si>
    <t>RESBDGAPA1960SH_b</t>
  </si>
  <si>
    <t>RESBDGAPA1977LI_b</t>
  </si>
  <si>
    <t>RESBDGAPA1977SC_b</t>
  </si>
  <si>
    <t>RESBDGAPA1977SH_b</t>
  </si>
  <si>
    <t>RESBDGAPA1983LI_b</t>
  </si>
  <si>
    <t>RESBDGAPA1983SC_b</t>
  </si>
  <si>
    <t>RESBDGAPA1983SH_b</t>
  </si>
  <si>
    <t>RESBDGAPA1995LI_b</t>
  </si>
  <si>
    <t>RESBDGAPA1995SC_b</t>
  </si>
  <si>
    <t>RESBDGAPA1995SH_b</t>
  </si>
  <si>
    <t>RESBDGAPA2000LI_b</t>
  </si>
  <si>
    <t>RESBDGAPA2000SC_b</t>
  </si>
  <si>
    <t>RESBDGAPA2000SH_b</t>
  </si>
  <si>
    <t>RESBDGAPA2005LI_b</t>
  </si>
  <si>
    <t>RESBDGAPA2005SC_b</t>
  </si>
  <si>
    <t>RESBDGAPA2005SH_b</t>
  </si>
  <si>
    <t>RESBDGAPA2010LI_b</t>
  </si>
  <si>
    <t>RESBDGAPA2010SC_b</t>
  </si>
  <si>
    <t>RESBDGAPA2010SH_b</t>
  </si>
  <si>
    <t>RESBDGAPA2015LI_b</t>
  </si>
  <si>
    <t>RESBDGAPA2015SC_b</t>
  </si>
  <si>
    <t>RESBDGAPA2015SH_b</t>
  </si>
  <si>
    <t>RESBDGAPA2020LI_b</t>
  </si>
  <si>
    <t>RESBDGAPA2020SC_b</t>
  </si>
  <si>
    <t>RESBDGAPA2020SH_b</t>
  </si>
  <si>
    <t>RESBDGAPA2025LI_b</t>
  </si>
  <si>
    <t>RESBDGAPA2025SC_b</t>
  </si>
  <si>
    <t>RESBDGAPA2025SH_b</t>
  </si>
  <si>
    <t>RESBDGAPA2030LI_b</t>
  </si>
  <si>
    <t>RESBDGAPA2030SC_b</t>
  </si>
  <si>
    <t>RESBDGAPA2030SH_b</t>
  </si>
  <si>
    <t>RESBDGAPA2035LI_b</t>
  </si>
  <si>
    <t>RESBDGAPA2035SC_b</t>
  </si>
  <si>
    <t>RESBDGAPA2035SH_b</t>
  </si>
  <si>
    <t>RESBDGAPA2040LI_b</t>
  </si>
  <si>
    <t>RESBDGAPA2040SC_b</t>
  </si>
  <si>
    <t>RESBDGAPA2040SH_b</t>
  </si>
  <si>
    <t>RESBDGAPA2045LI_b</t>
  </si>
  <si>
    <t>RESBDGAPA2045SC_b</t>
  </si>
  <si>
    <t>RESBDGAPA2045SH_b</t>
  </si>
  <si>
    <t>RESBDGSAT1960LI_b</t>
  </si>
  <si>
    <t>RESBDGSAT1960SC_b</t>
  </si>
  <si>
    <t>RESBDGSAT1960SH_b</t>
  </si>
  <si>
    <t>RESBDGSAT1977LI_b</t>
  </si>
  <si>
    <t>RESBDGSAT1977SC_b</t>
  </si>
  <si>
    <t>RESBDGSAT1977SH_b</t>
  </si>
  <si>
    <t>RESBDGSAT1983LI_b</t>
  </si>
  <si>
    <t>RESBDGSAT1983SC_b</t>
  </si>
  <si>
    <t>RESBDGSAT1983SH_b</t>
  </si>
  <si>
    <t>RESBDGSAT1995LI_b</t>
  </si>
  <si>
    <t>RESBDGSAT1995SC_b</t>
  </si>
  <si>
    <t>RESBDGSAT1995SH_b</t>
  </si>
  <si>
    <t>RESBDGSAT2000LI_b</t>
  </si>
  <si>
    <t>RESBDGSAT2000SC_b</t>
  </si>
  <si>
    <t>RESBDGSAT2000SH_b</t>
  </si>
  <si>
    <t>RESBDGSAT2005LI_b</t>
  </si>
  <si>
    <t>RESBDGSAT2005SC_b</t>
  </si>
  <si>
    <t>RESBDGSAT2005SH_b</t>
  </si>
  <si>
    <t>RESBDGSAT2010LI_b</t>
  </si>
  <si>
    <t>RESBDGSAT2010SC_b</t>
  </si>
  <si>
    <t>RESBDGSAT2010SH_b</t>
  </si>
  <si>
    <t>RESBDGSAT2015LI_b</t>
  </si>
  <si>
    <t>RESBDGSAT2015SC_b</t>
  </si>
  <si>
    <t>RESBDGSAT2015SH_b</t>
  </si>
  <si>
    <t>RESBDGSAT2020LI_b</t>
  </si>
  <si>
    <t>RESBDGSAT2020SC_b</t>
  </si>
  <si>
    <t>RESBDGSAT2020SH_b</t>
  </si>
  <si>
    <t>RESBDGSAT2025LI_b</t>
  </si>
  <si>
    <t>RESBDGSAT2025SC_b</t>
  </si>
  <si>
    <t>RESBDGSAT2025SH_b</t>
  </si>
  <si>
    <t>RESBDGSAT2030LI_b</t>
  </si>
  <si>
    <t>RESBDGSAT2030SC_b</t>
  </si>
  <si>
    <t>RESBDGSAT2030SH_b</t>
  </si>
  <si>
    <t>RESBDGSAT2035LI_b</t>
  </si>
  <si>
    <t>RESBDGSAT2035SC_b</t>
  </si>
  <si>
    <t>RESBDGSAT2035SH_b</t>
  </si>
  <si>
    <t>RESBDGSAT2040LI_b</t>
  </si>
  <si>
    <t>RESBDGSAT2040SC_b</t>
  </si>
  <si>
    <t>RESBDGSAT2040SH_b</t>
  </si>
  <si>
    <t>RESBDGSAT2045LI_b</t>
  </si>
  <si>
    <t>RESBDGSAT2045SC_b</t>
  </si>
  <si>
    <t>RESBDGSAT2045SH_b</t>
  </si>
  <si>
    <t>RESBDGSDE1960LI_b</t>
  </si>
  <si>
    <t>RESBDGSDE1960SC_b</t>
  </si>
  <si>
    <t>RESBDGSDE1960SH_b</t>
  </si>
  <si>
    <t>RESBDGSDE1977LI_b</t>
  </si>
  <si>
    <t>RESBDGSDE1977SC_b</t>
  </si>
  <si>
    <t>RESBDGSDE1977SH_b</t>
  </si>
  <si>
    <t>RESBDGSDE1983LI_b</t>
  </si>
  <si>
    <t>RESBDGSDE1983SC_b</t>
  </si>
  <si>
    <t>RESBDGSDE1983SH_b</t>
  </si>
  <si>
    <t>RESBDGSDE1995LI_b</t>
  </si>
  <si>
    <t>RESBDGSDE1995SC_b</t>
  </si>
  <si>
    <t>RESBDGSDE1995SH_b</t>
  </si>
  <si>
    <t>RESBDGSDE2000LI_b</t>
  </si>
  <si>
    <t>RESBDGSDE2000SC_b</t>
  </si>
  <si>
    <t>RESBDGSDE2000SH_b</t>
  </si>
  <si>
    <t>RESBDGSDE2005LI_b</t>
  </si>
  <si>
    <t>RESBDGSDE2005SC_b</t>
  </si>
  <si>
    <t>RESBDGSDE2005SH_b</t>
  </si>
  <si>
    <t>RESBDGSDE2010LI_b</t>
  </si>
  <si>
    <t>RESBDGSDE2010SC_b</t>
  </si>
  <si>
    <t>RESBDGSDE2010SH_b</t>
  </si>
  <si>
    <t>RESBDGSDE2015LI_b</t>
  </si>
  <si>
    <t>RESBDGSDE2015SC_b</t>
  </si>
  <si>
    <t>RESBDGSDE2015SH_b</t>
  </si>
  <si>
    <t>RESBDGSDE2020LI_b</t>
  </si>
  <si>
    <t>RESBDGSDE2020SC_b</t>
  </si>
  <si>
    <t>RESBDGSDE2020SH_b</t>
  </si>
  <si>
    <t>RESBDGSDE2025LI_b</t>
  </si>
  <si>
    <t>RESBDGSDE2025SC_b</t>
  </si>
  <si>
    <t>RESBDGSDE2025SH_b</t>
  </si>
  <si>
    <t>RESBDGSDE2030LI_b</t>
  </si>
  <si>
    <t>RESBDGSDE2030SC_b</t>
  </si>
  <si>
    <t>RESBDGSDE2030SH_b</t>
  </si>
  <si>
    <t>RESBDGSDE2035LI_b</t>
  </si>
  <si>
    <t>RESBDGSDE2035SC_b</t>
  </si>
  <si>
    <t>RESBDGSDE2035SH_b</t>
  </si>
  <si>
    <t>RESBDGSDE2040LI_b</t>
  </si>
  <si>
    <t>RESBDGSDE2040SC_b</t>
  </si>
  <si>
    <t>RESBDGSDE2040SH_b</t>
  </si>
  <si>
    <t>RESBDGSDE2045LI_b</t>
  </si>
  <si>
    <t>RESBDGSDE2045SC_b</t>
  </si>
  <si>
    <t>RESBDGSDE2045SH_b</t>
  </si>
  <si>
    <t>RESBDGAPAOldSHHEP___STDELC_EX</t>
  </si>
  <si>
    <t>RESBDGAPAOldSHPLT___STDELC_EX</t>
  </si>
  <si>
    <t>RESBDGSATOldSHHEP___STDELC_EX</t>
  </si>
  <si>
    <t>RESBDGSATOldSHPLT___STDELC_EX</t>
  </si>
  <si>
    <t>RESBDGSDEOldSHHEP___STDELC_EX</t>
  </si>
  <si>
    <t>RESBDGSDEOldSHPLT___STDELC_EX</t>
  </si>
  <si>
    <t>tech</t>
  </si>
  <si>
    <t>RESBDGAPANewSC_________DCO_16</t>
  </si>
  <si>
    <t>RESBDGAPAOldSC_________DCO_16</t>
  </si>
  <si>
    <t>RESBDGSATNewSC_________DCO_16</t>
  </si>
  <si>
    <t>RESBDGSATOldSC_________DCO_16</t>
  </si>
  <si>
    <t>RESBDGSDENewSC_________DCO_16</t>
  </si>
  <si>
    <t>RESBDGSDEOldSC_________DCO_16</t>
  </si>
  <si>
    <t>RESBDGAPANewSH_________DHE_16</t>
  </si>
  <si>
    <t>RESBDGAPANewWH_________DHE_16</t>
  </si>
  <si>
    <t>RESBDGAPAOldSH_________DHE_16</t>
  </si>
  <si>
    <t>RESBDGAPAOldWH_________DHE_16</t>
  </si>
  <si>
    <t>RESBDGSATNewSH_________DHE_16</t>
  </si>
  <si>
    <t>RESBDGSATNewWH_________DHE_16</t>
  </si>
  <si>
    <t>RESBDGSATOldSH_________DHE_16</t>
  </si>
  <si>
    <t>RESBDGSATOldWH_________DHE_16</t>
  </si>
  <si>
    <t>RESBDGSDENewSH_________DHE_16</t>
  </si>
  <si>
    <t>RESBDGSDENewWH_________DHE_16</t>
  </si>
  <si>
    <t>RESBDGSDEOldSH_________DHE_16</t>
  </si>
  <si>
    <t>RESBDGSDEOldWH_________DHE_16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</si>
</sst>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left"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6" fillId="0" borderId="0" xfId="0" applyFont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netorg4973179-my.sharepoint.com/personal/kathleen_esmia_ca/Documents/C_ESMIA%20Projects_In%20progress/2022-05_City%20of%20Toronto/3_Data/04%20-%20Processed%20data%20-%20refactoring/2_Building/RESBDG/1_Existing_system/Input/2_BldgRES_formatted.xlsx" TargetMode="External"/><Relationship Id="rId2" Type="http://schemas.microsoft.com/office/2019/04/relationships/externalLinkLongPath" Target="https://netorg4973179-my.sharepoint.com/personal/kathleen_esmia_ca/Documents/C_ESMIA%20Projects_In%20progress/2022-05_City%20of%20Toronto/3_Data/04%20-%20Processed%20data%20-%20refactoring/2_Building/RESBDG/1_Existing_system/Input/2_BldgRES_formatted.xlsx?E8B8D7E1" TargetMode="External"/><Relationship Id="rId1" Type="http://schemas.openxmlformats.org/officeDocument/2006/relationships/externalLinkPath" Target="file:///\\E8B8D7E1\2_BldgRES_format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RESBDG_EX_CapacityFactorTech"/>
      <sheetName val="RESBDG_EX_LifetimeTech"/>
      <sheetName val="RESBDG_EX_CapacityToActivity"/>
      <sheetName val="RESBDG_EX_ExistingCapacity"/>
      <sheetName val="RESBDG_EX_Efficiency"/>
      <sheetName val="RESBDG_EX_TechInputSplit"/>
      <sheetName val="RESBDG_EX_EmissionActivity"/>
      <sheetName val="RESBDG_EX_CostFixed"/>
      <sheetName val="RESBDG_EX_technologies"/>
      <sheetName val="BENCHMARK"/>
      <sheetName val="TECH"/>
      <sheetName val="TECH SPLIT"/>
      <sheetName val="AGG. END USE ENERGY"/>
      <sheetName val="END USE ENERGY SQM"/>
      <sheetName val="DEM FLOOR"/>
      <sheetName val="END USE ENERGY UNIT"/>
      <sheetName val="AGZ DEM"/>
      <sheetName val="DEM DIST"/>
      <sheetName val="NRCAN 2016"/>
      <sheetName val="CityInsight"/>
      <sheetName val="TRZ DEM"/>
      <sheetName val="MPAC 2016"/>
      <sheetName val="PARAM"/>
      <sheetName val="RESBDG_label"/>
      <sheetName val="RESBDG_NATEM"/>
      <sheetName val="From NATEM "/>
      <sheetName val="DocLabel"/>
      <sheetName val="MPAC Label"/>
      <sheetName val="ZoneLabel"/>
      <sheetName val="ZonePos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6">
          <cell r="P6" t="str">
            <v>SH_________DHE</v>
          </cell>
          <cell r="Q6" t="str">
            <v>SH</v>
          </cell>
          <cell r="R6" t="str">
            <v>___</v>
          </cell>
          <cell r="S6" t="str">
            <v>___</v>
          </cell>
          <cell r="T6" t="str">
            <v>___</v>
          </cell>
          <cell r="U6" t="str">
            <v>DHE</v>
          </cell>
          <cell r="V6">
            <v>4.1176470588235288E-3</v>
          </cell>
          <cell r="W6">
            <v>4.5428333273797661E-3</v>
          </cell>
        </row>
        <row r="7">
          <cell r="P7" t="str">
            <v>SHFUR___STDLFO</v>
          </cell>
          <cell r="Q7" t="str">
            <v>SH</v>
          </cell>
          <cell r="R7" t="str">
            <v>FUR</v>
          </cell>
          <cell r="S7" t="str">
            <v>___</v>
          </cell>
          <cell r="T7" t="str">
            <v>STD</v>
          </cell>
          <cell r="U7" t="str">
            <v>LFO</v>
          </cell>
          <cell r="V7">
            <v>1.1699999999999999E-2</v>
          </cell>
          <cell r="W7">
            <v>7.7448818469928763E-3</v>
          </cell>
        </row>
        <row r="8">
          <cell r="P8" t="str">
            <v>SHFUR___MEDLFO</v>
          </cell>
          <cell r="Q8" t="str">
            <v>SH</v>
          </cell>
          <cell r="R8" t="str">
            <v>FUR</v>
          </cell>
          <cell r="S8" t="str">
            <v>___</v>
          </cell>
          <cell r="T8" t="str">
            <v>MED</v>
          </cell>
          <cell r="U8" t="str">
            <v>LFO</v>
          </cell>
          <cell r="V8">
            <v>0</v>
          </cell>
          <cell r="W8">
            <v>0</v>
          </cell>
        </row>
        <row r="9">
          <cell r="P9" t="str">
            <v>SHFUR___HIGLFO</v>
          </cell>
          <cell r="Q9" t="str">
            <v>SH</v>
          </cell>
          <cell r="R9" t="str">
            <v>FUR</v>
          </cell>
          <cell r="S9" t="str">
            <v>___</v>
          </cell>
          <cell r="T9" t="str">
            <v>HIG</v>
          </cell>
          <cell r="U9" t="str">
            <v>LFO</v>
          </cell>
          <cell r="V9">
            <v>0</v>
          </cell>
          <cell r="W9">
            <v>0</v>
          </cell>
        </row>
        <row r="10">
          <cell r="P10" t="str">
            <v>SHFUR___STDNGA</v>
          </cell>
          <cell r="Q10" t="str">
            <v>SH</v>
          </cell>
          <cell r="R10" t="str">
            <v>FUR</v>
          </cell>
          <cell r="S10" t="str">
            <v>___</v>
          </cell>
          <cell r="T10" t="str">
            <v>STD</v>
          </cell>
          <cell r="U10" t="str">
            <v>NGA</v>
          </cell>
          <cell r="V10">
            <v>0</v>
          </cell>
          <cell r="W10">
            <v>0</v>
          </cell>
        </row>
        <row r="11">
          <cell r="P11" t="str">
            <v>SHFUR___MEDNGA</v>
          </cell>
          <cell r="Q11" t="str">
            <v>SH</v>
          </cell>
          <cell r="R11" t="str">
            <v>FUR</v>
          </cell>
          <cell r="S11" t="str">
            <v>___</v>
          </cell>
          <cell r="T11" t="str">
            <v>MED</v>
          </cell>
          <cell r="U11" t="str">
            <v>NGA</v>
          </cell>
          <cell r="V11">
            <v>0.23496717</v>
          </cell>
          <cell r="W11">
            <v>0.20738381419627228</v>
          </cell>
        </row>
        <row r="12">
          <cell r="P12" t="str">
            <v>SHFUR___HIGNGA</v>
          </cell>
          <cell r="Q12" t="str">
            <v>SH</v>
          </cell>
          <cell r="R12" t="str">
            <v>FUR</v>
          </cell>
          <cell r="S12" t="str">
            <v>___</v>
          </cell>
          <cell r="T12" t="str">
            <v>HIG</v>
          </cell>
          <cell r="U12" t="str">
            <v>NGA</v>
          </cell>
          <cell r="V12">
            <v>0.66421518294117643</v>
          </cell>
          <cell r="W12">
            <v>0.65952155293053472</v>
          </cell>
        </row>
        <row r="13">
          <cell r="P13" t="str">
            <v>SHPLT___STDELC</v>
          </cell>
          <cell r="Q13" t="str">
            <v>SH</v>
          </cell>
          <cell r="R13" t="str">
            <v>PLT</v>
          </cell>
          <cell r="S13" t="str">
            <v>___</v>
          </cell>
          <cell r="T13" t="str">
            <v>STD</v>
          </cell>
          <cell r="U13" t="str">
            <v>ELC</v>
          </cell>
          <cell r="V13">
            <v>0.05</v>
          </cell>
          <cell r="W13">
            <v>5.516297611818289E-2</v>
          </cell>
        </row>
        <row r="14">
          <cell r="P14" t="str">
            <v>SHHEP___STDELC</v>
          </cell>
          <cell r="Q14" t="str">
            <v>SH</v>
          </cell>
          <cell r="R14" t="str">
            <v>HEP</v>
          </cell>
          <cell r="S14" t="str">
            <v>___</v>
          </cell>
          <cell r="T14" t="str">
            <v>STD</v>
          </cell>
          <cell r="U14" t="str">
            <v>ELC</v>
          </cell>
          <cell r="V14">
            <v>0.03</v>
          </cell>
          <cell r="W14">
            <v>6.2885792774728486E-2</v>
          </cell>
        </row>
        <row r="15">
          <cell r="P15" t="str">
            <v>SHFUR___STDPRO</v>
          </cell>
          <cell r="Q15" t="str">
            <v>SH</v>
          </cell>
          <cell r="R15" t="str">
            <v>FUR</v>
          </cell>
          <cell r="S15" t="str">
            <v>___</v>
          </cell>
          <cell r="T15" t="str">
            <v>STD</v>
          </cell>
          <cell r="U15" t="str">
            <v>PRO</v>
          </cell>
          <cell r="V15">
            <v>0</v>
          </cell>
          <cell r="W15">
            <v>0</v>
          </cell>
        </row>
        <row r="16">
          <cell r="P16" t="str">
            <v>SHFUR___STDBMA</v>
          </cell>
          <cell r="Q16" t="str">
            <v>SH</v>
          </cell>
          <cell r="R16" t="str">
            <v>FUR</v>
          </cell>
          <cell r="S16" t="str">
            <v>___</v>
          </cell>
          <cell r="T16" t="str">
            <v>STD</v>
          </cell>
          <cell r="U16" t="str">
            <v>BMA</v>
          </cell>
          <cell r="V16">
            <v>5.0000000000000001E-3</v>
          </cell>
          <cell r="W16">
            <v>2.7581488059091443E-3</v>
          </cell>
        </row>
        <row r="17">
          <cell r="P17" t="str">
            <v>WH_________DHE</v>
          </cell>
          <cell r="Q17" t="str">
            <v>WH</v>
          </cell>
          <cell r="R17" t="str">
            <v>___</v>
          </cell>
          <cell r="S17" t="str">
            <v>___</v>
          </cell>
          <cell r="T17" t="str">
            <v>___</v>
          </cell>
          <cell r="U17" t="str">
            <v>DHE</v>
          </cell>
          <cell r="V17">
            <v>4.1176470588235288E-3</v>
          </cell>
          <cell r="W17">
            <v>0</v>
          </cell>
        </row>
        <row r="18">
          <cell r="P18" t="str">
            <v>WH______STDELC</v>
          </cell>
          <cell r="Q18" t="str">
            <v>WH</v>
          </cell>
          <cell r="R18" t="str">
            <v>___</v>
          </cell>
          <cell r="S18" t="str">
            <v>___</v>
          </cell>
          <cell r="T18" t="str">
            <v>STD</v>
          </cell>
          <cell r="U18" t="str">
            <v>ELC</v>
          </cell>
          <cell r="V18">
            <v>9.7756950000000009E-2</v>
          </cell>
          <cell r="W18">
            <v>9.774030855976644E-2</v>
          </cell>
        </row>
        <row r="19">
          <cell r="P19" t="str">
            <v>WH______STDNGA</v>
          </cell>
          <cell r="Q19" t="str">
            <v>WH</v>
          </cell>
          <cell r="R19" t="str">
            <v>___</v>
          </cell>
          <cell r="S19" t="str">
            <v>___</v>
          </cell>
          <cell r="T19" t="str">
            <v>STD</v>
          </cell>
          <cell r="U19" t="str">
            <v>NGA</v>
          </cell>
          <cell r="V19">
            <v>0.89312540294117648</v>
          </cell>
          <cell r="W19">
            <v>0.89297336369471747</v>
          </cell>
        </row>
        <row r="20">
          <cell r="P20" t="str">
            <v>WH______STDLFO</v>
          </cell>
          <cell r="Q20" t="str">
            <v>WH</v>
          </cell>
          <cell r="R20" t="str">
            <v>___</v>
          </cell>
          <cell r="S20" t="str">
            <v>___</v>
          </cell>
          <cell r="T20" t="str">
            <v>STD</v>
          </cell>
          <cell r="U20" t="str">
            <v>LFO</v>
          </cell>
          <cell r="V20">
            <v>5.0000000000000001E-3</v>
          </cell>
          <cell r="W20">
            <v>4.9991488359531697E-3</v>
          </cell>
        </row>
        <row r="21">
          <cell r="P21" t="str">
            <v>WH______STDPRO</v>
          </cell>
          <cell r="Q21" t="str">
            <v>WH</v>
          </cell>
          <cell r="R21" t="str">
            <v>___</v>
          </cell>
          <cell r="S21" t="str">
            <v>___</v>
          </cell>
          <cell r="T21" t="str">
            <v>STD</v>
          </cell>
          <cell r="U21" t="str">
            <v>PRO</v>
          </cell>
          <cell r="V21">
            <v>0</v>
          </cell>
          <cell r="W21">
            <v>0</v>
          </cell>
        </row>
        <row r="22">
          <cell r="P22" t="str">
            <v>WH______STDBMA</v>
          </cell>
          <cell r="Q22" t="str">
            <v>WH</v>
          </cell>
          <cell r="R22" t="str">
            <v>___</v>
          </cell>
          <cell r="S22" t="str">
            <v>___</v>
          </cell>
          <cell r="T22" t="str">
            <v>STD</v>
          </cell>
          <cell r="U22" t="str">
            <v>BMA</v>
          </cell>
          <cell r="V22">
            <v>0</v>
          </cell>
          <cell r="W22">
            <v>0</v>
          </cell>
        </row>
        <row r="23">
          <cell r="P23" t="str">
            <v>LILED___HIGELC</v>
          </cell>
          <cell r="Q23" t="str">
            <v>LI</v>
          </cell>
          <cell r="R23" t="str">
            <v>LED</v>
          </cell>
          <cell r="S23" t="str">
            <v>___</v>
          </cell>
          <cell r="T23" t="str">
            <v>HIG</v>
          </cell>
          <cell r="U23" t="str">
            <v>ELC</v>
          </cell>
          <cell r="V23">
            <v>4.7619047619047332E-4</v>
          </cell>
          <cell r="W23">
            <v>1.8448500910522698E-3</v>
          </cell>
        </row>
        <row r="24">
          <cell r="P24" t="str">
            <v>LIFLC___STDELC</v>
          </cell>
          <cell r="Q24" t="str">
            <v>LI</v>
          </cell>
          <cell r="R24" t="str">
            <v>FLC</v>
          </cell>
          <cell r="S24" t="str">
            <v>___</v>
          </cell>
          <cell r="T24" t="str">
            <v>STD</v>
          </cell>
          <cell r="U24" t="str">
            <v>ELC</v>
          </cell>
          <cell r="V24">
            <v>2.0000000000000004E-2</v>
          </cell>
          <cell r="W24">
            <v>5.7404593478355748E-2</v>
          </cell>
        </row>
        <row r="25">
          <cell r="P25" t="str">
            <v>LIFLU___STDELC</v>
          </cell>
          <cell r="Q25" t="str">
            <v>LI</v>
          </cell>
          <cell r="R25" t="str">
            <v>FLU</v>
          </cell>
          <cell r="S25" t="str">
            <v>___</v>
          </cell>
          <cell r="T25" t="str">
            <v>STD</v>
          </cell>
          <cell r="U25" t="str">
            <v>ELC</v>
          </cell>
          <cell r="V25">
            <v>0.14000000000000004</v>
          </cell>
          <cell r="W25">
            <v>0.41991168524080263</v>
          </cell>
        </row>
        <row r="26">
          <cell r="P26" t="str">
            <v>LIHAL___STDELC</v>
          </cell>
          <cell r="Q26" t="str">
            <v>LI</v>
          </cell>
          <cell r="R26" t="str">
            <v>HAL</v>
          </cell>
          <cell r="S26" t="str">
            <v>___</v>
          </cell>
          <cell r="T26" t="str">
            <v>STD</v>
          </cell>
          <cell r="U26" t="str">
            <v>ELC</v>
          </cell>
          <cell r="V26">
            <v>0.17</v>
          </cell>
          <cell r="W26">
            <v>0.12322408382364025</v>
          </cell>
        </row>
        <row r="27">
          <cell r="P27" t="str">
            <v>LIINC___STDELC</v>
          </cell>
          <cell r="Q27" t="str">
            <v>LI</v>
          </cell>
          <cell r="R27" t="str">
            <v>INC</v>
          </cell>
          <cell r="S27" t="str">
            <v>___</v>
          </cell>
          <cell r="T27" t="str">
            <v>STD</v>
          </cell>
          <cell r="U27" t="str">
            <v>ELC</v>
          </cell>
          <cell r="V27">
            <v>0.669047619047619</v>
          </cell>
          <cell r="W27">
            <v>0.39576993727509685</v>
          </cell>
        </row>
        <row r="28">
          <cell r="P28" t="str">
            <v>LILED___STDELC</v>
          </cell>
          <cell r="Q28" t="str">
            <v>LI</v>
          </cell>
          <cell r="R28" t="str">
            <v>LED</v>
          </cell>
          <cell r="S28" t="str">
            <v>___</v>
          </cell>
          <cell r="T28" t="str">
            <v>STD</v>
          </cell>
          <cell r="U28" t="str">
            <v>ELC</v>
          </cell>
          <cell r="V28">
            <v>4.7619047619047332E-4</v>
          </cell>
          <cell r="W28">
            <v>1.8448500910522674E-3</v>
          </cell>
        </row>
        <row r="29">
          <cell r="P29" t="str">
            <v>SCRO___STDELC</v>
          </cell>
          <cell r="Q29" t="str">
            <v>SC</v>
          </cell>
          <cell r="R29" t="str">
            <v>RO</v>
          </cell>
          <cell r="S29" t="str">
            <v>___</v>
          </cell>
          <cell r="T29" t="str">
            <v>STD</v>
          </cell>
          <cell r="U29" t="str">
            <v>ELC</v>
          </cell>
          <cell r="V29">
            <v>6.0570779999999998E-2</v>
          </cell>
          <cell r="W29">
            <v>5.8393958070934046E-2</v>
          </cell>
        </row>
        <row r="30">
          <cell r="P30" t="str">
            <v>SCCE___STDELC</v>
          </cell>
          <cell r="Q30" t="str">
            <v>SC</v>
          </cell>
          <cell r="R30" t="str">
            <v>CE</v>
          </cell>
          <cell r="S30" t="str">
            <v>___</v>
          </cell>
          <cell r="T30" t="str">
            <v>STD</v>
          </cell>
          <cell r="U30" t="str">
            <v>ELC</v>
          </cell>
          <cell r="V30">
            <v>0.91192921999999998</v>
          </cell>
          <cell r="W30">
            <v>0.93366736823727314</v>
          </cell>
        </row>
        <row r="31">
          <cell r="P31" t="str">
            <v>SC_________DCO</v>
          </cell>
          <cell r="Q31" t="str">
            <v>SC</v>
          </cell>
          <cell r="R31" t="str">
            <v>___</v>
          </cell>
          <cell r="S31" t="str">
            <v>___</v>
          </cell>
          <cell r="T31" t="str">
            <v>___</v>
          </cell>
          <cell r="U31" t="str">
            <v>DCO</v>
          </cell>
          <cell r="V31">
            <v>2.75E-2</v>
          </cell>
          <cell r="W31">
            <v>7.9386736917928767E-3</v>
          </cell>
        </row>
        <row r="32">
          <cell r="P32" t="str">
            <v>REF______STDELC</v>
          </cell>
          <cell r="Q32" t="str">
            <v>REF</v>
          </cell>
          <cell r="R32" t="str">
            <v>___</v>
          </cell>
          <cell r="S32" t="str">
            <v>___</v>
          </cell>
          <cell r="T32" t="str">
            <v>STD</v>
          </cell>
          <cell r="U32" t="str">
            <v>ELC</v>
          </cell>
          <cell r="V32">
            <v>1</v>
          </cell>
          <cell r="W32">
            <v>1</v>
          </cell>
        </row>
        <row r="33">
          <cell r="P33" t="str">
            <v>FRZ______STDELC</v>
          </cell>
          <cell r="Q33" t="str">
            <v>FRZ</v>
          </cell>
          <cell r="R33" t="str">
            <v>___</v>
          </cell>
          <cell r="S33" t="str">
            <v>___</v>
          </cell>
          <cell r="T33" t="str">
            <v>STD</v>
          </cell>
          <cell r="U33" t="str">
            <v>ELC</v>
          </cell>
          <cell r="V33">
            <v>1</v>
          </cell>
          <cell r="W33">
            <v>1</v>
          </cell>
        </row>
        <row r="34">
          <cell r="P34" t="str">
            <v>DWA______STDELC</v>
          </cell>
          <cell r="Q34" t="str">
            <v>DWA</v>
          </cell>
          <cell r="R34" t="str">
            <v>___</v>
          </cell>
          <cell r="S34" t="str">
            <v>___</v>
          </cell>
          <cell r="T34" t="str">
            <v>STD</v>
          </cell>
          <cell r="U34" t="str">
            <v>ELC</v>
          </cell>
          <cell r="V34">
            <v>1</v>
          </cell>
          <cell r="W34">
            <v>1</v>
          </cell>
        </row>
        <row r="35">
          <cell r="P35" t="str">
            <v>CWA______STDELC</v>
          </cell>
          <cell r="Q35" t="str">
            <v>CWA</v>
          </cell>
          <cell r="R35" t="str">
            <v>___</v>
          </cell>
          <cell r="S35" t="str">
            <v>___</v>
          </cell>
          <cell r="T35" t="str">
            <v>STD</v>
          </cell>
          <cell r="U35" t="str">
            <v>ELC</v>
          </cell>
          <cell r="V35">
            <v>1</v>
          </cell>
          <cell r="W35">
            <v>1</v>
          </cell>
        </row>
        <row r="36">
          <cell r="P36" t="str">
            <v>CDY______STDELC</v>
          </cell>
          <cell r="Q36" t="str">
            <v>CDY</v>
          </cell>
          <cell r="R36" t="str">
            <v>___</v>
          </cell>
          <cell r="S36" t="str">
            <v>___</v>
          </cell>
          <cell r="T36" t="str">
            <v>STD</v>
          </cell>
          <cell r="U36" t="str">
            <v>ELC</v>
          </cell>
          <cell r="V36">
            <v>0.93535658999999982</v>
          </cell>
          <cell r="W36">
            <v>0.93535658999999982</v>
          </cell>
        </row>
        <row r="37">
          <cell r="P37" t="str">
            <v>CDY______STDNGA</v>
          </cell>
          <cell r="Q37" t="str">
            <v>CDY</v>
          </cell>
          <cell r="R37" t="str">
            <v>___</v>
          </cell>
          <cell r="S37" t="str">
            <v>___</v>
          </cell>
          <cell r="T37" t="str">
            <v>STD</v>
          </cell>
          <cell r="U37" t="str">
            <v>NGA</v>
          </cell>
          <cell r="V37">
            <v>6.4643410000000179E-2</v>
          </cell>
          <cell r="W37">
            <v>6.4643410000000179E-2</v>
          </cell>
        </row>
        <row r="38">
          <cell r="P38" t="str">
            <v>RAG______STDNGA</v>
          </cell>
          <cell r="Q38" t="str">
            <v>RAG</v>
          </cell>
          <cell r="R38" t="str">
            <v>___</v>
          </cell>
          <cell r="S38" t="str">
            <v>___</v>
          </cell>
          <cell r="T38" t="str">
            <v>STD</v>
          </cell>
          <cell r="U38" t="str">
            <v>NGA</v>
          </cell>
          <cell r="V38">
            <v>6.4643409999999957E-2</v>
          </cell>
          <cell r="W38">
            <v>6.4643409999999957E-2</v>
          </cell>
        </row>
        <row r="39">
          <cell r="P39" t="str">
            <v>RAG______STDELC</v>
          </cell>
          <cell r="Q39" t="str">
            <v>RAG</v>
          </cell>
          <cell r="R39" t="str">
            <v>___</v>
          </cell>
          <cell r="S39" t="str">
            <v>___</v>
          </cell>
          <cell r="T39" t="str">
            <v>STD</v>
          </cell>
          <cell r="U39" t="str">
            <v>ELC</v>
          </cell>
          <cell r="V39">
            <v>0.93535659000000004</v>
          </cell>
          <cell r="W39">
            <v>0.93535659000000004</v>
          </cell>
        </row>
        <row r="40">
          <cell r="P40" t="str">
            <v>APLOTH___STDELC</v>
          </cell>
          <cell r="Q40" t="str">
            <v>APL</v>
          </cell>
          <cell r="R40" t="str">
            <v>OTH</v>
          </cell>
          <cell r="S40" t="str">
            <v>___</v>
          </cell>
          <cell r="T40" t="str">
            <v>STD</v>
          </cell>
          <cell r="U40" t="str">
            <v>ELC</v>
          </cell>
          <cell r="V40">
            <v>1</v>
          </cell>
          <cell r="W40">
            <v>1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10"/>
  <sheetViews>
    <sheetView workbookViewId="0">
      <selection activeCell="C11" sqref="C11"/>
    </sheetView>
  </sheetViews>
  <sheetFormatPr defaultRowHeight="15" x14ac:dyDescent="0.25"/>
  <cols>
    <col min="2" max="2" width="19.28515625" bestFit="1" customWidth="1"/>
  </cols>
  <sheetData>
    <row r="4" spans="2:3" x14ac:dyDescent="0.25">
      <c r="B4" s="2"/>
      <c r="C4" t="s">
        <v>42</v>
      </c>
    </row>
    <row r="5" spans="2:3" x14ac:dyDescent="0.25">
      <c r="B5" s="3"/>
      <c r="C5" t="s">
        <v>44</v>
      </c>
    </row>
    <row r="6" spans="2:3" x14ac:dyDescent="0.25">
      <c r="B6" s="4"/>
      <c r="C6" t="s">
        <v>43</v>
      </c>
    </row>
    <row r="9" spans="2:3" x14ac:dyDescent="0.25">
      <c r="B9" t="s">
        <v>48</v>
      </c>
      <c r="C9" s="5">
        <v>0.01</v>
      </c>
    </row>
    <row r="10" spans="2:3" x14ac:dyDescent="0.25">
      <c r="B10" t="s">
        <v>49</v>
      </c>
      <c r="C10" s="5">
        <v>0.01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1546"/>
  <sheetViews>
    <sheetView tabSelected="1" workbookViewId="0">
      <selection activeCell="K14" sqref="K14"/>
    </sheetView>
  </sheetViews>
  <sheetFormatPr defaultRowHeight="15" x14ac:dyDescent="0.25"/>
  <cols>
    <col min="1" max="2" width="10.7109375" customWidth="1"/>
  </cols>
  <sheetData>
    <row r="1" spans="1:12" ht="30" x14ac:dyDescent="0.25">
      <c r="A1" s="1" t="s">
        <v>0</v>
      </c>
      <c r="B1" s="1" t="s">
        <v>1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2050</v>
      </c>
    </row>
    <row r="2" spans="1:12" x14ac:dyDescent="0.25">
      <c r="A2" t="s">
        <v>2</v>
      </c>
      <c r="B2" t="s">
        <v>72</v>
      </c>
      <c r="C2">
        <v>10000000000</v>
      </c>
      <c r="D2">
        <v>10000000000</v>
      </c>
      <c r="E2">
        <v>10000000000</v>
      </c>
      <c r="F2">
        <v>10000000000</v>
      </c>
      <c r="G2">
        <v>10000000000</v>
      </c>
      <c r="H2">
        <v>10000000000</v>
      </c>
      <c r="I2">
        <v>10000000000</v>
      </c>
      <c r="J2">
        <v>10000000000</v>
      </c>
      <c r="K2">
        <v>10000000000</v>
      </c>
      <c r="L2">
        <v>10000000000</v>
      </c>
    </row>
    <row r="3" spans="1:12" x14ac:dyDescent="0.25">
      <c r="A3" t="s">
        <v>2</v>
      </c>
      <c r="B3" t="s">
        <v>73</v>
      </c>
      <c r="C3">
        <v>10000000000</v>
      </c>
      <c r="D3">
        <v>10000000000</v>
      </c>
      <c r="E3">
        <v>10000000000</v>
      </c>
      <c r="F3">
        <v>10000000000</v>
      </c>
      <c r="G3">
        <v>10000000000</v>
      </c>
      <c r="H3">
        <v>10000000000</v>
      </c>
      <c r="I3">
        <v>10000000000</v>
      </c>
      <c r="J3">
        <v>10000000000</v>
      </c>
      <c r="K3">
        <v>10000000000</v>
      </c>
      <c r="L3">
        <v>10000000000</v>
      </c>
    </row>
    <row r="4" spans="1:12" x14ac:dyDescent="0.25">
      <c r="A4" t="s">
        <v>2</v>
      </c>
      <c r="B4" t="s">
        <v>74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</row>
    <row r="5" spans="1:12" x14ac:dyDescent="0.25">
      <c r="A5" t="s">
        <v>2</v>
      </c>
      <c r="B5" t="s">
        <v>75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</row>
    <row r="6" spans="1:12" x14ac:dyDescent="0.25">
      <c r="A6" t="s">
        <v>2</v>
      </c>
      <c r="B6" t="s">
        <v>76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</row>
    <row r="7" spans="1:12" x14ac:dyDescent="0.25">
      <c r="A7" t="s">
        <v>2</v>
      </c>
      <c r="B7" t="s">
        <v>77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</row>
    <row r="8" spans="1:12" x14ac:dyDescent="0.25">
      <c r="A8" t="s">
        <v>2</v>
      </c>
      <c r="B8" t="s">
        <v>78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</row>
    <row r="9" spans="1:12" x14ac:dyDescent="0.25">
      <c r="A9" t="s">
        <v>2</v>
      </c>
      <c r="B9" t="s">
        <v>79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</row>
    <row r="10" spans="1:12" x14ac:dyDescent="0.25">
      <c r="A10" t="s">
        <v>2</v>
      </c>
      <c r="B10" t="s">
        <v>80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</row>
    <row r="11" spans="1:12" x14ac:dyDescent="0.25">
      <c r="A11" t="s">
        <v>2</v>
      </c>
      <c r="B11" t="s">
        <v>81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</row>
    <row r="12" spans="1:12" x14ac:dyDescent="0.25">
      <c r="A12" t="s">
        <v>2</v>
      </c>
      <c r="B12" t="s">
        <v>82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</row>
    <row r="13" spans="1:12" x14ac:dyDescent="0.25">
      <c r="A13" t="s">
        <v>2</v>
      </c>
      <c r="B13" t="s">
        <v>83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</row>
    <row r="14" spans="1:12" x14ac:dyDescent="0.25">
      <c r="A14" t="s">
        <v>2</v>
      </c>
      <c r="B14" t="s">
        <v>84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</row>
    <row r="15" spans="1:12" x14ac:dyDescent="0.25">
      <c r="A15" t="s">
        <v>2</v>
      </c>
      <c r="B15" t="s">
        <v>85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</row>
    <row r="16" spans="1:12" x14ac:dyDescent="0.25">
      <c r="A16" t="s">
        <v>2</v>
      </c>
      <c r="B16" t="s">
        <v>86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</row>
    <row r="17" spans="1:12" x14ac:dyDescent="0.25">
      <c r="A17" t="s">
        <v>2</v>
      </c>
      <c r="B17" t="s">
        <v>87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</row>
    <row r="18" spans="1:12" x14ac:dyDescent="0.25">
      <c r="A18" t="s">
        <v>2</v>
      </c>
      <c r="B18" t="s">
        <v>88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</row>
    <row r="19" spans="1:12" x14ac:dyDescent="0.25">
      <c r="A19" t="s">
        <v>2</v>
      </c>
      <c r="B19" t="s">
        <v>89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</row>
    <row r="20" spans="1:12" x14ac:dyDescent="0.25">
      <c r="A20" t="s">
        <v>2</v>
      </c>
      <c r="B20" t="s">
        <v>90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</row>
    <row r="21" spans="1:12" x14ac:dyDescent="0.25">
      <c r="A21" t="s">
        <v>2</v>
      </c>
      <c r="B21" t="s">
        <v>91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</row>
    <row r="22" spans="1:12" x14ac:dyDescent="0.25">
      <c r="A22" t="s">
        <v>2</v>
      </c>
      <c r="B22" t="s">
        <v>92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</row>
    <row r="23" spans="1:12" x14ac:dyDescent="0.25">
      <c r="A23" t="s">
        <v>2</v>
      </c>
      <c r="B23" t="s">
        <v>93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</row>
    <row r="24" spans="1:12" x14ac:dyDescent="0.25">
      <c r="A24" t="s">
        <v>2</v>
      </c>
      <c r="B24" t="s">
        <v>94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</row>
    <row r="25" spans="1:12" x14ac:dyDescent="0.25">
      <c r="A25" t="s">
        <v>2</v>
      </c>
      <c r="B25" t="s">
        <v>95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</row>
    <row r="26" spans="1:12" x14ac:dyDescent="0.25">
      <c r="A26" t="s">
        <v>2</v>
      </c>
      <c r="B26" t="s">
        <v>96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</row>
    <row r="27" spans="1:12" x14ac:dyDescent="0.25">
      <c r="A27" t="s">
        <v>2</v>
      </c>
      <c r="B27" t="s">
        <v>97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</row>
    <row r="28" spans="1:12" x14ac:dyDescent="0.25">
      <c r="A28" t="s">
        <v>2</v>
      </c>
      <c r="B28" t="s">
        <v>98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</row>
    <row r="29" spans="1:12" x14ac:dyDescent="0.25">
      <c r="A29" t="s">
        <v>2</v>
      </c>
      <c r="B29" t="s">
        <v>99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</row>
    <row r="30" spans="1:12" x14ac:dyDescent="0.25">
      <c r="A30" t="s">
        <v>2</v>
      </c>
      <c r="B30" t="s">
        <v>100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</row>
    <row r="31" spans="1:12" x14ac:dyDescent="0.25">
      <c r="A31" t="s">
        <v>2</v>
      </c>
      <c r="B31" t="s">
        <v>101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</row>
    <row r="32" spans="1:12" x14ac:dyDescent="0.25">
      <c r="A32" t="s">
        <v>2</v>
      </c>
      <c r="B32" t="s">
        <v>102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</row>
    <row r="33" spans="1:12" x14ac:dyDescent="0.25">
      <c r="A33" t="s">
        <v>2</v>
      </c>
      <c r="B33" t="s">
        <v>103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</row>
    <row r="34" spans="1:12" x14ac:dyDescent="0.25">
      <c r="A34" t="s">
        <v>2</v>
      </c>
      <c r="B34" t="s">
        <v>104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</row>
    <row r="35" spans="1:12" x14ac:dyDescent="0.25">
      <c r="A35" t="s">
        <v>2</v>
      </c>
      <c r="B35" t="s">
        <v>105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10000000000</v>
      </c>
      <c r="I35">
        <v>10000000000</v>
      </c>
      <c r="J35">
        <v>10000000000</v>
      </c>
      <c r="K35">
        <v>10000000000</v>
      </c>
      <c r="L35">
        <v>10000000000</v>
      </c>
    </row>
    <row r="36" spans="1:12" x14ac:dyDescent="0.25">
      <c r="A36" t="s">
        <v>2</v>
      </c>
      <c r="B36" t="s">
        <v>106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10000000000</v>
      </c>
      <c r="I36">
        <v>10000000000</v>
      </c>
      <c r="J36">
        <v>10000000000</v>
      </c>
      <c r="K36">
        <v>10000000000</v>
      </c>
      <c r="L36">
        <v>10000000000</v>
      </c>
    </row>
    <row r="37" spans="1:12" x14ac:dyDescent="0.25">
      <c r="A37" t="s">
        <v>2</v>
      </c>
      <c r="B37" t="s">
        <v>107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10000000000</v>
      </c>
      <c r="I37">
        <v>10000000000</v>
      </c>
      <c r="J37">
        <v>10000000000</v>
      </c>
      <c r="K37">
        <v>10000000000</v>
      </c>
      <c r="L37">
        <v>10000000000</v>
      </c>
    </row>
    <row r="38" spans="1:12" x14ac:dyDescent="0.25">
      <c r="A38" t="s">
        <v>2</v>
      </c>
      <c r="B38" t="s">
        <v>108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10000000000</v>
      </c>
      <c r="I38">
        <v>10000000000</v>
      </c>
      <c r="J38">
        <v>10000000000</v>
      </c>
      <c r="K38">
        <v>10000000000</v>
      </c>
      <c r="L38">
        <v>10000000000</v>
      </c>
    </row>
    <row r="39" spans="1:12" x14ac:dyDescent="0.25">
      <c r="A39" t="s">
        <v>2</v>
      </c>
      <c r="B39" t="s">
        <v>109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10000000000</v>
      </c>
      <c r="I39">
        <v>10000000000</v>
      </c>
      <c r="J39">
        <v>10000000000</v>
      </c>
      <c r="K39">
        <v>10000000000</v>
      </c>
      <c r="L39">
        <v>10000000000</v>
      </c>
    </row>
    <row r="40" spans="1:12" x14ac:dyDescent="0.25">
      <c r="A40" t="s">
        <v>2</v>
      </c>
      <c r="B40" t="s">
        <v>110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10000000000</v>
      </c>
      <c r="I40">
        <v>10000000000</v>
      </c>
      <c r="J40">
        <v>10000000000</v>
      </c>
      <c r="K40">
        <v>10000000000</v>
      </c>
      <c r="L40">
        <v>10000000000</v>
      </c>
    </row>
    <row r="41" spans="1:12" x14ac:dyDescent="0.25">
      <c r="A41" t="s">
        <v>2</v>
      </c>
      <c r="B41" t="s">
        <v>111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10000000000</v>
      </c>
      <c r="I41">
        <v>10000000000</v>
      </c>
      <c r="J41">
        <v>10000000000</v>
      </c>
      <c r="K41">
        <v>10000000000</v>
      </c>
      <c r="L41">
        <v>10000000000</v>
      </c>
    </row>
    <row r="42" spans="1:12" x14ac:dyDescent="0.25">
      <c r="A42" t="s">
        <v>2</v>
      </c>
      <c r="B42" t="s">
        <v>112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10000000000</v>
      </c>
      <c r="I42">
        <v>10000000000</v>
      </c>
      <c r="J42">
        <v>10000000000</v>
      </c>
      <c r="K42">
        <v>10000000000</v>
      </c>
      <c r="L42">
        <v>10000000000</v>
      </c>
    </row>
    <row r="43" spans="1:12" x14ac:dyDescent="0.25">
      <c r="A43" t="s">
        <v>2</v>
      </c>
      <c r="B43" t="s">
        <v>113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10000000000</v>
      </c>
      <c r="I43">
        <v>10000000000</v>
      </c>
      <c r="J43">
        <v>10000000000</v>
      </c>
      <c r="K43">
        <v>10000000000</v>
      </c>
      <c r="L43">
        <v>10000000000</v>
      </c>
    </row>
    <row r="44" spans="1:12" x14ac:dyDescent="0.25">
      <c r="A44" t="s">
        <v>2</v>
      </c>
      <c r="B44" t="s">
        <v>114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10000000000</v>
      </c>
      <c r="I44">
        <v>10000000000</v>
      </c>
      <c r="J44">
        <v>10000000000</v>
      </c>
      <c r="K44">
        <v>10000000000</v>
      </c>
      <c r="L44">
        <v>10000000000</v>
      </c>
    </row>
    <row r="45" spans="1:12" x14ac:dyDescent="0.25">
      <c r="A45" t="s">
        <v>2</v>
      </c>
      <c r="B45" t="s">
        <v>115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10000000000</v>
      </c>
      <c r="I45">
        <v>10000000000</v>
      </c>
      <c r="J45">
        <v>10000000000</v>
      </c>
      <c r="K45">
        <v>10000000000</v>
      </c>
      <c r="L45">
        <v>10000000000</v>
      </c>
    </row>
    <row r="46" spans="1:12" x14ac:dyDescent="0.25">
      <c r="A46" t="s">
        <v>2</v>
      </c>
      <c r="B46" t="s">
        <v>116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10000000000</v>
      </c>
      <c r="I46">
        <v>10000000000</v>
      </c>
      <c r="J46">
        <v>10000000000</v>
      </c>
      <c r="K46">
        <v>10000000000</v>
      </c>
      <c r="L46">
        <v>10000000000</v>
      </c>
    </row>
    <row r="47" spans="1:12" x14ac:dyDescent="0.25">
      <c r="A47" t="s">
        <v>2</v>
      </c>
      <c r="B47" t="s">
        <v>117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10000000000</v>
      </c>
      <c r="I47">
        <v>10000000000</v>
      </c>
      <c r="J47">
        <v>10000000000</v>
      </c>
      <c r="K47">
        <v>10000000000</v>
      </c>
      <c r="L47">
        <v>10000000000</v>
      </c>
    </row>
    <row r="48" spans="1:12" x14ac:dyDescent="0.25">
      <c r="A48" t="s">
        <v>2</v>
      </c>
      <c r="B48" t="s">
        <v>118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10000000000</v>
      </c>
      <c r="I48">
        <v>10000000000</v>
      </c>
      <c r="J48">
        <v>10000000000</v>
      </c>
      <c r="K48">
        <v>10000000000</v>
      </c>
      <c r="L48">
        <v>10000000000</v>
      </c>
    </row>
    <row r="49" spans="1:12" x14ac:dyDescent="0.25">
      <c r="A49" t="s">
        <v>2</v>
      </c>
      <c r="B49" t="s">
        <v>119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10000000000</v>
      </c>
      <c r="I49">
        <v>10000000000</v>
      </c>
      <c r="J49">
        <v>10000000000</v>
      </c>
      <c r="K49">
        <v>10000000000</v>
      </c>
      <c r="L49">
        <v>10000000000</v>
      </c>
    </row>
    <row r="50" spans="1:12" x14ac:dyDescent="0.25">
      <c r="A50" t="s">
        <v>2</v>
      </c>
      <c r="B50" t="s">
        <v>120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10000000000</v>
      </c>
      <c r="I50">
        <v>10000000000</v>
      </c>
      <c r="J50">
        <v>10000000000</v>
      </c>
      <c r="K50">
        <v>10000000000</v>
      </c>
      <c r="L50">
        <v>10000000000</v>
      </c>
    </row>
    <row r="51" spans="1:12" x14ac:dyDescent="0.25">
      <c r="A51" t="s">
        <v>2</v>
      </c>
      <c r="B51" t="s">
        <v>121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10000000000</v>
      </c>
      <c r="I51">
        <v>10000000000</v>
      </c>
      <c r="J51">
        <v>10000000000</v>
      </c>
      <c r="K51">
        <v>10000000000</v>
      </c>
      <c r="L51">
        <v>10000000000</v>
      </c>
    </row>
    <row r="52" spans="1:12" x14ac:dyDescent="0.25">
      <c r="A52" t="s">
        <v>2</v>
      </c>
      <c r="B52" t="s">
        <v>122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10000000000</v>
      </c>
      <c r="I52">
        <v>10000000000</v>
      </c>
      <c r="J52">
        <v>10000000000</v>
      </c>
      <c r="K52">
        <v>10000000000</v>
      </c>
      <c r="L52">
        <v>10000000000</v>
      </c>
    </row>
    <row r="53" spans="1:12" x14ac:dyDescent="0.25">
      <c r="A53" t="s">
        <v>2</v>
      </c>
      <c r="B53" t="s">
        <v>123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10000000000</v>
      </c>
      <c r="I53">
        <v>10000000000</v>
      </c>
      <c r="J53">
        <v>10000000000</v>
      </c>
      <c r="K53">
        <v>10000000000</v>
      </c>
      <c r="L53">
        <v>10000000000</v>
      </c>
    </row>
    <row r="54" spans="1:12" x14ac:dyDescent="0.25">
      <c r="A54" t="s">
        <v>2</v>
      </c>
      <c r="B54" t="s">
        <v>124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10000000000</v>
      </c>
      <c r="I54">
        <v>10000000000</v>
      </c>
      <c r="J54">
        <v>10000000000</v>
      </c>
      <c r="K54">
        <v>10000000000</v>
      </c>
      <c r="L54">
        <v>10000000000</v>
      </c>
    </row>
    <row r="55" spans="1:12" x14ac:dyDescent="0.25">
      <c r="A55" t="s">
        <v>2</v>
      </c>
      <c r="B55" t="s">
        <v>125</v>
      </c>
      <c r="C55">
        <v>10000000000</v>
      </c>
      <c r="D55">
        <v>10000000000</v>
      </c>
      <c r="E55">
        <v>10000000000</v>
      </c>
      <c r="F55">
        <v>10000000000</v>
      </c>
      <c r="G55">
        <v>10000000000</v>
      </c>
      <c r="H55">
        <v>10000000000</v>
      </c>
      <c r="I55">
        <v>10000000000</v>
      </c>
      <c r="J55">
        <v>10000000000</v>
      </c>
      <c r="K55">
        <v>10000000000</v>
      </c>
      <c r="L55">
        <v>10000000000</v>
      </c>
    </row>
    <row r="56" spans="1:12" x14ac:dyDescent="0.25">
      <c r="A56" t="s">
        <v>2</v>
      </c>
      <c r="B56" t="s">
        <v>126</v>
      </c>
      <c r="C56">
        <v>10000000000</v>
      </c>
      <c r="D56">
        <v>10000000000</v>
      </c>
      <c r="E56">
        <v>10000000000</v>
      </c>
      <c r="F56">
        <v>10000000000</v>
      </c>
      <c r="G56">
        <v>10000000000</v>
      </c>
      <c r="H56">
        <v>10000000000</v>
      </c>
      <c r="I56">
        <v>10000000000</v>
      </c>
      <c r="J56">
        <v>10000000000</v>
      </c>
      <c r="K56">
        <v>10000000000</v>
      </c>
      <c r="L56">
        <v>10000000000</v>
      </c>
    </row>
    <row r="57" spans="1:12" x14ac:dyDescent="0.25">
      <c r="A57" t="s">
        <v>2</v>
      </c>
      <c r="B57" t="s">
        <v>127</v>
      </c>
      <c r="C57">
        <v>10000000000</v>
      </c>
      <c r="D57">
        <v>10000000000</v>
      </c>
      <c r="E57">
        <v>10000000000</v>
      </c>
      <c r="F57">
        <v>10000000000</v>
      </c>
      <c r="G57">
        <v>10000000000</v>
      </c>
      <c r="H57">
        <v>10000000000</v>
      </c>
      <c r="I57">
        <v>10000000000</v>
      </c>
      <c r="J57">
        <v>10000000000</v>
      </c>
      <c r="K57">
        <v>10000000000</v>
      </c>
      <c r="L57">
        <v>10000000000</v>
      </c>
    </row>
    <row r="58" spans="1:12" x14ac:dyDescent="0.25">
      <c r="A58" t="s">
        <v>2</v>
      </c>
      <c r="B58" t="s">
        <v>128</v>
      </c>
      <c r="C58">
        <v>10000000000</v>
      </c>
      <c r="D58">
        <v>10000000000</v>
      </c>
      <c r="E58">
        <v>10000000000</v>
      </c>
      <c r="F58">
        <v>10000000000</v>
      </c>
      <c r="G58">
        <v>10000000000</v>
      </c>
      <c r="H58">
        <v>10000000000</v>
      </c>
      <c r="I58">
        <v>10000000000</v>
      </c>
      <c r="J58">
        <v>10000000000</v>
      </c>
      <c r="K58">
        <v>10000000000</v>
      </c>
      <c r="L58">
        <v>10000000000</v>
      </c>
    </row>
    <row r="59" spans="1:12" x14ac:dyDescent="0.25">
      <c r="A59" t="s">
        <v>2</v>
      </c>
      <c r="B59" t="s">
        <v>129</v>
      </c>
      <c r="C59">
        <v>10000000000</v>
      </c>
      <c r="D59">
        <v>10000000000</v>
      </c>
      <c r="E59">
        <v>10000000000</v>
      </c>
      <c r="F59">
        <v>10000000000</v>
      </c>
      <c r="G59">
        <v>10000000000</v>
      </c>
      <c r="H59">
        <v>10000000000</v>
      </c>
      <c r="I59">
        <v>10000000000</v>
      </c>
      <c r="J59">
        <v>10000000000</v>
      </c>
      <c r="K59">
        <v>10000000000</v>
      </c>
      <c r="L59">
        <v>10000000000</v>
      </c>
    </row>
    <row r="60" spans="1:12" x14ac:dyDescent="0.25">
      <c r="A60" t="s">
        <v>2</v>
      </c>
      <c r="B60" t="s">
        <v>130</v>
      </c>
      <c r="C60">
        <v>10000000000</v>
      </c>
      <c r="D60">
        <v>10000000000</v>
      </c>
      <c r="E60">
        <v>10000000000</v>
      </c>
      <c r="F60">
        <v>10000000000</v>
      </c>
      <c r="G60">
        <v>10000000000</v>
      </c>
      <c r="H60">
        <v>10000000000</v>
      </c>
      <c r="I60">
        <v>10000000000</v>
      </c>
      <c r="J60">
        <v>10000000000</v>
      </c>
      <c r="K60">
        <v>10000000000</v>
      </c>
      <c r="L60">
        <v>10000000000</v>
      </c>
    </row>
    <row r="61" spans="1:12" x14ac:dyDescent="0.25">
      <c r="A61" t="s">
        <v>2</v>
      </c>
      <c r="B61" t="s">
        <v>131</v>
      </c>
      <c r="C61">
        <v>10000000000</v>
      </c>
      <c r="D61">
        <v>10000000000</v>
      </c>
      <c r="E61">
        <v>10000000000</v>
      </c>
      <c r="F61">
        <v>10000000000</v>
      </c>
      <c r="G61">
        <v>10000000000</v>
      </c>
      <c r="H61">
        <v>10000000000</v>
      </c>
      <c r="I61">
        <v>10000000000</v>
      </c>
      <c r="J61">
        <v>10000000000</v>
      </c>
      <c r="K61">
        <v>10000000000</v>
      </c>
      <c r="L61">
        <v>10000000000</v>
      </c>
    </row>
    <row r="62" spans="1:12" x14ac:dyDescent="0.25">
      <c r="A62" t="s">
        <v>2</v>
      </c>
      <c r="B62" t="s">
        <v>132</v>
      </c>
      <c r="C62">
        <v>10000000000</v>
      </c>
      <c r="D62">
        <v>10000000000</v>
      </c>
      <c r="E62">
        <v>10000000000</v>
      </c>
      <c r="F62">
        <v>10000000000</v>
      </c>
      <c r="G62">
        <v>10000000000</v>
      </c>
      <c r="H62">
        <v>10000000000</v>
      </c>
      <c r="I62">
        <v>10000000000</v>
      </c>
      <c r="J62">
        <v>10000000000</v>
      </c>
      <c r="K62">
        <v>10000000000</v>
      </c>
      <c r="L62">
        <v>10000000000</v>
      </c>
    </row>
    <row r="63" spans="1:12" x14ac:dyDescent="0.25">
      <c r="A63" t="s">
        <v>2</v>
      </c>
      <c r="B63" t="s">
        <v>133</v>
      </c>
      <c r="C63">
        <v>10000000000</v>
      </c>
      <c r="D63">
        <v>10000000000</v>
      </c>
      <c r="E63">
        <v>10000000000</v>
      </c>
      <c r="F63">
        <v>10000000000</v>
      </c>
      <c r="G63">
        <v>10000000000</v>
      </c>
      <c r="H63">
        <v>10000000000</v>
      </c>
      <c r="I63">
        <v>10000000000</v>
      </c>
      <c r="J63">
        <v>10000000000</v>
      </c>
      <c r="K63">
        <v>10000000000</v>
      </c>
      <c r="L63">
        <v>10000000000</v>
      </c>
    </row>
    <row r="64" spans="1:12" x14ac:dyDescent="0.25">
      <c r="A64" t="s">
        <v>2</v>
      </c>
      <c r="B64" t="s">
        <v>134</v>
      </c>
      <c r="C64">
        <v>10000000000</v>
      </c>
      <c r="D64">
        <v>10000000000</v>
      </c>
      <c r="E64">
        <v>10000000000</v>
      </c>
      <c r="F64">
        <v>10000000000</v>
      </c>
      <c r="G64">
        <v>10000000000</v>
      </c>
      <c r="H64">
        <v>10000000000</v>
      </c>
      <c r="I64">
        <v>10000000000</v>
      </c>
      <c r="J64">
        <v>10000000000</v>
      </c>
      <c r="K64">
        <v>10000000000</v>
      </c>
      <c r="L64">
        <v>10000000000</v>
      </c>
    </row>
    <row r="65" spans="1:12" x14ac:dyDescent="0.25">
      <c r="A65" t="s">
        <v>2</v>
      </c>
      <c r="B65" t="s">
        <v>135</v>
      </c>
      <c r="C65">
        <v>10000000000</v>
      </c>
      <c r="D65">
        <v>10000000000</v>
      </c>
      <c r="E65">
        <v>10000000000</v>
      </c>
      <c r="F65">
        <v>10000000000</v>
      </c>
      <c r="G65">
        <v>10000000000</v>
      </c>
      <c r="H65">
        <v>10000000000</v>
      </c>
      <c r="I65">
        <v>10000000000</v>
      </c>
      <c r="J65">
        <v>10000000000</v>
      </c>
      <c r="K65">
        <v>10000000000</v>
      </c>
      <c r="L65">
        <v>10000000000</v>
      </c>
    </row>
    <row r="66" spans="1:12" x14ac:dyDescent="0.25">
      <c r="A66" t="s">
        <v>2</v>
      </c>
      <c r="B66" t="s">
        <v>136</v>
      </c>
      <c r="C66">
        <v>10000000000</v>
      </c>
      <c r="D66">
        <v>10000000000</v>
      </c>
      <c r="E66">
        <v>10000000000</v>
      </c>
      <c r="F66">
        <v>10000000000</v>
      </c>
      <c r="G66">
        <v>10000000000</v>
      </c>
      <c r="H66">
        <v>10000000000</v>
      </c>
      <c r="I66">
        <v>10000000000</v>
      </c>
      <c r="J66">
        <v>10000000000</v>
      </c>
      <c r="K66">
        <v>10000000000</v>
      </c>
      <c r="L66">
        <v>10000000000</v>
      </c>
    </row>
    <row r="67" spans="1:12" x14ac:dyDescent="0.25">
      <c r="A67" t="s">
        <v>2</v>
      </c>
      <c r="B67" t="s">
        <v>137</v>
      </c>
      <c r="C67">
        <v>10000000000</v>
      </c>
      <c r="D67">
        <v>10000000000</v>
      </c>
      <c r="E67">
        <v>10000000000</v>
      </c>
      <c r="F67">
        <v>10000000000</v>
      </c>
      <c r="G67">
        <v>10000000000</v>
      </c>
      <c r="H67">
        <v>10000000000</v>
      </c>
      <c r="I67">
        <v>10000000000</v>
      </c>
      <c r="J67">
        <v>10000000000</v>
      </c>
      <c r="K67">
        <v>10000000000</v>
      </c>
      <c r="L67">
        <v>10000000000</v>
      </c>
    </row>
    <row r="68" spans="1:12" x14ac:dyDescent="0.25">
      <c r="A68" t="s">
        <v>2</v>
      </c>
      <c r="B68" t="s">
        <v>138</v>
      </c>
      <c r="C68">
        <v>10000000000</v>
      </c>
      <c r="D68">
        <v>10000000000</v>
      </c>
      <c r="E68">
        <v>10000000000</v>
      </c>
      <c r="F68">
        <v>10000000000</v>
      </c>
      <c r="G68">
        <v>10000000000</v>
      </c>
      <c r="H68">
        <v>10000000000</v>
      </c>
      <c r="I68">
        <v>10000000000</v>
      </c>
      <c r="J68">
        <v>10000000000</v>
      </c>
      <c r="K68">
        <v>10000000000</v>
      </c>
      <c r="L68">
        <v>10000000000</v>
      </c>
    </row>
    <row r="69" spans="1:12" x14ac:dyDescent="0.25">
      <c r="A69" t="s">
        <v>2</v>
      </c>
      <c r="B69" t="s">
        <v>139</v>
      </c>
      <c r="C69">
        <v>10000000000</v>
      </c>
      <c r="D69">
        <v>10000000000</v>
      </c>
      <c r="E69">
        <v>10000000000</v>
      </c>
      <c r="F69">
        <v>10000000000</v>
      </c>
      <c r="G69">
        <v>10000000000</v>
      </c>
      <c r="H69">
        <v>10000000000</v>
      </c>
      <c r="I69">
        <v>10000000000</v>
      </c>
      <c r="J69">
        <v>10000000000</v>
      </c>
      <c r="K69">
        <v>10000000000</v>
      </c>
      <c r="L69">
        <v>10000000000</v>
      </c>
    </row>
    <row r="70" spans="1:12" x14ac:dyDescent="0.25">
      <c r="A70" t="s">
        <v>2</v>
      </c>
      <c r="B70" t="s">
        <v>140</v>
      </c>
      <c r="C70">
        <v>10000000000</v>
      </c>
      <c r="D70">
        <v>10000000000</v>
      </c>
      <c r="E70">
        <v>10000000000</v>
      </c>
      <c r="F70">
        <v>10000000000</v>
      </c>
      <c r="G70">
        <v>10000000000</v>
      </c>
      <c r="H70">
        <v>10000000000</v>
      </c>
      <c r="I70">
        <v>10000000000</v>
      </c>
      <c r="J70">
        <v>10000000000</v>
      </c>
      <c r="K70">
        <v>10000000000</v>
      </c>
      <c r="L70">
        <v>10000000000</v>
      </c>
    </row>
    <row r="71" spans="1:12" x14ac:dyDescent="0.25">
      <c r="A71" t="s">
        <v>2</v>
      </c>
      <c r="B71" t="s">
        <v>141</v>
      </c>
      <c r="C71">
        <v>10000000000</v>
      </c>
      <c r="D71">
        <v>10000000000</v>
      </c>
      <c r="E71">
        <v>10000000000</v>
      </c>
      <c r="F71">
        <v>10000000000</v>
      </c>
      <c r="G71">
        <v>10000000000</v>
      </c>
      <c r="H71">
        <v>10000000000</v>
      </c>
      <c r="I71">
        <v>10000000000</v>
      </c>
      <c r="J71">
        <v>10000000000</v>
      </c>
      <c r="K71">
        <v>10000000000</v>
      </c>
      <c r="L71">
        <v>10000000000</v>
      </c>
    </row>
    <row r="72" spans="1:12" x14ac:dyDescent="0.25">
      <c r="A72" t="s">
        <v>2</v>
      </c>
      <c r="B72" t="s">
        <v>142</v>
      </c>
      <c r="C72">
        <v>10000000000</v>
      </c>
      <c r="D72">
        <v>10000000000</v>
      </c>
      <c r="E72">
        <v>10000000000</v>
      </c>
      <c r="F72">
        <v>10000000000</v>
      </c>
      <c r="G72">
        <v>10000000000</v>
      </c>
      <c r="H72">
        <v>10000000000</v>
      </c>
      <c r="I72">
        <v>10000000000</v>
      </c>
      <c r="J72">
        <v>10000000000</v>
      </c>
      <c r="K72">
        <v>10000000000</v>
      </c>
      <c r="L72">
        <v>10000000000</v>
      </c>
    </row>
    <row r="73" spans="1:12" x14ac:dyDescent="0.25">
      <c r="A73" t="s">
        <v>2</v>
      </c>
      <c r="B73" t="s">
        <v>143</v>
      </c>
      <c r="C73">
        <v>10000000000</v>
      </c>
      <c r="D73">
        <v>10000000000</v>
      </c>
      <c r="E73">
        <v>10000000000</v>
      </c>
      <c r="F73">
        <v>10000000000</v>
      </c>
      <c r="G73">
        <v>10000000000</v>
      </c>
      <c r="H73">
        <v>10000000000</v>
      </c>
      <c r="I73">
        <v>10000000000</v>
      </c>
      <c r="J73">
        <v>10000000000</v>
      </c>
      <c r="K73">
        <v>10000000000</v>
      </c>
      <c r="L73">
        <v>10000000000</v>
      </c>
    </row>
    <row r="74" spans="1:12" x14ac:dyDescent="0.25">
      <c r="A74" t="s">
        <v>2</v>
      </c>
      <c r="B74" t="s">
        <v>144</v>
      </c>
      <c r="C74">
        <v>10000000000</v>
      </c>
      <c r="D74">
        <v>10000000000</v>
      </c>
      <c r="E74">
        <v>10000000000</v>
      </c>
      <c r="F74">
        <v>10000000000</v>
      </c>
      <c r="G74">
        <v>10000000000</v>
      </c>
      <c r="H74">
        <v>10000000000</v>
      </c>
      <c r="I74">
        <v>10000000000</v>
      </c>
      <c r="J74">
        <v>10000000000</v>
      </c>
      <c r="K74">
        <v>10000000000</v>
      </c>
      <c r="L74">
        <v>10000000000</v>
      </c>
    </row>
    <row r="75" spans="1:12" x14ac:dyDescent="0.25">
      <c r="A75" t="s">
        <v>2</v>
      </c>
      <c r="B75" t="s">
        <v>145</v>
      </c>
      <c r="C75">
        <v>10000000000</v>
      </c>
      <c r="D75">
        <v>10000000000</v>
      </c>
      <c r="E75">
        <v>10000000000</v>
      </c>
      <c r="F75">
        <v>10000000000</v>
      </c>
      <c r="G75">
        <v>10000000000</v>
      </c>
      <c r="H75">
        <v>10000000000</v>
      </c>
      <c r="I75">
        <v>10000000000</v>
      </c>
      <c r="J75">
        <v>10000000000</v>
      </c>
      <c r="K75">
        <v>10000000000</v>
      </c>
      <c r="L75">
        <v>10000000000</v>
      </c>
    </row>
    <row r="76" spans="1:12" x14ac:dyDescent="0.25">
      <c r="A76" t="s">
        <v>2</v>
      </c>
      <c r="B76" t="s">
        <v>146</v>
      </c>
      <c r="C76">
        <v>10000000000</v>
      </c>
      <c r="D76">
        <v>10000000000</v>
      </c>
      <c r="E76">
        <v>10000000000</v>
      </c>
      <c r="F76">
        <v>10000000000</v>
      </c>
      <c r="G76">
        <v>10000000000</v>
      </c>
      <c r="H76">
        <v>10000000000</v>
      </c>
      <c r="I76">
        <v>10000000000</v>
      </c>
      <c r="J76">
        <v>10000000000</v>
      </c>
      <c r="K76">
        <v>10000000000</v>
      </c>
      <c r="L76">
        <v>10000000000</v>
      </c>
    </row>
    <row r="77" spans="1:12" x14ac:dyDescent="0.25">
      <c r="A77" t="s">
        <v>2</v>
      </c>
      <c r="B77" t="s">
        <v>147</v>
      </c>
      <c r="C77">
        <v>10000000000</v>
      </c>
      <c r="D77">
        <v>10000000000</v>
      </c>
      <c r="E77">
        <v>10000000000</v>
      </c>
      <c r="F77">
        <v>10000000000</v>
      </c>
      <c r="G77">
        <v>10000000000</v>
      </c>
      <c r="H77">
        <v>10000000000</v>
      </c>
      <c r="I77">
        <v>10000000000</v>
      </c>
      <c r="J77">
        <v>10000000000</v>
      </c>
      <c r="K77">
        <v>10000000000</v>
      </c>
      <c r="L77">
        <v>10000000000</v>
      </c>
    </row>
    <row r="78" spans="1:12" x14ac:dyDescent="0.25">
      <c r="A78" t="s">
        <v>2</v>
      </c>
      <c r="B78" t="s">
        <v>148</v>
      </c>
      <c r="C78">
        <v>10000000000</v>
      </c>
      <c r="D78">
        <v>10000000000</v>
      </c>
      <c r="E78">
        <v>10000000000</v>
      </c>
      <c r="F78">
        <v>10000000000</v>
      </c>
      <c r="G78">
        <v>10000000000</v>
      </c>
      <c r="H78">
        <v>10000000000</v>
      </c>
      <c r="I78">
        <v>10000000000</v>
      </c>
      <c r="J78">
        <v>10000000000</v>
      </c>
      <c r="K78">
        <v>10000000000</v>
      </c>
      <c r="L78">
        <v>10000000000</v>
      </c>
    </row>
    <row r="79" spans="1:12" x14ac:dyDescent="0.25">
      <c r="A79" t="s">
        <v>2</v>
      </c>
      <c r="B79" t="s">
        <v>149</v>
      </c>
      <c r="C79">
        <v>10000000000</v>
      </c>
      <c r="D79">
        <v>10000000000</v>
      </c>
      <c r="E79">
        <v>10000000000</v>
      </c>
      <c r="F79">
        <v>10000000000</v>
      </c>
      <c r="G79">
        <v>10000000000</v>
      </c>
      <c r="H79">
        <v>10000000000</v>
      </c>
      <c r="I79">
        <v>10000000000</v>
      </c>
      <c r="J79">
        <v>10000000000</v>
      </c>
      <c r="K79">
        <v>10000000000</v>
      </c>
      <c r="L79">
        <v>10000000000</v>
      </c>
    </row>
    <row r="80" spans="1:12" x14ac:dyDescent="0.25">
      <c r="A80" t="s">
        <v>2</v>
      </c>
      <c r="B80" t="s">
        <v>150</v>
      </c>
      <c r="C80">
        <v>10000000000</v>
      </c>
      <c r="D80">
        <v>10000000000</v>
      </c>
      <c r="E80">
        <v>10000000000</v>
      </c>
      <c r="F80">
        <v>10000000000</v>
      </c>
      <c r="G80">
        <v>10000000000</v>
      </c>
      <c r="H80">
        <v>10000000000</v>
      </c>
      <c r="I80">
        <v>10000000000</v>
      </c>
      <c r="J80">
        <v>10000000000</v>
      </c>
      <c r="K80">
        <v>10000000000</v>
      </c>
      <c r="L80">
        <v>10000000000</v>
      </c>
    </row>
    <row r="81" spans="1:12" x14ac:dyDescent="0.25">
      <c r="A81" t="s">
        <v>2</v>
      </c>
      <c r="B81" t="s">
        <v>151</v>
      </c>
      <c r="C81">
        <v>10000000000</v>
      </c>
      <c r="D81">
        <v>10000000000</v>
      </c>
      <c r="E81">
        <v>10000000000</v>
      </c>
      <c r="F81">
        <v>10000000000</v>
      </c>
      <c r="G81">
        <v>10000000000</v>
      </c>
      <c r="H81">
        <v>10000000000</v>
      </c>
      <c r="I81">
        <v>10000000000</v>
      </c>
      <c r="J81">
        <v>10000000000</v>
      </c>
      <c r="K81">
        <v>10000000000</v>
      </c>
      <c r="L81">
        <v>10000000000</v>
      </c>
    </row>
    <row r="82" spans="1:12" x14ac:dyDescent="0.25">
      <c r="A82" t="s">
        <v>2</v>
      </c>
      <c r="B82" t="s">
        <v>152</v>
      </c>
      <c r="C82">
        <v>10000000000</v>
      </c>
      <c r="D82">
        <v>10000000000</v>
      </c>
      <c r="E82">
        <v>10000000000</v>
      </c>
      <c r="F82">
        <v>10000000000</v>
      </c>
      <c r="G82">
        <v>10000000000</v>
      </c>
      <c r="H82">
        <v>10000000000</v>
      </c>
      <c r="I82">
        <v>10000000000</v>
      </c>
      <c r="J82">
        <v>10000000000</v>
      </c>
      <c r="K82">
        <v>10000000000</v>
      </c>
      <c r="L82">
        <v>10000000000</v>
      </c>
    </row>
    <row r="83" spans="1:12" x14ac:dyDescent="0.25">
      <c r="A83" t="s">
        <v>2</v>
      </c>
      <c r="B83" t="s">
        <v>153</v>
      </c>
      <c r="C83">
        <v>10000000000</v>
      </c>
      <c r="D83">
        <v>10000000000</v>
      </c>
      <c r="E83">
        <v>10000000000</v>
      </c>
      <c r="F83">
        <v>10000000000</v>
      </c>
      <c r="G83">
        <v>10000000000</v>
      </c>
      <c r="H83">
        <v>10000000000</v>
      </c>
      <c r="I83">
        <v>10000000000</v>
      </c>
      <c r="J83">
        <v>10000000000</v>
      </c>
      <c r="K83">
        <v>10000000000</v>
      </c>
      <c r="L83">
        <v>10000000000</v>
      </c>
    </row>
    <row r="84" spans="1:12" x14ac:dyDescent="0.25">
      <c r="A84" t="s">
        <v>2</v>
      </c>
      <c r="B84" t="s">
        <v>154</v>
      </c>
      <c r="C84">
        <v>10000000000</v>
      </c>
      <c r="D84">
        <v>10000000000</v>
      </c>
      <c r="E84">
        <v>10000000000</v>
      </c>
      <c r="F84">
        <v>10000000000</v>
      </c>
      <c r="G84">
        <v>10000000000</v>
      </c>
      <c r="H84">
        <v>10000000000</v>
      </c>
      <c r="I84">
        <v>10000000000</v>
      </c>
      <c r="J84">
        <v>10000000000</v>
      </c>
      <c r="K84">
        <v>10000000000</v>
      </c>
      <c r="L84">
        <v>10000000000</v>
      </c>
    </row>
    <row r="85" spans="1:12" x14ac:dyDescent="0.25">
      <c r="A85" t="s">
        <v>2</v>
      </c>
      <c r="B85" t="s">
        <v>155</v>
      </c>
      <c r="C85">
        <v>10000000000</v>
      </c>
      <c r="D85">
        <v>10000000000</v>
      </c>
      <c r="E85">
        <v>10000000000</v>
      </c>
      <c r="F85">
        <v>10000000000</v>
      </c>
      <c r="G85">
        <v>10000000000</v>
      </c>
      <c r="H85">
        <v>10000000000</v>
      </c>
      <c r="I85">
        <v>10000000000</v>
      </c>
      <c r="J85">
        <v>10000000000</v>
      </c>
      <c r="K85">
        <v>10000000000</v>
      </c>
      <c r="L85">
        <v>10000000000</v>
      </c>
    </row>
    <row r="86" spans="1:12" x14ac:dyDescent="0.25">
      <c r="A86" t="s">
        <v>2</v>
      </c>
      <c r="B86" t="s">
        <v>156</v>
      </c>
      <c r="C86">
        <v>10000000000</v>
      </c>
      <c r="D86">
        <v>10000000000</v>
      </c>
      <c r="E86">
        <v>10000000000</v>
      </c>
      <c r="F86">
        <v>10000000000</v>
      </c>
      <c r="G86">
        <v>10000000000</v>
      </c>
      <c r="H86">
        <v>10000000000</v>
      </c>
      <c r="I86">
        <v>10000000000</v>
      </c>
      <c r="J86">
        <v>10000000000</v>
      </c>
      <c r="K86">
        <v>10000000000</v>
      </c>
      <c r="L86">
        <v>10000000000</v>
      </c>
    </row>
    <row r="87" spans="1:12" x14ac:dyDescent="0.25">
      <c r="A87" t="s">
        <v>2</v>
      </c>
      <c r="B87" t="s">
        <v>157</v>
      </c>
      <c r="C87">
        <v>10000000000</v>
      </c>
      <c r="D87">
        <v>10000000000</v>
      </c>
      <c r="E87">
        <v>10000000000</v>
      </c>
      <c r="F87">
        <v>10000000000</v>
      </c>
      <c r="G87">
        <v>10000000000</v>
      </c>
      <c r="H87">
        <v>10000000000</v>
      </c>
      <c r="I87">
        <v>10000000000</v>
      </c>
      <c r="J87">
        <v>10000000000</v>
      </c>
      <c r="K87">
        <v>10000000000</v>
      </c>
      <c r="L87">
        <v>10000000000</v>
      </c>
    </row>
    <row r="88" spans="1:12" x14ac:dyDescent="0.25">
      <c r="A88" t="s">
        <v>2</v>
      </c>
      <c r="B88" t="s">
        <v>158</v>
      </c>
      <c r="C88">
        <v>10000000000</v>
      </c>
      <c r="D88">
        <v>10000000000</v>
      </c>
      <c r="E88">
        <v>10000000000</v>
      </c>
      <c r="F88">
        <v>10000000000</v>
      </c>
      <c r="G88">
        <v>10000000000</v>
      </c>
      <c r="H88">
        <v>10000000000</v>
      </c>
      <c r="I88">
        <v>10000000000</v>
      </c>
      <c r="J88">
        <v>10000000000</v>
      </c>
      <c r="K88">
        <v>10000000000</v>
      </c>
      <c r="L88">
        <v>10000000000</v>
      </c>
    </row>
    <row r="89" spans="1:12" x14ac:dyDescent="0.25">
      <c r="A89" t="s">
        <v>2</v>
      </c>
      <c r="B89" t="s">
        <v>159</v>
      </c>
      <c r="C89">
        <v>10000000000</v>
      </c>
      <c r="D89">
        <v>10000000000</v>
      </c>
      <c r="E89">
        <v>10000000000</v>
      </c>
      <c r="F89">
        <v>10000000000</v>
      </c>
      <c r="G89">
        <v>10000000000</v>
      </c>
      <c r="H89">
        <v>10000000000</v>
      </c>
      <c r="I89">
        <v>10000000000</v>
      </c>
      <c r="J89">
        <v>10000000000</v>
      </c>
      <c r="K89">
        <v>10000000000</v>
      </c>
      <c r="L89">
        <v>10000000000</v>
      </c>
    </row>
    <row r="90" spans="1:12" x14ac:dyDescent="0.25">
      <c r="A90" t="s">
        <v>2</v>
      </c>
      <c r="B90" t="s">
        <v>160</v>
      </c>
      <c r="C90">
        <v>10000000000</v>
      </c>
      <c r="D90">
        <v>10000000000</v>
      </c>
      <c r="E90">
        <v>10000000000</v>
      </c>
      <c r="F90">
        <v>10000000000</v>
      </c>
      <c r="G90">
        <v>10000000000</v>
      </c>
      <c r="H90">
        <v>10000000000</v>
      </c>
      <c r="I90">
        <v>10000000000</v>
      </c>
      <c r="J90">
        <v>10000000000</v>
      </c>
      <c r="K90">
        <v>10000000000</v>
      </c>
      <c r="L90">
        <v>10000000000</v>
      </c>
    </row>
    <row r="91" spans="1:12" x14ac:dyDescent="0.25">
      <c r="A91" t="s">
        <v>2</v>
      </c>
      <c r="B91" t="s">
        <v>161</v>
      </c>
      <c r="C91">
        <v>10000000000</v>
      </c>
      <c r="D91">
        <v>10000000000</v>
      </c>
      <c r="E91">
        <v>10000000000</v>
      </c>
      <c r="F91">
        <v>10000000000</v>
      </c>
      <c r="G91">
        <v>10000000000</v>
      </c>
      <c r="H91">
        <v>10000000000</v>
      </c>
      <c r="I91">
        <v>10000000000</v>
      </c>
      <c r="J91">
        <v>10000000000</v>
      </c>
      <c r="K91">
        <v>10000000000</v>
      </c>
      <c r="L91">
        <v>10000000000</v>
      </c>
    </row>
    <row r="92" spans="1:12" x14ac:dyDescent="0.25">
      <c r="A92" t="s">
        <v>2</v>
      </c>
      <c r="B92" t="s">
        <v>162</v>
      </c>
      <c r="C92">
        <v>10000000000</v>
      </c>
      <c r="D92">
        <v>10000000000</v>
      </c>
      <c r="E92">
        <v>10000000000</v>
      </c>
      <c r="F92">
        <v>10000000000</v>
      </c>
      <c r="G92">
        <v>10000000000</v>
      </c>
      <c r="H92">
        <v>10000000000</v>
      </c>
      <c r="I92">
        <v>10000000000</v>
      </c>
      <c r="J92">
        <v>10000000000</v>
      </c>
      <c r="K92">
        <v>10000000000</v>
      </c>
      <c r="L92">
        <v>10000000000</v>
      </c>
    </row>
    <row r="93" spans="1:12" x14ac:dyDescent="0.25">
      <c r="A93" t="s">
        <v>2</v>
      </c>
      <c r="B93" t="s">
        <v>163</v>
      </c>
      <c r="C93">
        <v>10000000000</v>
      </c>
      <c r="D93">
        <v>10000000000</v>
      </c>
      <c r="E93">
        <v>10000000000</v>
      </c>
      <c r="F93">
        <v>10000000000</v>
      </c>
      <c r="G93">
        <v>10000000000</v>
      </c>
      <c r="H93">
        <v>10000000000</v>
      </c>
      <c r="I93">
        <v>10000000000</v>
      </c>
      <c r="J93">
        <v>10000000000</v>
      </c>
      <c r="K93">
        <v>10000000000</v>
      </c>
      <c r="L93">
        <v>10000000000</v>
      </c>
    </row>
    <row r="94" spans="1:12" x14ac:dyDescent="0.25">
      <c r="A94" t="s">
        <v>2</v>
      </c>
      <c r="B94" t="s">
        <v>164</v>
      </c>
      <c r="C94">
        <v>10000000000</v>
      </c>
      <c r="D94">
        <v>10000000000</v>
      </c>
      <c r="E94">
        <v>10000000000</v>
      </c>
      <c r="F94">
        <v>10000000000</v>
      </c>
      <c r="G94">
        <v>10000000000</v>
      </c>
      <c r="H94">
        <v>10000000000</v>
      </c>
      <c r="I94">
        <v>10000000000</v>
      </c>
      <c r="J94">
        <v>10000000000</v>
      </c>
      <c r="K94">
        <v>10000000000</v>
      </c>
      <c r="L94">
        <v>10000000000</v>
      </c>
    </row>
    <row r="95" spans="1:12" x14ac:dyDescent="0.25">
      <c r="A95" t="s">
        <v>2</v>
      </c>
      <c r="B95" t="s">
        <v>165</v>
      </c>
      <c r="C95">
        <v>10000000000</v>
      </c>
      <c r="D95">
        <v>10000000000</v>
      </c>
      <c r="E95">
        <v>10000000000</v>
      </c>
      <c r="F95">
        <v>10000000000</v>
      </c>
      <c r="G95">
        <v>10000000000</v>
      </c>
      <c r="H95">
        <v>10000000000</v>
      </c>
      <c r="I95">
        <v>10000000000</v>
      </c>
      <c r="J95">
        <v>10000000000</v>
      </c>
      <c r="K95">
        <v>10000000000</v>
      </c>
      <c r="L95">
        <v>10000000000</v>
      </c>
    </row>
    <row r="96" spans="1:12" x14ac:dyDescent="0.25">
      <c r="A96" t="s">
        <v>2</v>
      </c>
      <c r="B96" t="s">
        <v>166</v>
      </c>
      <c r="C96">
        <v>10000000000</v>
      </c>
      <c r="D96">
        <v>10000000000</v>
      </c>
      <c r="E96">
        <v>10000000000</v>
      </c>
      <c r="F96">
        <v>10000000000</v>
      </c>
      <c r="G96">
        <v>10000000000</v>
      </c>
      <c r="H96">
        <v>10000000000</v>
      </c>
      <c r="I96">
        <v>10000000000</v>
      </c>
      <c r="J96">
        <v>10000000000</v>
      </c>
      <c r="K96">
        <v>10000000000</v>
      </c>
      <c r="L96">
        <v>10000000000</v>
      </c>
    </row>
    <row r="97" spans="1:12" x14ac:dyDescent="0.25">
      <c r="A97" t="s">
        <v>2</v>
      </c>
      <c r="B97" t="s">
        <v>167</v>
      </c>
      <c r="C97">
        <v>10000000000</v>
      </c>
      <c r="D97">
        <v>10000000000</v>
      </c>
      <c r="E97">
        <v>10000000000</v>
      </c>
      <c r="F97">
        <v>10000000000</v>
      </c>
      <c r="G97">
        <v>10000000000</v>
      </c>
      <c r="H97">
        <v>10000000000</v>
      </c>
      <c r="I97">
        <v>10000000000</v>
      </c>
      <c r="J97">
        <v>10000000000</v>
      </c>
      <c r="K97">
        <v>10000000000</v>
      </c>
      <c r="L97">
        <v>10000000000</v>
      </c>
    </row>
    <row r="98" spans="1:12" x14ac:dyDescent="0.25">
      <c r="A98" t="s">
        <v>2</v>
      </c>
      <c r="B98" t="s">
        <v>168</v>
      </c>
      <c r="C98">
        <v>10000000000</v>
      </c>
      <c r="D98">
        <v>10000000000</v>
      </c>
      <c r="E98">
        <v>10000000000</v>
      </c>
      <c r="F98">
        <v>10000000000</v>
      </c>
      <c r="G98">
        <v>10000000000</v>
      </c>
      <c r="H98">
        <v>10000000000</v>
      </c>
      <c r="I98">
        <v>10000000000</v>
      </c>
      <c r="J98">
        <v>10000000000</v>
      </c>
      <c r="K98">
        <v>10000000000</v>
      </c>
      <c r="L98">
        <v>10000000000</v>
      </c>
    </row>
    <row r="99" spans="1:12" x14ac:dyDescent="0.25">
      <c r="A99" t="s">
        <v>2</v>
      </c>
      <c r="B99" t="s">
        <v>169</v>
      </c>
      <c r="C99">
        <v>10000000000</v>
      </c>
      <c r="D99">
        <v>10000000000</v>
      </c>
      <c r="E99">
        <v>10000000000</v>
      </c>
      <c r="F99">
        <v>10000000000</v>
      </c>
      <c r="G99">
        <v>10000000000</v>
      </c>
      <c r="H99">
        <v>10000000000</v>
      </c>
      <c r="I99">
        <v>10000000000</v>
      </c>
      <c r="J99">
        <v>10000000000</v>
      </c>
      <c r="K99">
        <v>10000000000</v>
      </c>
      <c r="L99">
        <v>10000000000</v>
      </c>
    </row>
    <row r="100" spans="1:12" x14ac:dyDescent="0.25">
      <c r="A100" t="s">
        <v>2</v>
      </c>
      <c r="B100" t="s">
        <v>170</v>
      </c>
      <c r="C100">
        <v>10000000000</v>
      </c>
      <c r="D100">
        <v>10000000000</v>
      </c>
      <c r="E100">
        <v>10000000000</v>
      </c>
      <c r="F100">
        <v>10000000000</v>
      </c>
      <c r="G100">
        <v>10000000000</v>
      </c>
      <c r="H100">
        <v>10000000000</v>
      </c>
      <c r="I100">
        <v>10000000000</v>
      </c>
      <c r="J100">
        <v>10000000000</v>
      </c>
      <c r="K100">
        <v>10000000000</v>
      </c>
      <c r="L100">
        <v>10000000000</v>
      </c>
    </row>
    <row r="101" spans="1:12" x14ac:dyDescent="0.25">
      <c r="A101" t="s">
        <v>2</v>
      </c>
      <c r="B101" t="s">
        <v>171</v>
      </c>
      <c r="C101">
        <v>10000000000</v>
      </c>
      <c r="D101">
        <v>10000000000</v>
      </c>
      <c r="E101">
        <v>10000000000</v>
      </c>
      <c r="F101">
        <v>10000000000</v>
      </c>
      <c r="G101">
        <v>10000000000</v>
      </c>
      <c r="H101">
        <v>10000000000</v>
      </c>
      <c r="I101">
        <v>10000000000</v>
      </c>
      <c r="J101">
        <v>10000000000</v>
      </c>
      <c r="K101">
        <v>10000000000</v>
      </c>
      <c r="L101">
        <v>10000000000</v>
      </c>
    </row>
    <row r="102" spans="1:12" x14ac:dyDescent="0.25">
      <c r="A102" t="s">
        <v>2</v>
      </c>
      <c r="B102" t="s">
        <v>172</v>
      </c>
      <c r="C102">
        <v>10000000000</v>
      </c>
      <c r="D102">
        <v>10000000000</v>
      </c>
      <c r="E102">
        <v>10000000000</v>
      </c>
      <c r="F102">
        <v>10000000000</v>
      </c>
      <c r="G102">
        <v>10000000000</v>
      </c>
      <c r="H102">
        <v>10000000000</v>
      </c>
      <c r="I102">
        <v>10000000000</v>
      </c>
      <c r="J102">
        <v>10000000000</v>
      </c>
      <c r="K102">
        <v>10000000000</v>
      </c>
      <c r="L102">
        <v>10000000000</v>
      </c>
    </row>
    <row r="103" spans="1:12" x14ac:dyDescent="0.25">
      <c r="A103" t="s">
        <v>2</v>
      </c>
      <c r="B103" t="s">
        <v>173</v>
      </c>
      <c r="C103">
        <v>10000000000</v>
      </c>
      <c r="D103">
        <v>10000000000</v>
      </c>
      <c r="E103">
        <v>10000000000</v>
      </c>
      <c r="F103">
        <v>10000000000</v>
      </c>
      <c r="G103">
        <v>10000000000</v>
      </c>
      <c r="H103">
        <v>10000000000</v>
      </c>
      <c r="I103">
        <v>10000000000</v>
      </c>
      <c r="J103">
        <v>10000000000</v>
      </c>
      <c r="K103">
        <v>10000000000</v>
      </c>
      <c r="L103">
        <v>10000000000</v>
      </c>
    </row>
    <row r="104" spans="1:12" x14ac:dyDescent="0.25">
      <c r="A104" t="s">
        <v>2</v>
      </c>
      <c r="B104" t="s">
        <v>174</v>
      </c>
      <c r="C104">
        <v>10000000000</v>
      </c>
      <c r="D104">
        <v>10000000000</v>
      </c>
      <c r="E104">
        <v>10000000000</v>
      </c>
      <c r="F104">
        <v>10000000000</v>
      </c>
      <c r="G104">
        <v>10000000000</v>
      </c>
      <c r="H104">
        <v>10000000000</v>
      </c>
      <c r="I104">
        <v>10000000000</v>
      </c>
      <c r="J104">
        <v>10000000000</v>
      </c>
      <c r="K104">
        <v>10000000000</v>
      </c>
      <c r="L104">
        <v>10000000000</v>
      </c>
    </row>
    <row r="105" spans="1:12" x14ac:dyDescent="0.25">
      <c r="A105" t="s">
        <v>2</v>
      </c>
      <c r="B105" t="s">
        <v>175</v>
      </c>
      <c r="C105">
        <v>10000000000</v>
      </c>
      <c r="D105">
        <v>10000000000</v>
      </c>
      <c r="E105">
        <v>10000000000</v>
      </c>
      <c r="F105">
        <v>10000000000</v>
      </c>
      <c r="G105">
        <v>10000000000</v>
      </c>
      <c r="H105">
        <v>10000000000</v>
      </c>
      <c r="I105">
        <v>10000000000</v>
      </c>
      <c r="J105">
        <v>10000000000</v>
      </c>
      <c r="K105">
        <v>10000000000</v>
      </c>
      <c r="L105">
        <v>10000000000</v>
      </c>
    </row>
    <row r="106" spans="1:12" x14ac:dyDescent="0.25">
      <c r="A106" t="s">
        <v>2</v>
      </c>
      <c r="B106" t="s">
        <v>176</v>
      </c>
      <c r="C106">
        <v>10000000000</v>
      </c>
      <c r="D106">
        <v>10000000000</v>
      </c>
      <c r="E106">
        <v>10000000000</v>
      </c>
      <c r="F106">
        <v>10000000000</v>
      </c>
      <c r="G106">
        <v>10000000000</v>
      </c>
      <c r="H106">
        <v>10000000000</v>
      </c>
      <c r="I106">
        <v>10000000000</v>
      </c>
      <c r="J106">
        <v>10000000000</v>
      </c>
      <c r="K106">
        <v>10000000000</v>
      </c>
      <c r="L106">
        <v>10000000000</v>
      </c>
    </row>
    <row r="107" spans="1:12" x14ac:dyDescent="0.25">
      <c r="A107" t="s">
        <v>2</v>
      </c>
      <c r="B107" t="s">
        <v>177</v>
      </c>
      <c r="C107">
        <v>10000000000</v>
      </c>
      <c r="D107">
        <v>10000000000</v>
      </c>
      <c r="E107">
        <v>10000000000</v>
      </c>
      <c r="F107">
        <v>10000000000</v>
      </c>
      <c r="G107">
        <v>10000000000</v>
      </c>
      <c r="H107">
        <v>10000000000</v>
      </c>
      <c r="I107">
        <v>10000000000</v>
      </c>
      <c r="J107">
        <v>10000000000</v>
      </c>
      <c r="K107">
        <v>10000000000</v>
      </c>
      <c r="L107">
        <v>10000000000</v>
      </c>
    </row>
    <row r="108" spans="1:12" x14ac:dyDescent="0.25">
      <c r="A108" t="s">
        <v>2</v>
      </c>
      <c r="B108" t="s">
        <v>178</v>
      </c>
      <c r="C108">
        <v>10000000000</v>
      </c>
      <c r="D108">
        <v>10000000000</v>
      </c>
      <c r="E108">
        <v>10000000000</v>
      </c>
      <c r="F108">
        <v>10000000000</v>
      </c>
      <c r="G108">
        <v>10000000000</v>
      </c>
      <c r="H108">
        <v>10000000000</v>
      </c>
      <c r="I108">
        <v>10000000000</v>
      </c>
      <c r="J108">
        <v>10000000000</v>
      </c>
      <c r="K108">
        <v>10000000000</v>
      </c>
      <c r="L108">
        <v>10000000000</v>
      </c>
    </row>
    <row r="109" spans="1:12" x14ac:dyDescent="0.25">
      <c r="A109" t="s">
        <v>2</v>
      </c>
      <c r="B109" t="s">
        <v>179</v>
      </c>
      <c r="C109">
        <v>10000000000</v>
      </c>
      <c r="D109">
        <v>10000000000</v>
      </c>
      <c r="E109">
        <v>10000000000</v>
      </c>
      <c r="F109">
        <v>10000000000</v>
      </c>
      <c r="G109">
        <v>10000000000</v>
      </c>
      <c r="H109">
        <v>10000000000</v>
      </c>
      <c r="I109">
        <v>10000000000</v>
      </c>
      <c r="J109">
        <v>10000000000</v>
      </c>
      <c r="K109">
        <v>10000000000</v>
      </c>
      <c r="L109">
        <v>10000000000</v>
      </c>
    </row>
    <row r="110" spans="1:12" x14ac:dyDescent="0.25">
      <c r="A110" t="s">
        <v>2</v>
      </c>
      <c r="B110" t="s">
        <v>180</v>
      </c>
      <c r="C110">
        <v>10000000000</v>
      </c>
      <c r="D110">
        <v>10000000000</v>
      </c>
      <c r="E110">
        <v>10000000000</v>
      </c>
      <c r="F110">
        <v>10000000000</v>
      </c>
      <c r="G110">
        <v>10000000000</v>
      </c>
      <c r="H110">
        <v>10000000000</v>
      </c>
      <c r="I110">
        <v>10000000000</v>
      </c>
      <c r="J110">
        <v>10000000000</v>
      </c>
      <c r="K110">
        <v>10000000000</v>
      </c>
      <c r="L110">
        <v>10000000000</v>
      </c>
    </row>
    <row r="111" spans="1:12" x14ac:dyDescent="0.25">
      <c r="A111" t="s">
        <v>2</v>
      </c>
      <c r="B111" t="s">
        <v>181</v>
      </c>
      <c r="C111">
        <v>10000000000</v>
      </c>
      <c r="D111">
        <v>10000000000</v>
      </c>
      <c r="E111">
        <v>10000000000</v>
      </c>
      <c r="F111">
        <v>10000000000</v>
      </c>
      <c r="G111">
        <v>10000000000</v>
      </c>
      <c r="H111">
        <v>10000000000</v>
      </c>
      <c r="I111">
        <v>10000000000</v>
      </c>
      <c r="J111">
        <v>10000000000</v>
      </c>
      <c r="K111">
        <v>10000000000</v>
      </c>
      <c r="L111">
        <v>10000000000</v>
      </c>
    </row>
    <row r="112" spans="1:12" x14ac:dyDescent="0.25">
      <c r="A112" t="s">
        <v>2</v>
      </c>
      <c r="B112" t="s">
        <v>182</v>
      </c>
      <c r="C112">
        <v>10000000000</v>
      </c>
      <c r="D112">
        <v>10000000000</v>
      </c>
      <c r="E112">
        <v>10000000000</v>
      </c>
      <c r="F112">
        <v>10000000000</v>
      </c>
      <c r="G112">
        <v>10000000000</v>
      </c>
      <c r="H112">
        <v>10000000000</v>
      </c>
      <c r="I112">
        <v>10000000000</v>
      </c>
      <c r="J112">
        <v>10000000000</v>
      </c>
      <c r="K112">
        <v>10000000000</v>
      </c>
      <c r="L112">
        <v>10000000000</v>
      </c>
    </row>
    <row r="113" spans="1:12" x14ac:dyDescent="0.25">
      <c r="A113" t="s">
        <v>2</v>
      </c>
      <c r="B113" t="s">
        <v>183</v>
      </c>
      <c r="C113">
        <v>10000000000</v>
      </c>
      <c r="D113">
        <v>10000000000</v>
      </c>
      <c r="E113">
        <v>10000000000</v>
      </c>
      <c r="F113">
        <v>10000000000</v>
      </c>
      <c r="G113">
        <v>10000000000</v>
      </c>
      <c r="H113">
        <v>10000000000</v>
      </c>
      <c r="I113">
        <v>10000000000</v>
      </c>
      <c r="J113">
        <v>10000000000</v>
      </c>
      <c r="K113">
        <v>10000000000</v>
      </c>
      <c r="L113">
        <v>10000000000</v>
      </c>
    </row>
    <row r="114" spans="1:12" x14ac:dyDescent="0.25">
      <c r="A114" t="s">
        <v>2</v>
      </c>
      <c r="B114" t="s">
        <v>184</v>
      </c>
      <c r="C114">
        <v>10000000000</v>
      </c>
      <c r="D114">
        <v>10000000000</v>
      </c>
      <c r="E114">
        <v>10000000000</v>
      </c>
      <c r="F114">
        <v>10000000000</v>
      </c>
      <c r="G114">
        <v>10000000000</v>
      </c>
      <c r="H114">
        <v>10000000000</v>
      </c>
      <c r="I114">
        <v>10000000000</v>
      </c>
      <c r="J114">
        <v>10000000000</v>
      </c>
      <c r="K114">
        <v>10000000000</v>
      </c>
      <c r="L114">
        <v>10000000000</v>
      </c>
    </row>
    <row r="115" spans="1:12" x14ac:dyDescent="0.25">
      <c r="A115" t="s">
        <v>2</v>
      </c>
      <c r="B115" t="s">
        <v>185</v>
      </c>
      <c r="C115">
        <v>10000000000</v>
      </c>
      <c r="D115">
        <v>10000000000</v>
      </c>
      <c r="E115">
        <v>10000000000</v>
      </c>
      <c r="F115">
        <v>10000000000</v>
      </c>
      <c r="G115">
        <v>10000000000</v>
      </c>
      <c r="H115">
        <v>10000000000</v>
      </c>
      <c r="I115">
        <v>10000000000</v>
      </c>
      <c r="J115">
        <v>10000000000</v>
      </c>
      <c r="K115">
        <v>10000000000</v>
      </c>
      <c r="L115">
        <v>10000000000</v>
      </c>
    </row>
    <row r="116" spans="1:12" x14ac:dyDescent="0.25">
      <c r="A116" t="s">
        <v>2</v>
      </c>
      <c r="B116" t="s">
        <v>186</v>
      </c>
      <c r="C116">
        <v>10000000000</v>
      </c>
      <c r="D116">
        <v>10000000000</v>
      </c>
      <c r="E116">
        <v>10000000000</v>
      </c>
      <c r="F116">
        <v>10000000000</v>
      </c>
      <c r="G116">
        <v>10000000000</v>
      </c>
      <c r="H116">
        <v>10000000000</v>
      </c>
      <c r="I116">
        <v>10000000000</v>
      </c>
      <c r="J116">
        <v>10000000000</v>
      </c>
      <c r="K116">
        <v>10000000000</v>
      </c>
      <c r="L116">
        <v>10000000000</v>
      </c>
    </row>
    <row r="117" spans="1:12" x14ac:dyDescent="0.25">
      <c r="A117" t="s">
        <v>2</v>
      </c>
      <c r="B117" t="s">
        <v>187</v>
      </c>
      <c r="C117">
        <v>10000000000</v>
      </c>
      <c r="D117">
        <v>10000000000</v>
      </c>
      <c r="E117">
        <v>10000000000</v>
      </c>
      <c r="F117">
        <v>10000000000</v>
      </c>
      <c r="G117">
        <v>10000000000</v>
      </c>
      <c r="H117">
        <v>10000000000</v>
      </c>
      <c r="I117">
        <v>10000000000</v>
      </c>
      <c r="J117">
        <v>10000000000</v>
      </c>
      <c r="K117">
        <v>10000000000</v>
      </c>
      <c r="L117">
        <v>10000000000</v>
      </c>
    </row>
    <row r="118" spans="1:12" x14ac:dyDescent="0.25">
      <c r="A118" t="s">
        <v>2</v>
      </c>
      <c r="B118" t="s">
        <v>188</v>
      </c>
      <c r="C118">
        <v>10000000000</v>
      </c>
      <c r="D118">
        <v>10000000000</v>
      </c>
      <c r="E118">
        <v>10000000000</v>
      </c>
      <c r="F118">
        <v>10000000000</v>
      </c>
      <c r="G118">
        <v>10000000000</v>
      </c>
      <c r="H118">
        <v>10000000000</v>
      </c>
      <c r="I118">
        <v>10000000000</v>
      </c>
      <c r="J118">
        <v>10000000000</v>
      </c>
      <c r="K118">
        <v>10000000000</v>
      </c>
      <c r="L118">
        <v>10000000000</v>
      </c>
    </row>
    <row r="119" spans="1:12" x14ac:dyDescent="0.25">
      <c r="A119" t="s">
        <v>2</v>
      </c>
      <c r="B119" t="s">
        <v>189</v>
      </c>
      <c r="C119">
        <v>10000000000</v>
      </c>
      <c r="D119">
        <v>10000000000</v>
      </c>
      <c r="E119">
        <v>10000000000</v>
      </c>
      <c r="F119">
        <v>10000000000</v>
      </c>
      <c r="G119">
        <v>10000000000</v>
      </c>
      <c r="H119">
        <v>10000000000</v>
      </c>
      <c r="I119">
        <v>10000000000</v>
      </c>
      <c r="J119">
        <v>10000000000</v>
      </c>
      <c r="K119">
        <v>10000000000</v>
      </c>
      <c r="L119">
        <v>10000000000</v>
      </c>
    </row>
    <row r="120" spans="1:12" x14ac:dyDescent="0.25">
      <c r="A120" t="s">
        <v>2</v>
      </c>
      <c r="B120" t="s">
        <v>190</v>
      </c>
      <c r="C120">
        <v>10000000000</v>
      </c>
      <c r="D120">
        <v>10000000000</v>
      </c>
      <c r="E120">
        <v>10000000000</v>
      </c>
      <c r="F120">
        <v>10000000000</v>
      </c>
      <c r="G120">
        <v>10000000000</v>
      </c>
      <c r="H120">
        <v>10000000000</v>
      </c>
      <c r="I120">
        <v>10000000000</v>
      </c>
      <c r="J120">
        <v>10000000000</v>
      </c>
      <c r="K120">
        <v>10000000000</v>
      </c>
      <c r="L120">
        <v>10000000000</v>
      </c>
    </row>
    <row r="121" spans="1:12" x14ac:dyDescent="0.25">
      <c r="A121" t="s">
        <v>2</v>
      </c>
      <c r="B121" t="s">
        <v>191</v>
      </c>
      <c r="C121">
        <v>10000000000</v>
      </c>
      <c r="D121">
        <v>10000000000</v>
      </c>
      <c r="E121">
        <v>10000000000</v>
      </c>
      <c r="F121">
        <v>10000000000</v>
      </c>
      <c r="G121">
        <v>10000000000</v>
      </c>
      <c r="H121">
        <v>10000000000</v>
      </c>
      <c r="I121">
        <v>10000000000</v>
      </c>
      <c r="J121">
        <v>10000000000</v>
      </c>
      <c r="K121">
        <v>10000000000</v>
      </c>
      <c r="L121">
        <v>10000000000</v>
      </c>
    </row>
    <row r="122" spans="1:12" x14ac:dyDescent="0.25">
      <c r="A122" t="s">
        <v>2</v>
      </c>
      <c r="B122" t="s">
        <v>192</v>
      </c>
      <c r="C122">
        <v>10000000000</v>
      </c>
      <c r="D122">
        <v>10000000000</v>
      </c>
      <c r="E122">
        <v>10000000000</v>
      </c>
      <c r="F122">
        <v>10000000000</v>
      </c>
      <c r="G122">
        <v>10000000000</v>
      </c>
      <c r="H122">
        <v>10000000000</v>
      </c>
      <c r="I122">
        <v>10000000000</v>
      </c>
      <c r="J122">
        <v>10000000000</v>
      </c>
      <c r="K122">
        <v>10000000000</v>
      </c>
      <c r="L122">
        <v>10000000000</v>
      </c>
    </row>
    <row r="123" spans="1:12" x14ac:dyDescent="0.25">
      <c r="A123" t="s">
        <v>2</v>
      </c>
      <c r="B123" t="s">
        <v>193</v>
      </c>
      <c r="C123">
        <v>10000000000</v>
      </c>
      <c r="D123">
        <v>10000000000</v>
      </c>
      <c r="E123">
        <v>10000000000</v>
      </c>
      <c r="F123">
        <v>10000000000</v>
      </c>
      <c r="G123">
        <v>10000000000</v>
      </c>
      <c r="H123">
        <v>10000000000</v>
      </c>
      <c r="I123">
        <v>10000000000</v>
      </c>
      <c r="J123">
        <v>10000000000</v>
      </c>
      <c r="K123">
        <v>10000000000</v>
      </c>
      <c r="L123">
        <v>10000000000</v>
      </c>
    </row>
    <row r="124" spans="1:12" x14ac:dyDescent="0.25">
      <c r="A124" t="s">
        <v>2</v>
      </c>
      <c r="B124" t="s">
        <v>194</v>
      </c>
      <c r="C124">
        <v>10000000000</v>
      </c>
      <c r="D124">
        <v>10000000000</v>
      </c>
      <c r="E124">
        <v>10000000000</v>
      </c>
      <c r="F124">
        <v>10000000000</v>
      </c>
      <c r="G124">
        <v>10000000000</v>
      </c>
      <c r="H124">
        <v>10000000000</v>
      </c>
      <c r="I124">
        <v>10000000000</v>
      </c>
      <c r="J124">
        <v>10000000000</v>
      </c>
      <c r="K124">
        <v>10000000000</v>
      </c>
      <c r="L124">
        <v>10000000000</v>
      </c>
    </row>
    <row r="125" spans="1:12" x14ac:dyDescent="0.25">
      <c r="A125" t="s">
        <v>2</v>
      </c>
      <c r="B125" t="s">
        <v>195</v>
      </c>
      <c r="C125">
        <v>10000000000</v>
      </c>
      <c r="D125">
        <v>10000000000</v>
      </c>
      <c r="E125">
        <v>10000000000</v>
      </c>
      <c r="F125">
        <v>10000000000</v>
      </c>
      <c r="G125">
        <v>10000000000</v>
      </c>
      <c r="H125">
        <v>10000000000</v>
      </c>
      <c r="I125">
        <v>10000000000</v>
      </c>
      <c r="J125">
        <v>10000000000</v>
      </c>
      <c r="K125">
        <v>10000000000</v>
      </c>
      <c r="L125">
        <v>10000000000</v>
      </c>
    </row>
    <row r="126" spans="1:12" x14ac:dyDescent="0.25">
      <c r="A126" t="s">
        <v>2</v>
      </c>
      <c r="B126" t="s">
        <v>196</v>
      </c>
      <c r="C126">
        <v>10000000000</v>
      </c>
      <c r="D126">
        <v>10000000000</v>
      </c>
      <c r="E126">
        <v>10000000000</v>
      </c>
      <c r="F126">
        <v>10000000000</v>
      </c>
      <c r="G126">
        <v>10000000000</v>
      </c>
      <c r="H126">
        <v>10000000000</v>
      </c>
      <c r="I126">
        <v>10000000000</v>
      </c>
      <c r="J126">
        <v>10000000000</v>
      </c>
      <c r="K126">
        <v>10000000000</v>
      </c>
      <c r="L126">
        <v>10000000000</v>
      </c>
    </row>
    <row r="127" spans="1:12" x14ac:dyDescent="0.25">
      <c r="A127" t="s">
        <v>2</v>
      </c>
      <c r="B127" t="s">
        <v>197</v>
      </c>
      <c r="C127">
        <v>10000000000</v>
      </c>
      <c r="D127">
        <v>10000000000</v>
      </c>
      <c r="E127">
        <v>10000000000</v>
      </c>
      <c r="F127">
        <v>10000000000</v>
      </c>
      <c r="G127">
        <v>10000000000</v>
      </c>
      <c r="H127">
        <v>10000000000</v>
      </c>
      <c r="I127">
        <v>10000000000</v>
      </c>
      <c r="J127">
        <v>10000000000</v>
      </c>
      <c r="K127">
        <v>10000000000</v>
      </c>
      <c r="L127">
        <v>10000000000</v>
      </c>
    </row>
    <row r="128" spans="1:12" x14ac:dyDescent="0.25">
      <c r="A128" t="s">
        <v>2</v>
      </c>
      <c r="B128" t="s">
        <v>198</v>
      </c>
      <c r="C128">
        <v>10000000000</v>
      </c>
      <c r="D128">
        <v>10000000000</v>
      </c>
      <c r="E128">
        <v>10000000000</v>
      </c>
      <c r="F128">
        <v>10000000000</v>
      </c>
      <c r="G128">
        <v>10000000000</v>
      </c>
      <c r="H128">
        <v>10000000000</v>
      </c>
      <c r="I128">
        <v>10000000000</v>
      </c>
      <c r="J128">
        <v>10000000000</v>
      </c>
      <c r="K128">
        <v>10000000000</v>
      </c>
      <c r="L128">
        <v>10000000000</v>
      </c>
    </row>
    <row r="129" spans="1:12" x14ac:dyDescent="0.25">
      <c r="A129" t="s">
        <v>2</v>
      </c>
      <c r="B129" t="s">
        <v>199</v>
      </c>
      <c r="C129">
        <v>10000000000</v>
      </c>
      <c r="D129">
        <v>10000000000</v>
      </c>
      <c r="E129">
        <v>10000000000</v>
      </c>
      <c r="F129">
        <v>10000000000</v>
      </c>
      <c r="G129">
        <v>10000000000</v>
      </c>
      <c r="H129">
        <v>10000000000</v>
      </c>
      <c r="I129">
        <v>10000000000</v>
      </c>
      <c r="J129">
        <v>10000000000</v>
      </c>
      <c r="K129">
        <v>10000000000</v>
      </c>
      <c r="L129">
        <v>10000000000</v>
      </c>
    </row>
    <row r="130" spans="1:12" x14ac:dyDescent="0.25">
      <c r="A130" t="s">
        <v>2</v>
      </c>
      <c r="B130" t="s">
        <v>200</v>
      </c>
      <c r="C130">
        <v>10000000000</v>
      </c>
      <c r="D130">
        <v>10000000000</v>
      </c>
      <c r="E130">
        <v>10000000000</v>
      </c>
      <c r="F130">
        <v>10000000000</v>
      </c>
      <c r="G130">
        <v>10000000000</v>
      </c>
      <c r="H130">
        <v>10000000000</v>
      </c>
      <c r="I130">
        <v>10000000000</v>
      </c>
      <c r="J130">
        <v>10000000000</v>
      </c>
      <c r="K130">
        <v>10000000000</v>
      </c>
      <c r="L130">
        <v>10000000000</v>
      </c>
    </row>
    <row r="131" spans="1:12" x14ac:dyDescent="0.25">
      <c r="A131" t="s">
        <v>2</v>
      </c>
      <c r="B131" t="s">
        <v>201</v>
      </c>
      <c r="C131">
        <v>10000000000</v>
      </c>
      <c r="D131">
        <v>10000000000</v>
      </c>
      <c r="E131">
        <v>10000000000</v>
      </c>
      <c r="F131">
        <v>10000000000</v>
      </c>
      <c r="G131">
        <v>10000000000</v>
      </c>
      <c r="H131">
        <v>10000000000</v>
      </c>
      <c r="I131">
        <v>10000000000</v>
      </c>
      <c r="J131">
        <v>10000000000</v>
      </c>
      <c r="K131">
        <v>10000000000</v>
      </c>
      <c r="L131">
        <v>10000000000</v>
      </c>
    </row>
    <row r="132" spans="1:12" x14ac:dyDescent="0.25">
      <c r="A132" t="s">
        <v>2</v>
      </c>
      <c r="B132" t="s">
        <v>202</v>
      </c>
      <c r="C132">
        <v>10000000000</v>
      </c>
      <c r="D132">
        <v>10000000000</v>
      </c>
      <c r="E132">
        <v>10000000000</v>
      </c>
      <c r="F132">
        <v>10000000000</v>
      </c>
      <c r="G132">
        <v>10000000000</v>
      </c>
      <c r="H132">
        <v>10000000000</v>
      </c>
      <c r="I132">
        <v>10000000000</v>
      </c>
      <c r="J132">
        <v>10000000000</v>
      </c>
      <c r="K132">
        <v>10000000000</v>
      </c>
      <c r="L132">
        <v>10000000000</v>
      </c>
    </row>
    <row r="133" spans="1:12" x14ac:dyDescent="0.25">
      <c r="A133" t="s">
        <v>2</v>
      </c>
      <c r="B133" t="s">
        <v>203</v>
      </c>
      <c r="C133">
        <v>10000000000</v>
      </c>
      <c r="D133">
        <v>10000000000</v>
      </c>
      <c r="E133">
        <v>10000000000</v>
      </c>
      <c r="F133">
        <v>10000000000</v>
      </c>
      <c r="G133">
        <v>10000000000</v>
      </c>
      <c r="H133">
        <v>10000000000</v>
      </c>
      <c r="I133">
        <v>10000000000</v>
      </c>
      <c r="J133">
        <v>10000000000</v>
      </c>
      <c r="K133">
        <v>10000000000</v>
      </c>
      <c r="L133">
        <v>10000000000</v>
      </c>
    </row>
    <row r="134" spans="1:12" x14ac:dyDescent="0.25">
      <c r="A134" t="s">
        <v>2</v>
      </c>
      <c r="B134" t="s">
        <v>204</v>
      </c>
      <c r="C134">
        <v>10000000000</v>
      </c>
      <c r="D134">
        <v>10000000000</v>
      </c>
      <c r="E134">
        <v>10000000000</v>
      </c>
      <c r="F134">
        <v>10000000000</v>
      </c>
      <c r="G134">
        <v>10000000000</v>
      </c>
      <c r="H134">
        <v>10000000000</v>
      </c>
      <c r="I134">
        <v>10000000000</v>
      </c>
      <c r="J134">
        <v>10000000000</v>
      </c>
      <c r="K134">
        <v>10000000000</v>
      </c>
      <c r="L134">
        <v>10000000000</v>
      </c>
    </row>
    <row r="135" spans="1:12" x14ac:dyDescent="0.25">
      <c r="A135" t="s">
        <v>2</v>
      </c>
      <c r="B135" t="s">
        <v>205</v>
      </c>
      <c r="C135">
        <v>10000000000</v>
      </c>
      <c r="D135">
        <v>10000000000</v>
      </c>
      <c r="E135">
        <v>10000000000</v>
      </c>
      <c r="F135">
        <v>10000000000</v>
      </c>
      <c r="G135">
        <v>10000000000</v>
      </c>
      <c r="H135">
        <v>10000000000</v>
      </c>
      <c r="I135">
        <v>10000000000</v>
      </c>
      <c r="J135">
        <v>10000000000</v>
      </c>
      <c r="K135">
        <v>10000000000</v>
      </c>
      <c r="L135">
        <v>10000000000</v>
      </c>
    </row>
    <row r="136" spans="1:12" x14ac:dyDescent="0.25">
      <c r="A136" t="s">
        <v>2</v>
      </c>
      <c r="B136" t="s">
        <v>206</v>
      </c>
      <c r="C136">
        <v>10000000000</v>
      </c>
      <c r="D136">
        <v>10000000000</v>
      </c>
      <c r="E136">
        <v>10000000000</v>
      </c>
      <c r="F136">
        <v>10000000000</v>
      </c>
      <c r="G136">
        <v>10000000000</v>
      </c>
      <c r="H136">
        <v>10000000000</v>
      </c>
      <c r="I136">
        <v>10000000000</v>
      </c>
      <c r="J136">
        <v>10000000000</v>
      </c>
      <c r="K136">
        <v>10000000000</v>
      </c>
      <c r="L136">
        <v>10000000000</v>
      </c>
    </row>
    <row r="137" spans="1:12" x14ac:dyDescent="0.25">
      <c r="A137" t="s">
        <v>2</v>
      </c>
      <c r="B137" t="s">
        <v>207</v>
      </c>
      <c r="C137">
        <v>10000000000</v>
      </c>
      <c r="D137">
        <v>10000000000</v>
      </c>
      <c r="E137">
        <v>10000000000</v>
      </c>
      <c r="F137">
        <v>10000000000</v>
      </c>
      <c r="G137">
        <v>10000000000</v>
      </c>
      <c r="H137">
        <v>10000000000</v>
      </c>
      <c r="I137">
        <v>10000000000</v>
      </c>
      <c r="J137">
        <v>10000000000</v>
      </c>
      <c r="K137">
        <v>10000000000</v>
      </c>
      <c r="L137">
        <v>10000000000</v>
      </c>
    </row>
    <row r="138" spans="1:12" x14ac:dyDescent="0.25">
      <c r="A138" t="s">
        <v>2</v>
      </c>
      <c r="B138" t="s">
        <v>208</v>
      </c>
      <c r="C138">
        <v>10000000000</v>
      </c>
      <c r="D138">
        <v>10000000000</v>
      </c>
      <c r="E138">
        <v>10000000000</v>
      </c>
      <c r="F138">
        <v>10000000000</v>
      </c>
      <c r="G138">
        <v>10000000000</v>
      </c>
      <c r="H138">
        <v>10000000000</v>
      </c>
      <c r="I138">
        <v>10000000000</v>
      </c>
      <c r="J138">
        <v>10000000000</v>
      </c>
      <c r="K138">
        <v>10000000000</v>
      </c>
      <c r="L138">
        <v>10000000000</v>
      </c>
    </row>
    <row r="139" spans="1:12" x14ac:dyDescent="0.25">
      <c r="A139" t="s">
        <v>2</v>
      </c>
      <c r="B139" t="s">
        <v>209</v>
      </c>
      <c r="C139">
        <v>10000000000</v>
      </c>
      <c r="D139">
        <v>10000000000</v>
      </c>
      <c r="E139">
        <v>10000000000</v>
      </c>
      <c r="F139">
        <v>10000000000</v>
      </c>
      <c r="G139">
        <v>10000000000</v>
      </c>
      <c r="H139">
        <v>10000000000</v>
      </c>
      <c r="I139">
        <v>10000000000</v>
      </c>
      <c r="J139">
        <v>10000000000</v>
      </c>
      <c r="K139">
        <v>10000000000</v>
      </c>
      <c r="L139">
        <v>10000000000</v>
      </c>
    </row>
    <row r="140" spans="1:12" x14ac:dyDescent="0.25">
      <c r="A140" t="s">
        <v>2</v>
      </c>
      <c r="B140" t="s">
        <v>210</v>
      </c>
      <c r="C140">
        <v>10000000000</v>
      </c>
      <c r="D140">
        <v>10000000000</v>
      </c>
      <c r="E140">
        <v>10000000000</v>
      </c>
      <c r="F140">
        <v>10000000000</v>
      </c>
      <c r="G140">
        <v>10000000000</v>
      </c>
      <c r="H140">
        <v>10000000000</v>
      </c>
      <c r="I140">
        <v>10000000000</v>
      </c>
      <c r="J140">
        <v>10000000000</v>
      </c>
      <c r="K140">
        <v>10000000000</v>
      </c>
      <c r="L140">
        <v>10000000000</v>
      </c>
    </row>
    <row r="141" spans="1:12" x14ac:dyDescent="0.25">
      <c r="A141" t="s">
        <v>2</v>
      </c>
      <c r="B141" t="s">
        <v>211</v>
      </c>
      <c r="C141">
        <v>10000000000</v>
      </c>
      <c r="D141">
        <v>10000000000</v>
      </c>
      <c r="E141">
        <v>10000000000</v>
      </c>
      <c r="F141">
        <v>10000000000</v>
      </c>
      <c r="G141">
        <v>10000000000</v>
      </c>
      <c r="H141">
        <v>10000000000</v>
      </c>
      <c r="I141">
        <v>10000000000</v>
      </c>
      <c r="J141">
        <v>10000000000</v>
      </c>
      <c r="K141">
        <v>10000000000</v>
      </c>
      <c r="L141">
        <v>10000000000</v>
      </c>
    </row>
    <row r="142" spans="1:12" x14ac:dyDescent="0.25">
      <c r="A142" t="s">
        <v>2</v>
      </c>
      <c r="B142" t="s">
        <v>212</v>
      </c>
      <c r="C142">
        <v>10000000000</v>
      </c>
      <c r="D142">
        <v>10000000000</v>
      </c>
      <c r="E142">
        <v>10000000000</v>
      </c>
      <c r="F142">
        <v>10000000000</v>
      </c>
      <c r="G142">
        <v>10000000000</v>
      </c>
      <c r="H142">
        <v>10000000000</v>
      </c>
      <c r="I142">
        <v>10000000000</v>
      </c>
      <c r="J142">
        <v>10000000000</v>
      </c>
      <c r="K142">
        <v>10000000000</v>
      </c>
      <c r="L142">
        <v>10000000000</v>
      </c>
    </row>
    <row r="143" spans="1:12" x14ac:dyDescent="0.25">
      <c r="A143" t="s">
        <v>2</v>
      </c>
      <c r="B143" t="s">
        <v>213</v>
      </c>
      <c r="C143">
        <v>10000000000</v>
      </c>
      <c r="D143">
        <v>10000000000</v>
      </c>
      <c r="E143">
        <v>10000000000</v>
      </c>
      <c r="F143">
        <v>10000000000</v>
      </c>
      <c r="G143">
        <v>10000000000</v>
      </c>
      <c r="H143">
        <v>10000000000</v>
      </c>
      <c r="I143">
        <v>10000000000</v>
      </c>
      <c r="J143">
        <v>10000000000</v>
      </c>
      <c r="K143">
        <v>10000000000</v>
      </c>
      <c r="L143">
        <v>10000000000</v>
      </c>
    </row>
    <row r="144" spans="1:12" x14ac:dyDescent="0.25">
      <c r="A144" t="s">
        <v>2</v>
      </c>
      <c r="B144" t="s">
        <v>214</v>
      </c>
      <c r="C144">
        <v>10000000000</v>
      </c>
      <c r="D144">
        <v>10000000000</v>
      </c>
      <c r="E144">
        <v>10000000000</v>
      </c>
      <c r="F144">
        <v>10000000000</v>
      </c>
      <c r="G144">
        <v>10000000000</v>
      </c>
      <c r="H144">
        <v>10000000000</v>
      </c>
      <c r="I144">
        <v>10000000000</v>
      </c>
      <c r="J144">
        <v>10000000000</v>
      </c>
      <c r="K144">
        <v>10000000000</v>
      </c>
      <c r="L144">
        <v>10000000000</v>
      </c>
    </row>
    <row r="145" spans="1:12" x14ac:dyDescent="0.25">
      <c r="A145" t="s">
        <v>2</v>
      </c>
      <c r="B145" t="s">
        <v>215</v>
      </c>
      <c r="C145">
        <v>10000000000</v>
      </c>
      <c r="D145">
        <v>10000000000</v>
      </c>
      <c r="E145">
        <v>10000000000</v>
      </c>
      <c r="F145">
        <v>10000000000</v>
      </c>
      <c r="G145">
        <v>10000000000</v>
      </c>
      <c r="H145">
        <v>10000000000</v>
      </c>
      <c r="I145">
        <v>10000000000</v>
      </c>
      <c r="J145">
        <v>10000000000</v>
      </c>
      <c r="K145">
        <v>10000000000</v>
      </c>
      <c r="L145">
        <v>10000000000</v>
      </c>
    </row>
    <row r="146" spans="1:12" x14ac:dyDescent="0.25">
      <c r="A146" t="s">
        <v>2</v>
      </c>
      <c r="B146" t="s">
        <v>216</v>
      </c>
      <c r="C146">
        <v>10000000000</v>
      </c>
      <c r="D146">
        <v>10000000000</v>
      </c>
      <c r="E146">
        <v>10000000000</v>
      </c>
      <c r="F146">
        <v>10000000000</v>
      </c>
      <c r="G146">
        <v>10000000000</v>
      </c>
      <c r="H146">
        <v>10000000000</v>
      </c>
      <c r="I146">
        <v>10000000000</v>
      </c>
      <c r="J146">
        <v>10000000000</v>
      </c>
      <c r="K146">
        <v>10000000000</v>
      </c>
      <c r="L146">
        <v>10000000000</v>
      </c>
    </row>
    <row r="147" spans="1:12" x14ac:dyDescent="0.25">
      <c r="A147" t="s">
        <v>2</v>
      </c>
      <c r="B147" t="s">
        <v>217</v>
      </c>
      <c r="C147">
        <v>10000000000</v>
      </c>
      <c r="D147">
        <v>10000000000</v>
      </c>
      <c r="E147">
        <v>10000000000</v>
      </c>
      <c r="F147">
        <v>10000000000</v>
      </c>
      <c r="G147">
        <v>10000000000</v>
      </c>
      <c r="H147">
        <v>10000000000</v>
      </c>
      <c r="I147">
        <v>10000000000</v>
      </c>
      <c r="J147">
        <v>10000000000</v>
      </c>
      <c r="K147">
        <v>10000000000</v>
      </c>
      <c r="L147">
        <v>10000000000</v>
      </c>
    </row>
    <row r="148" spans="1:12" x14ac:dyDescent="0.25">
      <c r="A148" t="s">
        <v>2</v>
      </c>
      <c r="B148" t="s">
        <v>218</v>
      </c>
      <c r="C148">
        <v>10000000000</v>
      </c>
      <c r="D148">
        <v>10000000000</v>
      </c>
      <c r="E148">
        <v>10000000000</v>
      </c>
      <c r="F148">
        <v>10000000000</v>
      </c>
      <c r="G148">
        <v>10000000000</v>
      </c>
      <c r="H148">
        <v>10000000000</v>
      </c>
      <c r="I148">
        <v>10000000000</v>
      </c>
      <c r="J148">
        <v>10000000000</v>
      </c>
      <c r="K148">
        <v>10000000000</v>
      </c>
      <c r="L148">
        <v>10000000000</v>
      </c>
    </row>
    <row r="149" spans="1:12" x14ac:dyDescent="0.25">
      <c r="A149" t="s">
        <v>2</v>
      </c>
      <c r="B149" t="s">
        <v>219</v>
      </c>
      <c r="C149">
        <v>10000000000</v>
      </c>
      <c r="D149">
        <v>10000000000</v>
      </c>
      <c r="E149">
        <v>10000000000</v>
      </c>
      <c r="F149">
        <v>10000000000</v>
      </c>
      <c r="G149">
        <v>10000000000</v>
      </c>
      <c r="H149">
        <v>10000000000</v>
      </c>
      <c r="I149">
        <v>10000000000</v>
      </c>
      <c r="J149">
        <v>10000000000</v>
      </c>
      <c r="K149">
        <v>10000000000</v>
      </c>
      <c r="L149">
        <v>10000000000</v>
      </c>
    </row>
    <row r="150" spans="1:12" x14ac:dyDescent="0.25">
      <c r="A150" t="s">
        <v>2</v>
      </c>
      <c r="B150" t="s">
        <v>220</v>
      </c>
      <c r="C150">
        <v>10000000000</v>
      </c>
      <c r="D150">
        <v>10000000000</v>
      </c>
      <c r="E150">
        <v>10000000000</v>
      </c>
      <c r="F150">
        <v>10000000000</v>
      </c>
      <c r="G150">
        <v>10000000000</v>
      </c>
      <c r="H150">
        <v>10000000000</v>
      </c>
      <c r="I150">
        <v>10000000000</v>
      </c>
      <c r="J150">
        <v>10000000000</v>
      </c>
      <c r="K150">
        <v>10000000000</v>
      </c>
      <c r="L150">
        <v>10000000000</v>
      </c>
    </row>
    <row r="151" spans="1:12" x14ac:dyDescent="0.25">
      <c r="A151" t="s">
        <v>2</v>
      </c>
      <c r="B151" t="s">
        <v>221</v>
      </c>
      <c r="C151">
        <v>10000000000</v>
      </c>
      <c r="D151">
        <v>10000000000</v>
      </c>
      <c r="E151">
        <v>10000000000</v>
      </c>
      <c r="F151">
        <v>10000000000</v>
      </c>
      <c r="G151">
        <v>10000000000</v>
      </c>
      <c r="H151">
        <v>10000000000</v>
      </c>
      <c r="I151">
        <v>10000000000</v>
      </c>
      <c r="J151">
        <v>10000000000</v>
      </c>
      <c r="K151">
        <v>10000000000</v>
      </c>
      <c r="L151">
        <v>10000000000</v>
      </c>
    </row>
    <row r="152" spans="1:12" x14ac:dyDescent="0.25">
      <c r="A152" t="s">
        <v>2</v>
      </c>
      <c r="B152" t="s">
        <v>222</v>
      </c>
      <c r="C152">
        <v>10000000000</v>
      </c>
      <c r="D152">
        <v>10000000000</v>
      </c>
      <c r="E152">
        <v>10000000000</v>
      </c>
      <c r="F152">
        <v>10000000000</v>
      </c>
      <c r="G152">
        <v>10000000000</v>
      </c>
      <c r="H152">
        <v>10000000000</v>
      </c>
      <c r="I152">
        <v>10000000000</v>
      </c>
      <c r="J152">
        <v>10000000000</v>
      </c>
      <c r="K152">
        <v>10000000000</v>
      </c>
      <c r="L152">
        <v>10000000000</v>
      </c>
    </row>
    <row r="153" spans="1:12" x14ac:dyDescent="0.25">
      <c r="A153" t="s">
        <v>2</v>
      </c>
      <c r="B153" t="s">
        <v>223</v>
      </c>
      <c r="C153">
        <v>10000000000</v>
      </c>
      <c r="D153">
        <v>10000000000</v>
      </c>
      <c r="E153">
        <v>10000000000</v>
      </c>
      <c r="F153">
        <v>10000000000</v>
      </c>
      <c r="G153">
        <v>10000000000</v>
      </c>
      <c r="H153">
        <v>10000000000</v>
      </c>
      <c r="I153">
        <v>10000000000</v>
      </c>
      <c r="J153">
        <v>10000000000</v>
      </c>
      <c r="K153">
        <v>10000000000</v>
      </c>
      <c r="L153">
        <v>10000000000</v>
      </c>
    </row>
    <row r="154" spans="1:12" x14ac:dyDescent="0.25">
      <c r="A154" t="s">
        <v>2</v>
      </c>
      <c r="B154" t="s">
        <v>224</v>
      </c>
      <c r="C154">
        <v>10000000000</v>
      </c>
      <c r="D154">
        <v>10000000000</v>
      </c>
      <c r="E154">
        <v>10000000000</v>
      </c>
      <c r="F154">
        <v>10000000000</v>
      </c>
      <c r="G154">
        <v>10000000000</v>
      </c>
      <c r="H154">
        <v>10000000000</v>
      </c>
      <c r="I154">
        <v>10000000000</v>
      </c>
      <c r="J154">
        <v>10000000000</v>
      </c>
      <c r="K154">
        <v>10000000000</v>
      </c>
      <c r="L154">
        <v>10000000000</v>
      </c>
    </row>
    <row r="155" spans="1:12" x14ac:dyDescent="0.25">
      <c r="A155" t="s">
        <v>2</v>
      </c>
      <c r="B155" t="s">
        <v>225</v>
      </c>
      <c r="C155">
        <v>10000000000</v>
      </c>
      <c r="D155">
        <v>10000000000</v>
      </c>
      <c r="E155">
        <v>10000000000</v>
      </c>
      <c r="F155">
        <v>10000000000</v>
      </c>
      <c r="G155">
        <v>10000000000</v>
      </c>
      <c r="H155">
        <v>10000000000</v>
      </c>
      <c r="I155">
        <v>10000000000</v>
      </c>
      <c r="J155">
        <v>10000000000</v>
      </c>
      <c r="K155">
        <v>10000000000</v>
      </c>
      <c r="L155">
        <v>10000000000</v>
      </c>
    </row>
    <row r="156" spans="1:12" x14ac:dyDescent="0.25">
      <c r="A156" t="s">
        <v>2</v>
      </c>
      <c r="B156" t="s">
        <v>226</v>
      </c>
      <c r="C156">
        <v>10000000000</v>
      </c>
      <c r="D156">
        <v>10000000000</v>
      </c>
      <c r="E156">
        <v>10000000000</v>
      </c>
      <c r="F156">
        <v>10000000000</v>
      </c>
      <c r="G156">
        <v>10000000000</v>
      </c>
      <c r="H156">
        <v>10000000000</v>
      </c>
      <c r="I156">
        <v>10000000000</v>
      </c>
      <c r="J156">
        <v>10000000000</v>
      </c>
      <c r="K156">
        <v>10000000000</v>
      </c>
      <c r="L156">
        <v>10000000000</v>
      </c>
    </row>
    <row r="157" spans="1:12" x14ac:dyDescent="0.25">
      <c r="A157" t="s">
        <v>2</v>
      </c>
      <c r="B157" t="s">
        <v>227</v>
      </c>
      <c r="C157">
        <v>10000000000</v>
      </c>
      <c r="D157">
        <v>10000000000</v>
      </c>
      <c r="E157">
        <v>10000000000</v>
      </c>
      <c r="F157">
        <v>10000000000</v>
      </c>
      <c r="G157">
        <v>10000000000</v>
      </c>
      <c r="H157">
        <v>10000000000</v>
      </c>
      <c r="I157">
        <v>10000000000</v>
      </c>
      <c r="J157">
        <v>10000000000</v>
      </c>
      <c r="K157">
        <v>10000000000</v>
      </c>
      <c r="L157">
        <v>10000000000</v>
      </c>
    </row>
    <row r="158" spans="1:12" x14ac:dyDescent="0.25">
      <c r="A158" t="s">
        <v>2</v>
      </c>
      <c r="B158" t="s">
        <v>228</v>
      </c>
      <c r="C158">
        <v>10000000000</v>
      </c>
      <c r="D158">
        <v>10000000000</v>
      </c>
      <c r="E158">
        <v>10000000000</v>
      </c>
      <c r="F158">
        <v>10000000000</v>
      </c>
      <c r="G158">
        <v>10000000000</v>
      </c>
      <c r="H158">
        <v>10000000000</v>
      </c>
      <c r="I158">
        <v>10000000000</v>
      </c>
      <c r="J158">
        <v>10000000000</v>
      </c>
      <c r="K158">
        <v>10000000000</v>
      </c>
      <c r="L158">
        <v>10000000000</v>
      </c>
    </row>
    <row r="159" spans="1:12" x14ac:dyDescent="0.25">
      <c r="A159" t="s">
        <v>2</v>
      </c>
      <c r="B159" t="s">
        <v>229</v>
      </c>
      <c r="C159">
        <v>10000000000</v>
      </c>
      <c r="D159">
        <v>10000000000</v>
      </c>
      <c r="E159">
        <v>10000000000</v>
      </c>
      <c r="F159">
        <v>10000000000</v>
      </c>
      <c r="G159">
        <v>10000000000</v>
      </c>
      <c r="H159">
        <v>10000000000</v>
      </c>
      <c r="I159">
        <v>10000000000</v>
      </c>
      <c r="J159">
        <v>10000000000</v>
      </c>
      <c r="K159">
        <v>10000000000</v>
      </c>
      <c r="L159">
        <v>10000000000</v>
      </c>
    </row>
    <row r="160" spans="1:12" x14ac:dyDescent="0.25">
      <c r="A160" t="s">
        <v>2</v>
      </c>
      <c r="B160" t="s">
        <v>230</v>
      </c>
      <c r="C160">
        <v>10000000000</v>
      </c>
      <c r="D160">
        <v>10000000000</v>
      </c>
      <c r="E160">
        <v>10000000000</v>
      </c>
      <c r="F160">
        <v>10000000000</v>
      </c>
      <c r="G160">
        <v>10000000000</v>
      </c>
      <c r="H160">
        <v>10000000000</v>
      </c>
      <c r="I160">
        <v>10000000000</v>
      </c>
      <c r="J160">
        <v>10000000000</v>
      </c>
      <c r="K160">
        <v>10000000000</v>
      </c>
      <c r="L160">
        <v>10000000000</v>
      </c>
    </row>
    <row r="161" spans="1:12" x14ac:dyDescent="0.25">
      <c r="A161" t="s">
        <v>2</v>
      </c>
      <c r="B161" t="s">
        <v>231</v>
      </c>
      <c r="C161">
        <v>10000000000</v>
      </c>
      <c r="D161">
        <v>10000000000</v>
      </c>
      <c r="E161">
        <v>10000000000</v>
      </c>
      <c r="F161">
        <v>10000000000</v>
      </c>
      <c r="G161">
        <v>10000000000</v>
      </c>
      <c r="H161">
        <v>10000000000</v>
      </c>
      <c r="I161">
        <v>10000000000</v>
      </c>
      <c r="J161">
        <v>10000000000</v>
      </c>
      <c r="K161">
        <v>10000000000</v>
      </c>
      <c r="L161">
        <v>10000000000</v>
      </c>
    </row>
    <row r="162" spans="1:12" x14ac:dyDescent="0.25">
      <c r="A162" t="s">
        <v>2</v>
      </c>
      <c r="B162" t="s">
        <v>232</v>
      </c>
      <c r="C162">
        <v>10000000000</v>
      </c>
      <c r="D162">
        <v>10000000000</v>
      </c>
      <c r="E162">
        <v>10000000000</v>
      </c>
      <c r="F162">
        <v>10000000000</v>
      </c>
      <c r="G162">
        <v>10000000000</v>
      </c>
      <c r="H162">
        <v>10000000000</v>
      </c>
      <c r="I162">
        <v>10000000000</v>
      </c>
      <c r="J162">
        <v>10000000000</v>
      </c>
      <c r="K162">
        <v>10000000000</v>
      </c>
      <c r="L162">
        <v>10000000000</v>
      </c>
    </row>
    <row r="163" spans="1:12" x14ac:dyDescent="0.25">
      <c r="A163" t="s">
        <v>2</v>
      </c>
      <c r="B163" t="s">
        <v>233</v>
      </c>
      <c r="C163">
        <v>10000000000</v>
      </c>
      <c r="D163">
        <v>10000000000</v>
      </c>
      <c r="E163">
        <v>10000000000</v>
      </c>
      <c r="F163">
        <v>10000000000</v>
      </c>
      <c r="G163">
        <v>10000000000</v>
      </c>
      <c r="H163">
        <v>10000000000</v>
      </c>
      <c r="I163">
        <v>10000000000</v>
      </c>
      <c r="J163">
        <v>10000000000</v>
      </c>
      <c r="K163">
        <v>10000000000</v>
      </c>
      <c r="L163">
        <v>10000000000</v>
      </c>
    </row>
    <row r="164" spans="1:12" x14ac:dyDescent="0.25">
      <c r="A164" t="s">
        <v>2</v>
      </c>
      <c r="B164" t="s">
        <v>67</v>
      </c>
      <c r="C164">
        <v>10000000000</v>
      </c>
      <c r="D164">
        <v>10000000000</v>
      </c>
      <c r="E164">
        <v>10000000000</v>
      </c>
      <c r="F164">
        <v>10000000000</v>
      </c>
      <c r="G164">
        <v>10000000000</v>
      </c>
      <c r="H164">
        <v>10000000000</v>
      </c>
      <c r="I164">
        <v>10000000000</v>
      </c>
      <c r="J164">
        <v>10000000000</v>
      </c>
      <c r="K164">
        <v>10000000000</v>
      </c>
      <c r="L164">
        <v>10000000000</v>
      </c>
    </row>
    <row r="165" spans="1:12" x14ac:dyDescent="0.25">
      <c r="A165" t="s">
        <v>2</v>
      </c>
      <c r="B165" t="s">
        <v>234</v>
      </c>
      <c r="C165">
        <v>10000000000</v>
      </c>
      <c r="D165">
        <v>10000000000</v>
      </c>
      <c r="E165">
        <v>10000000000</v>
      </c>
      <c r="F165">
        <v>10000000000</v>
      </c>
      <c r="G165">
        <v>10000000000</v>
      </c>
      <c r="H165">
        <v>10000000000</v>
      </c>
      <c r="I165">
        <v>10000000000</v>
      </c>
      <c r="J165">
        <v>10000000000</v>
      </c>
      <c r="K165">
        <v>10000000000</v>
      </c>
      <c r="L165">
        <v>10000000000</v>
      </c>
    </row>
    <row r="166" spans="1:12" x14ac:dyDescent="0.25">
      <c r="A166" t="s">
        <v>2</v>
      </c>
      <c r="B166" t="s">
        <v>235</v>
      </c>
      <c r="C166">
        <v>10000000000</v>
      </c>
      <c r="D166">
        <v>10000000000</v>
      </c>
      <c r="E166">
        <v>10000000000</v>
      </c>
      <c r="F166">
        <v>10000000000</v>
      </c>
      <c r="G166">
        <v>10000000000</v>
      </c>
      <c r="H166">
        <v>10000000000</v>
      </c>
      <c r="I166">
        <v>10000000000</v>
      </c>
      <c r="J166">
        <v>10000000000</v>
      </c>
      <c r="K166">
        <v>10000000000</v>
      </c>
      <c r="L166">
        <v>10000000000</v>
      </c>
    </row>
    <row r="167" spans="1:12" x14ac:dyDescent="0.25">
      <c r="A167" t="s">
        <v>2</v>
      </c>
      <c r="B167" t="s">
        <v>236</v>
      </c>
      <c r="C167">
        <v>10000000000</v>
      </c>
      <c r="D167">
        <v>10000000000</v>
      </c>
      <c r="E167">
        <v>10000000000</v>
      </c>
      <c r="F167">
        <v>10000000000</v>
      </c>
      <c r="G167">
        <v>10000000000</v>
      </c>
      <c r="H167">
        <v>10000000000</v>
      </c>
      <c r="I167">
        <v>10000000000</v>
      </c>
      <c r="J167">
        <v>10000000000</v>
      </c>
      <c r="K167">
        <v>10000000000</v>
      </c>
      <c r="L167">
        <v>10000000000</v>
      </c>
    </row>
    <row r="168" spans="1:12" x14ac:dyDescent="0.25">
      <c r="A168" t="s">
        <v>2</v>
      </c>
      <c r="B168" t="s">
        <v>237</v>
      </c>
      <c r="C168">
        <v>10000000000</v>
      </c>
      <c r="D168">
        <v>10000000000</v>
      </c>
      <c r="E168">
        <v>10000000000</v>
      </c>
      <c r="F168">
        <v>10000000000</v>
      </c>
      <c r="G168">
        <v>10000000000</v>
      </c>
      <c r="H168">
        <v>10000000000</v>
      </c>
      <c r="I168">
        <v>10000000000</v>
      </c>
      <c r="J168">
        <v>10000000000</v>
      </c>
      <c r="K168">
        <v>10000000000</v>
      </c>
      <c r="L168">
        <v>10000000000</v>
      </c>
    </row>
    <row r="169" spans="1:12" x14ac:dyDescent="0.25">
      <c r="A169" t="s">
        <v>2</v>
      </c>
      <c r="B169" t="s">
        <v>238</v>
      </c>
      <c r="C169">
        <v>10000000000</v>
      </c>
      <c r="D169">
        <v>10000000000</v>
      </c>
      <c r="E169">
        <v>10000000000</v>
      </c>
      <c r="F169">
        <v>10000000000</v>
      </c>
      <c r="G169">
        <v>10000000000</v>
      </c>
      <c r="H169">
        <v>10000000000</v>
      </c>
      <c r="I169">
        <v>10000000000</v>
      </c>
      <c r="J169">
        <v>10000000000</v>
      </c>
      <c r="K169">
        <v>10000000000</v>
      </c>
      <c r="L169">
        <v>10000000000</v>
      </c>
    </row>
    <row r="170" spans="1:12" x14ac:dyDescent="0.25">
      <c r="A170" t="s">
        <v>2</v>
      </c>
      <c r="B170" t="s">
        <v>239</v>
      </c>
      <c r="C170">
        <v>10000000000</v>
      </c>
      <c r="D170">
        <v>10000000000</v>
      </c>
      <c r="E170">
        <v>10000000000</v>
      </c>
      <c r="F170">
        <v>10000000000</v>
      </c>
      <c r="G170">
        <v>10000000000</v>
      </c>
      <c r="H170">
        <v>10000000000</v>
      </c>
      <c r="I170">
        <v>10000000000</v>
      </c>
      <c r="J170">
        <v>10000000000</v>
      </c>
      <c r="K170">
        <v>10000000000</v>
      </c>
      <c r="L170">
        <v>10000000000</v>
      </c>
    </row>
    <row r="171" spans="1:12" x14ac:dyDescent="0.25">
      <c r="A171" t="s">
        <v>2</v>
      </c>
      <c r="B171" t="s">
        <v>240</v>
      </c>
      <c r="C171">
        <v>10000000000</v>
      </c>
      <c r="D171">
        <v>10000000000</v>
      </c>
      <c r="E171">
        <v>10000000000</v>
      </c>
      <c r="F171">
        <v>10000000000</v>
      </c>
      <c r="G171">
        <v>10000000000</v>
      </c>
      <c r="H171">
        <v>10000000000</v>
      </c>
      <c r="I171">
        <v>10000000000</v>
      </c>
      <c r="J171">
        <v>10000000000</v>
      </c>
      <c r="K171">
        <v>10000000000</v>
      </c>
      <c r="L171">
        <v>10000000000</v>
      </c>
    </row>
    <row r="172" spans="1:12" x14ac:dyDescent="0.25">
      <c r="A172" t="s">
        <v>2</v>
      </c>
      <c r="B172" t="s">
        <v>241</v>
      </c>
      <c r="C172">
        <v>10000000000</v>
      </c>
      <c r="D172">
        <v>10000000000</v>
      </c>
      <c r="E172">
        <v>10000000000</v>
      </c>
      <c r="F172">
        <v>10000000000</v>
      </c>
      <c r="G172">
        <v>10000000000</v>
      </c>
      <c r="H172">
        <v>10000000000</v>
      </c>
      <c r="I172">
        <v>10000000000</v>
      </c>
      <c r="J172">
        <v>10000000000</v>
      </c>
      <c r="K172">
        <v>10000000000</v>
      </c>
      <c r="L172">
        <v>10000000000</v>
      </c>
    </row>
    <row r="173" spans="1:12" x14ac:dyDescent="0.25">
      <c r="A173" t="s">
        <v>2</v>
      </c>
      <c r="B173" t="s">
        <v>242</v>
      </c>
      <c r="C173">
        <v>10000000000</v>
      </c>
      <c r="D173">
        <v>10000000000</v>
      </c>
      <c r="E173">
        <v>10000000000</v>
      </c>
      <c r="F173">
        <v>10000000000</v>
      </c>
      <c r="G173">
        <v>10000000000</v>
      </c>
      <c r="H173">
        <v>10000000000</v>
      </c>
      <c r="I173">
        <v>10000000000</v>
      </c>
      <c r="J173">
        <v>10000000000</v>
      </c>
      <c r="K173">
        <v>10000000000</v>
      </c>
      <c r="L173">
        <v>10000000000</v>
      </c>
    </row>
    <row r="174" spans="1:12" x14ac:dyDescent="0.25">
      <c r="A174" t="s">
        <v>2</v>
      </c>
      <c r="B174" t="s">
        <v>243</v>
      </c>
      <c r="C174">
        <v>10000000000</v>
      </c>
      <c r="D174">
        <v>10000000000</v>
      </c>
      <c r="E174">
        <v>10000000000</v>
      </c>
      <c r="F174">
        <v>10000000000</v>
      </c>
      <c r="G174">
        <v>10000000000</v>
      </c>
      <c r="H174">
        <v>10000000000</v>
      </c>
      <c r="I174">
        <v>10000000000</v>
      </c>
      <c r="J174">
        <v>10000000000</v>
      </c>
      <c r="K174">
        <v>10000000000</v>
      </c>
      <c r="L174">
        <v>10000000000</v>
      </c>
    </row>
    <row r="175" spans="1:12" x14ac:dyDescent="0.25">
      <c r="A175" t="s">
        <v>2</v>
      </c>
      <c r="B175" t="s">
        <v>66</v>
      </c>
      <c r="C175">
        <v>10000000000</v>
      </c>
      <c r="D175">
        <v>10000000000</v>
      </c>
      <c r="E175">
        <v>10000000000</v>
      </c>
      <c r="F175">
        <v>10000000000</v>
      </c>
      <c r="G175">
        <v>10000000000</v>
      </c>
      <c r="H175">
        <v>10000000000</v>
      </c>
      <c r="I175">
        <v>10000000000</v>
      </c>
      <c r="J175">
        <v>10000000000</v>
      </c>
      <c r="K175">
        <v>10000000000</v>
      </c>
      <c r="L175">
        <v>10000000000</v>
      </c>
    </row>
    <row r="176" spans="1:12" x14ac:dyDescent="0.25">
      <c r="A176" t="s">
        <v>2</v>
      </c>
      <c r="B176" t="s">
        <v>244</v>
      </c>
      <c r="C176">
        <v>10000000000</v>
      </c>
      <c r="D176">
        <v>10000000000</v>
      </c>
      <c r="E176">
        <v>10000000000</v>
      </c>
      <c r="F176">
        <v>10000000000</v>
      </c>
      <c r="G176">
        <v>10000000000</v>
      </c>
      <c r="H176">
        <v>10000000000</v>
      </c>
      <c r="I176">
        <v>10000000000</v>
      </c>
      <c r="J176">
        <v>10000000000</v>
      </c>
      <c r="K176">
        <v>10000000000</v>
      </c>
      <c r="L176">
        <v>10000000000</v>
      </c>
    </row>
    <row r="177" spans="1:12" x14ac:dyDescent="0.25">
      <c r="A177" t="s">
        <v>2</v>
      </c>
      <c r="B177" t="s">
        <v>245</v>
      </c>
      <c r="C177">
        <v>10000000000</v>
      </c>
      <c r="D177">
        <v>10000000000</v>
      </c>
      <c r="E177">
        <v>10000000000</v>
      </c>
      <c r="F177">
        <v>10000000000</v>
      </c>
      <c r="G177">
        <v>10000000000</v>
      </c>
      <c r="H177">
        <v>10000000000</v>
      </c>
      <c r="I177">
        <v>10000000000</v>
      </c>
      <c r="J177">
        <v>10000000000</v>
      </c>
      <c r="K177">
        <v>10000000000</v>
      </c>
      <c r="L177">
        <v>10000000000</v>
      </c>
    </row>
    <row r="178" spans="1:12" x14ac:dyDescent="0.25">
      <c r="A178" t="s">
        <v>2</v>
      </c>
      <c r="B178" t="s">
        <v>246</v>
      </c>
      <c r="C178">
        <v>10000000000</v>
      </c>
      <c r="D178">
        <v>10000000000</v>
      </c>
      <c r="E178">
        <v>10000000000</v>
      </c>
      <c r="F178">
        <v>10000000000</v>
      </c>
      <c r="G178">
        <v>10000000000</v>
      </c>
      <c r="H178">
        <v>10000000000</v>
      </c>
      <c r="I178">
        <v>10000000000</v>
      </c>
      <c r="J178">
        <v>10000000000</v>
      </c>
      <c r="K178">
        <v>10000000000</v>
      </c>
      <c r="L178">
        <v>10000000000</v>
      </c>
    </row>
    <row r="179" spans="1:12" x14ac:dyDescent="0.25">
      <c r="A179" t="s">
        <v>2</v>
      </c>
      <c r="B179" t="s">
        <v>247</v>
      </c>
      <c r="C179">
        <v>10000000000</v>
      </c>
      <c r="D179">
        <v>10000000000</v>
      </c>
      <c r="E179">
        <v>10000000000</v>
      </c>
      <c r="F179">
        <v>10000000000</v>
      </c>
      <c r="G179">
        <v>10000000000</v>
      </c>
      <c r="H179">
        <v>10000000000</v>
      </c>
      <c r="I179">
        <v>10000000000</v>
      </c>
      <c r="J179">
        <v>10000000000</v>
      </c>
      <c r="K179">
        <v>10000000000</v>
      </c>
      <c r="L179">
        <v>10000000000</v>
      </c>
    </row>
    <row r="180" spans="1:12" x14ac:dyDescent="0.25">
      <c r="A180" t="s">
        <v>2</v>
      </c>
      <c r="B180" t="s">
        <v>248</v>
      </c>
      <c r="C180">
        <v>10000000000</v>
      </c>
      <c r="D180">
        <v>10000000000</v>
      </c>
      <c r="E180">
        <v>10000000000</v>
      </c>
      <c r="F180">
        <v>10000000000</v>
      </c>
      <c r="G180">
        <v>10000000000</v>
      </c>
      <c r="H180">
        <v>10000000000</v>
      </c>
      <c r="I180">
        <v>10000000000</v>
      </c>
      <c r="J180">
        <v>10000000000</v>
      </c>
      <c r="K180">
        <v>10000000000</v>
      </c>
      <c r="L180">
        <v>10000000000</v>
      </c>
    </row>
    <row r="181" spans="1:12" x14ac:dyDescent="0.25">
      <c r="A181" t="s">
        <v>2</v>
      </c>
      <c r="B181" t="s">
        <v>249</v>
      </c>
      <c r="C181">
        <v>10000000000</v>
      </c>
      <c r="D181">
        <v>10000000000</v>
      </c>
      <c r="E181">
        <v>10000000000</v>
      </c>
      <c r="F181">
        <v>10000000000</v>
      </c>
      <c r="G181">
        <v>10000000000</v>
      </c>
      <c r="H181">
        <v>10000000000</v>
      </c>
      <c r="I181">
        <v>10000000000</v>
      </c>
      <c r="J181">
        <v>10000000000</v>
      </c>
      <c r="K181">
        <v>10000000000</v>
      </c>
      <c r="L181">
        <v>10000000000</v>
      </c>
    </row>
    <row r="182" spans="1:12" x14ac:dyDescent="0.25">
      <c r="A182" t="s">
        <v>2</v>
      </c>
      <c r="B182" t="s">
        <v>250</v>
      </c>
      <c r="C182">
        <v>10000000000</v>
      </c>
      <c r="D182">
        <v>10000000000</v>
      </c>
      <c r="E182">
        <v>10000000000</v>
      </c>
      <c r="F182">
        <v>10000000000</v>
      </c>
      <c r="G182">
        <v>10000000000</v>
      </c>
      <c r="H182">
        <v>10000000000</v>
      </c>
      <c r="I182">
        <v>10000000000</v>
      </c>
      <c r="J182">
        <v>10000000000</v>
      </c>
      <c r="K182">
        <v>10000000000</v>
      </c>
      <c r="L182">
        <v>10000000000</v>
      </c>
    </row>
    <row r="183" spans="1:12" x14ac:dyDescent="0.25">
      <c r="A183" t="s">
        <v>2</v>
      </c>
      <c r="B183" t="s">
        <v>251</v>
      </c>
      <c r="C183">
        <v>10000000000</v>
      </c>
      <c r="D183">
        <v>10000000000</v>
      </c>
      <c r="E183">
        <v>10000000000</v>
      </c>
      <c r="F183">
        <v>10000000000</v>
      </c>
      <c r="G183">
        <v>10000000000</v>
      </c>
      <c r="H183">
        <v>10000000000</v>
      </c>
      <c r="I183">
        <v>10000000000</v>
      </c>
      <c r="J183">
        <v>10000000000</v>
      </c>
      <c r="K183">
        <v>10000000000</v>
      </c>
      <c r="L183">
        <v>10000000000</v>
      </c>
    </row>
    <row r="184" spans="1:12" x14ac:dyDescent="0.25">
      <c r="A184" t="s">
        <v>2</v>
      </c>
      <c r="B184" t="s">
        <v>252</v>
      </c>
      <c r="C184">
        <v>10000000000</v>
      </c>
      <c r="D184">
        <v>10000000000</v>
      </c>
      <c r="E184">
        <v>10000000000</v>
      </c>
      <c r="F184">
        <v>10000000000</v>
      </c>
      <c r="G184">
        <v>10000000000</v>
      </c>
      <c r="H184">
        <v>10000000000</v>
      </c>
      <c r="I184">
        <v>10000000000</v>
      </c>
      <c r="J184">
        <v>10000000000</v>
      </c>
      <c r="K184">
        <v>10000000000</v>
      </c>
      <c r="L184">
        <v>10000000000</v>
      </c>
    </row>
    <row r="185" spans="1:12" x14ac:dyDescent="0.25">
      <c r="A185" t="s">
        <v>2</v>
      </c>
      <c r="B185" t="s">
        <v>253</v>
      </c>
      <c r="C185">
        <v>10000000000</v>
      </c>
      <c r="D185">
        <v>10000000000</v>
      </c>
      <c r="E185">
        <v>10000000000</v>
      </c>
      <c r="F185">
        <v>10000000000</v>
      </c>
      <c r="G185">
        <v>10000000000</v>
      </c>
      <c r="H185">
        <v>10000000000</v>
      </c>
      <c r="I185">
        <v>10000000000</v>
      </c>
      <c r="J185">
        <v>10000000000</v>
      </c>
      <c r="K185">
        <v>10000000000</v>
      </c>
      <c r="L185">
        <v>10000000000</v>
      </c>
    </row>
    <row r="186" spans="1:12" x14ac:dyDescent="0.25">
      <c r="A186" t="s">
        <v>2</v>
      </c>
      <c r="B186" t="s">
        <v>254</v>
      </c>
      <c r="C186">
        <v>10000000000</v>
      </c>
      <c r="D186">
        <v>10000000000</v>
      </c>
      <c r="E186">
        <v>10000000000</v>
      </c>
      <c r="F186">
        <v>10000000000</v>
      </c>
      <c r="G186">
        <v>10000000000</v>
      </c>
      <c r="H186">
        <v>10000000000</v>
      </c>
      <c r="I186">
        <v>10000000000</v>
      </c>
      <c r="J186">
        <v>10000000000</v>
      </c>
      <c r="K186">
        <v>10000000000</v>
      </c>
      <c r="L186">
        <v>10000000000</v>
      </c>
    </row>
    <row r="187" spans="1:12" x14ac:dyDescent="0.25">
      <c r="A187" t="s">
        <v>2</v>
      </c>
      <c r="B187" t="s">
        <v>255</v>
      </c>
      <c r="C187">
        <v>10000000000</v>
      </c>
      <c r="D187">
        <v>10000000000</v>
      </c>
      <c r="E187">
        <v>10000000000</v>
      </c>
      <c r="F187">
        <v>10000000000</v>
      </c>
      <c r="G187">
        <v>10000000000</v>
      </c>
      <c r="H187">
        <v>10000000000</v>
      </c>
      <c r="I187">
        <v>10000000000</v>
      </c>
      <c r="J187">
        <v>10000000000</v>
      </c>
      <c r="K187">
        <v>10000000000</v>
      </c>
      <c r="L187">
        <v>10000000000</v>
      </c>
    </row>
    <row r="188" spans="1:12" x14ac:dyDescent="0.25">
      <c r="A188" t="s">
        <v>2</v>
      </c>
      <c r="B188" t="s">
        <v>256</v>
      </c>
      <c r="C188">
        <v>10000000000</v>
      </c>
      <c r="D188">
        <v>10000000000</v>
      </c>
      <c r="E188">
        <v>10000000000</v>
      </c>
      <c r="F188">
        <v>10000000000</v>
      </c>
      <c r="G188">
        <v>10000000000</v>
      </c>
      <c r="H188">
        <v>10000000000</v>
      </c>
      <c r="I188">
        <v>10000000000</v>
      </c>
      <c r="J188">
        <v>10000000000</v>
      </c>
      <c r="K188">
        <v>10000000000</v>
      </c>
      <c r="L188">
        <v>10000000000</v>
      </c>
    </row>
    <row r="189" spans="1:12" x14ac:dyDescent="0.25">
      <c r="A189" t="s">
        <v>2</v>
      </c>
      <c r="B189" t="s">
        <v>257</v>
      </c>
      <c r="C189">
        <v>10000000000</v>
      </c>
      <c r="D189">
        <v>10000000000</v>
      </c>
      <c r="E189">
        <v>10000000000</v>
      </c>
      <c r="F189">
        <v>10000000000</v>
      </c>
      <c r="G189">
        <v>10000000000</v>
      </c>
      <c r="H189">
        <v>10000000000</v>
      </c>
      <c r="I189">
        <v>10000000000</v>
      </c>
      <c r="J189">
        <v>10000000000</v>
      </c>
      <c r="K189">
        <v>10000000000</v>
      </c>
      <c r="L189">
        <v>10000000000</v>
      </c>
    </row>
    <row r="190" spans="1:12" x14ac:dyDescent="0.25">
      <c r="A190" t="s">
        <v>2</v>
      </c>
      <c r="B190" t="s">
        <v>258</v>
      </c>
      <c r="C190">
        <v>10000000000</v>
      </c>
      <c r="D190">
        <v>10000000000</v>
      </c>
      <c r="E190">
        <v>10000000000</v>
      </c>
      <c r="F190">
        <v>10000000000</v>
      </c>
      <c r="G190">
        <v>10000000000</v>
      </c>
      <c r="H190">
        <v>10000000000</v>
      </c>
      <c r="I190">
        <v>10000000000</v>
      </c>
      <c r="J190">
        <v>10000000000</v>
      </c>
      <c r="K190">
        <v>10000000000</v>
      </c>
      <c r="L190">
        <v>10000000000</v>
      </c>
    </row>
    <row r="191" spans="1:12" x14ac:dyDescent="0.25">
      <c r="A191" t="s">
        <v>2</v>
      </c>
      <c r="B191" t="s">
        <v>259</v>
      </c>
      <c r="C191">
        <v>10000000000</v>
      </c>
      <c r="D191">
        <v>10000000000</v>
      </c>
      <c r="E191">
        <v>10000000000</v>
      </c>
      <c r="F191">
        <v>10000000000</v>
      </c>
      <c r="G191">
        <v>10000000000</v>
      </c>
      <c r="H191">
        <v>10000000000</v>
      </c>
      <c r="I191">
        <v>10000000000</v>
      </c>
      <c r="J191">
        <v>10000000000</v>
      </c>
      <c r="K191">
        <v>10000000000</v>
      </c>
      <c r="L191">
        <v>10000000000</v>
      </c>
    </row>
    <row r="192" spans="1:12" x14ac:dyDescent="0.25">
      <c r="A192" t="s">
        <v>2</v>
      </c>
      <c r="B192" t="s">
        <v>260</v>
      </c>
      <c r="C192">
        <v>10000000000</v>
      </c>
      <c r="D192">
        <v>10000000000</v>
      </c>
      <c r="E192">
        <v>10000000000</v>
      </c>
      <c r="F192">
        <v>10000000000</v>
      </c>
      <c r="G192">
        <v>10000000000</v>
      </c>
      <c r="H192">
        <v>10000000000</v>
      </c>
      <c r="I192">
        <v>10000000000</v>
      </c>
      <c r="J192">
        <v>10000000000</v>
      </c>
      <c r="K192">
        <v>10000000000</v>
      </c>
      <c r="L192">
        <v>10000000000</v>
      </c>
    </row>
    <row r="193" spans="1:12" x14ac:dyDescent="0.25">
      <c r="A193" t="s">
        <v>2</v>
      </c>
      <c r="B193" t="s">
        <v>261</v>
      </c>
      <c r="C193">
        <v>10000000000</v>
      </c>
      <c r="D193">
        <v>10000000000</v>
      </c>
      <c r="E193">
        <v>10000000000</v>
      </c>
      <c r="F193">
        <v>10000000000</v>
      </c>
      <c r="G193">
        <v>10000000000</v>
      </c>
      <c r="H193">
        <v>10000000000</v>
      </c>
      <c r="I193">
        <v>10000000000</v>
      </c>
      <c r="J193">
        <v>10000000000</v>
      </c>
      <c r="K193">
        <v>10000000000</v>
      </c>
      <c r="L193">
        <v>10000000000</v>
      </c>
    </row>
    <row r="194" spans="1:12" x14ac:dyDescent="0.25">
      <c r="A194" t="s">
        <v>2</v>
      </c>
      <c r="B194" t="s">
        <v>262</v>
      </c>
      <c r="C194">
        <v>10000000000</v>
      </c>
      <c r="D194">
        <v>10000000000</v>
      </c>
      <c r="E194">
        <v>10000000000</v>
      </c>
      <c r="F194">
        <v>10000000000</v>
      </c>
      <c r="G194">
        <v>10000000000</v>
      </c>
      <c r="H194">
        <v>10000000000</v>
      </c>
      <c r="I194">
        <v>10000000000</v>
      </c>
      <c r="J194">
        <v>10000000000</v>
      </c>
      <c r="K194">
        <v>10000000000</v>
      </c>
      <c r="L194">
        <v>10000000000</v>
      </c>
    </row>
    <row r="195" spans="1:12" x14ac:dyDescent="0.25">
      <c r="A195" t="s">
        <v>2</v>
      </c>
      <c r="B195" t="s">
        <v>263</v>
      </c>
      <c r="C195">
        <v>10000000000</v>
      </c>
      <c r="D195">
        <v>10000000000</v>
      </c>
      <c r="E195">
        <v>10000000000</v>
      </c>
      <c r="F195">
        <v>10000000000</v>
      </c>
      <c r="G195">
        <v>10000000000</v>
      </c>
      <c r="H195">
        <v>10000000000</v>
      </c>
      <c r="I195">
        <v>10000000000</v>
      </c>
      <c r="J195">
        <v>10000000000</v>
      </c>
      <c r="K195">
        <v>10000000000</v>
      </c>
      <c r="L195">
        <v>10000000000</v>
      </c>
    </row>
    <row r="196" spans="1:12" x14ac:dyDescent="0.25">
      <c r="A196" t="s">
        <v>2</v>
      </c>
      <c r="B196" t="s">
        <v>264</v>
      </c>
      <c r="C196">
        <v>10000000000</v>
      </c>
      <c r="D196">
        <v>10000000000</v>
      </c>
      <c r="E196">
        <v>10000000000</v>
      </c>
      <c r="F196">
        <v>10000000000</v>
      </c>
      <c r="G196">
        <v>10000000000</v>
      </c>
      <c r="H196">
        <v>10000000000</v>
      </c>
      <c r="I196">
        <v>10000000000</v>
      </c>
      <c r="J196">
        <v>10000000000</v>
      </c>
      <c r="K196">
        <v>10000000000</v>
      </c>
      <c r="L196">
        <v>10000000000</v>
      </c>
    </row>
    <row r="197" spans="1:12" x14ac:dyDescent="0.25">
      <c r="A197" t="s">
        <v>2</v>
      </c>
      <c r="B197" t="s">
        <v>265</v>
      </c>
      <c r="C197">
        <v>10000000000</v>
      </c>
      <c r="D197">
        <v>10000000000</v>
      </c>
      <c r="E197">
        <v>10000000000</v>
      </c>
      <c r="F197">
        <v>10000000000</v>
      </c>
      <c r="G197">
        <v>10000000000</v>
      </c>
      <c r="H197">
        <v>10000000000</v>
      </c>
      <c r="I197">
        <v>10000000000</v>
      </c>
      <c r="J197">
        <v>10000000000</v>
      </c>
      <c r="K197">
        <v>10000000000</v>
      </c>
      <c r="L197">
        <v>10000000000</v>
      </c>
    </row>
    <row r="198" spans="1:12" x14ac:dyDescent="0.25">
      <c r="A198" t="s">
        <v>2</v>
      </c>
      <c r="B198" t="s">
        <v>266</v>
      </c>
      <c r="C198">
        <v>10000000000</v>
      </c>
      <c r="D198">
        <v>10000000000</v>
      </c>
      <c r="E198">
        <v>10000000000</v>
      </c>
      <c r="F198">
        <v>10000000000</v>
      </c>
      <c r="G198">
        <v>10000000000</v>
      </c>
      <c r="H198">
        <v>10000000000</v>
      </c>
      <c r="I198">
        <v>10000000000</v>
      </c>
      <c r="J198">
        <v>10000000000</v>
      </c>
      <c r="K198">
        <v>10000000000</v>
      </c>
      <c r="L198">
        <v>10000000000</v>
      </c>
    </row>
    <row r="199" spans="1:12" x14ac:dyDescent="0.25">
      <c r="A199" t="s">
        <v>2</v>
      </c>
      <c r="B199" t="s">
        <v>267</v>
      </c>
      <c r="C199">
        <v>10000000000</v>
      </c>
      <c r="D199">
        <v>10000000000</v>
      </c>
      <c r="E199">
        <v>10000000000</v>
      </c>
      <c r="F199">
        <v>10000000000</v>
      </c>
      <c r="G199">
        <v>10000000000</v>
      </c>
      <c r="H199">
        <v>10000000000</v>
      </c>
      <c r="I199">
        <v>10000000000</v>
      </c>
      <c r="J199">
        <v>10000000000</v>
      </c>
      <c r="K199">
        <v>10000000000</v>
      </c>
      <c r="L199">
        <v>10000000000</v>
      </c>
    </row>
    <row r="200" spans="1:12" x14ac:dyDescent="0.25">
      <c r="A200" t="s">
        <v>2</v>
      </c>
      <c r="B200" t="s">
        <v>268</v>
      </c>
      <c r="C200">
        <v>10000000000</v>
      </c>
      <c r="D200">
        <v>10000000000</v>
      </c>
      <c r="E200">
        <v>10000000000</v>
      </c>
      <c r="F200">
        <v>10000000000</v>
      </c>
      <c r="G200">
        <v>10000000000</v>
      </c>
      <c r="H200">
        <v>10000000000</v>
      </c>
      <c r="I200">
        <v>10000000000</v>
      </c>
      <c r="J200">
        <v>10000000000</v>
      </c>
      <c r="K200">
        <v>10000000000</v>
      </c>
      <c r="L200">
        <v>10000000000</v>
      </c>
    </row>
    <row r="201" spans="1:12" x14ac:dyDescent="0.25">
      <c r="A201" t="s">
        <v>2</v>
      </c>
      <c r="B201" t="s">
        <v>269</v>
      </c>
      <c r="C201">
        <v>10000000000</v>
      </c>
      <c r="D201">
        <v>10000000000</v>
      </c>
      <c r="E201">
        <v>10000000000</v>
      </c>
      <c r="F201">
        <v>10000000000</v>
      </c>
      <c r="G201">
        <v>10000000000</v>
      </c>
      <c r="H201">
        <v>10000000000</v>
      </c>
      <c r="I201">
        <v>10000000000</v>
      </c>
      <c r="J201">
        <v>10000000000</v>
      </c>
      <c r="K201">
        <v>10000000000</v>
      </c>
      <c r="L201">
        <v>10000000000</v>
      </c>
    </row>
    <row r="202" spans="1:12" x14ac:dyDescent="0.25">
      <c r="A202" t="s">
        <v>2</v>
      </c>
      <c r="B202" t="s">
        <v>270</v>
      </c>
      <c r="C202">
        <v>10000000000</v>
      </c>
      <c r="D202">
        <v>10000000000</v>
      </c>
      <c r="E202">
        <v>10000000000</v>
      </c>
      <c r="F202">
        <v>10000000000</v>
      </c>
      <c r="G202">
        <v>10000000000</v>
      </c>
      <c r="H202">
        <v>10000000000</v>
      </c>
      <c r="I202">
        <v>10000000000</v>
      </c>
      <c r="J202">
        <v>10000000000</v>
      </c>
      <c r="K202">
        <v>10000000000</v>
      </c>
      <c r="L202">
        <v>10000000000</v>
      </c>
    </row>
    <row r="203" spans="1:12" x14ac:dyDescent="0.25">
      <c r="A203" t="s">
        <v>2</v>
      </c>
      <c r="B203" t="s">
        <v>271</v>
      </c>
      <c r="C203">
        <v>10000000000</v>
      </c>
      <c r="D203">
        <v>10000000000</v>
      </c>
      <c r="E203">
        <v>10000000000</v>
      </c>
      <c r="F203">
        <v>10000000000</v>
      </c>
      <c r="G203">
        <v>10000000000</v>
      </c>
      <c r="H203">
        <v>10000000000</v>
      </c>
      <c r="I203">
        <v>10000000000</v>
      </c>
      <c r="J203">
        <v>10000000000</v>
      </c>
      <c r="K203">
        <v>10000000000</v>
      </c>
      <c r="L203">
        <v>10000000000</v>
      </c>
    </row>
    <row r="204" spans="1:12" x14ac:dyDescent="0.25">
      <c r="A204" t="s">
        <v>2</v>
      </c>
      <c r="B204" t="s">
        <v>272</v>
      </c>
      <c r="C204">
        <v>10000000000</v>
      </c>
      <c r="D204">
        <v>10000000000</v>
      </c>
      <c r="E204">
        <v>10000000000</v>
      </c>
      <c r="F204">
        <v>10000000000</v>
      </c>
      <c r="G204">
        <v>10000000000</v>
      </c>
      <c r="H204">
        <v>10000000000</v>
      </c>
      <c r="I204">
        <v>10000000000</v>
      </c>
      <c r="J204">
        <v>10000000000</v>
      </c>
      <c r="K204">
        <v>10000000000</v>
      </c>
      <c r="L204">
        <v>10000000000</v>
      </c>
    </row>
    <row r="205" spans="1:12" x14ac:dyDescent="0.25">
      <c r="A205" t="s">
        <v>2</v>
      </c>
      <c r="B205" t="s">
        <v>273</v>
      </c>
      <c r="C205">
        <v>10000000000</v>
      </c>
      <c r="D205">
        <v>10000000000</v>
      </c>
      <c r="E205">
        <v>10000000000</v>
      </c>
      <c r="F205">
        <v>10000000000</v>
      </c>
      <c r="G205">
        <v>10000000000</v>
      </c>
      <c r="H205">
        <v>10000000000</v>
      </c>
      <c r="I205">
        <v>10000000000</v>
      </c>
      <c r="J205">
        <v>10000000000</v>
      </c>
      <c r="K205">
        <v>10000000000</v>
      </c>
      <c r="L205">
        <v>10000000000</v>
      </c>
    </row>
    <row r="206" spans="1:12" x14ac:dyDescent="0.25">
      <c r="A206" t="s">
        <v>2</v>
      </c>
      <c r="B206" t="s">
        <v>274</v>
      </c>
      <c r="C206">
        <v>10000000000</v>
      </c>
      <c r="D206">
        <v>10000000000</v>
      </c>
      <c r="E206">
        <v>10000000000</v>
      </c>
      <c r="F206">
        <v>10000000000</v>
      </c>
      <c r="G206">
        <v>10000000000</v>
      </c>
      <c r="H206">
        <v>10000000000</v>
      </c>
      <c r="I206">
        <v>10000000000</v>
      </c>
      <c r="J206">
        <v>10000000000</v>
      </c>
      <c r="K206">
        <v>10000000000</v>
      </c>
      <c r="L206">
        <v>10000000000</v>
      </c>
    </row>
    <row r="207" spans="1:12" x14ac:dyDescent="0.25">
      <c r="A207" t="s">
        <v>2</v>
      </c>
      <c r="B207" t="s">
        <v>275</v>
      </c>
      <c r="C207">
        <v>10000000000</v>
      </c>
      <c r="D207">
        <v>10000000000</v>
      </c>
      <c r="E207">
        <v>10000000000</v>
      </c>
      <c r="F207">
        <v>10000000000</v>
      </c>
      <c r="G207">
        <v>10000000000</v>
      </c>
      <c r="H207">
        <v>10000000000</v>
      </c>
      <c r="I207">
        <v>10000000000</v>
      </c>
      <c r="J207">
        <v>10000000000</v>
      </c>
      <c r="K207">
        <v>10000000000</v>
      </c>
      <c r="L207">
        <v>10000000000</v>
      </c>
    </row>
    <row r="208" spans="1:12" x14ac:dyDescent="0.25">
      <c r="A208" t="s">
        <v>2</v>
      </c>
      <c r="B208" t="s">
        <v>276</v>
      </c>
      <c r="C208">
        <v>10000000000</v>
      </c>
      <c r="D208">
        <v>10000000000</v>
      </c>
      <c r="E208">
        <v>10000000000</v>
      </c>
      <c r="F208">
        <v>10000000000</v>
      </c>
      <c r="G208">
        <v>10000000000</v>
      </c>
      <c r="H208">
        <v>10000000000</v>
      </c>
      <c r="I208">
        <v>10000000000</v>
      </c>
      <c r="J208">
        <v>10000000000</v>
      </c>
      <c r="K208">
        <v>10000000000</v>
      </c>
      <c r="L208">
        <v>10000000000</v>
      </c>
    </row>
    <row r="209" spans="1:12" x14ac:dyDescent="0.25">
      <c r="A209" t="s">
        <v>2</v>
      </c>
      <c r="B209" t="s">
        <v>277</v>
      </c>
      <c r="C209">
        <v>10000000000</v>
      </c>
      <c r="D209">
        <v>10000000000</v>
      </c>
      <c r="E209">
        <v>10000000000</v>
      </c>
      <c r="F209">
        <v>10000000000</v>
      </c>
      <c r="G209">
        <v>10000000000</v>
      </c>
      <c r="H209">
        <v>10000000000</v>
      </c>
      <c r="I209">
        <v>10000000000</v>
      </c>
      <c r="J209">
        <v>10000000000</v>
      </c>
      <c r="K209">
        <v>10000000000</v>
      </c>
      <c r="L209">
        <v>10000000000</v>
      </c>
    </row>
    <row r="210" spans="1:12" x14ac:dyDescent="0.25">
      <c r="A210" t="s">
        <v>2</v>
      </c>
      <c r="B210" t="s">
        <v>278</v>
      </c>
      <c r="C210">
        <v>10000000000</v>
      </c>
      <c r="D210">
        <v>10000000000</v>
      </c>
      <c r="E210">
        <v>10000000000</v>
      </c>
      <c r="F210">
        <v>10000000000</v>
      </c>
      <c r="G210">
        <v>10000000000</v>
      </c>
      <c r="H210">
        <v>10000000000</v>
      </c>
      <c r="I210">
        <v>10000000000</v>
      </c>
      <c r="J210">
        <v>10000000000</v>
      </c>
      <c r="K210">
        <v>10000000000</v>
      </c>
      <c r="L210">
        <v>10000000000</v>
      </c>
    </row>
    <row r="211" spans="1:12" x14ac:dyDescent="0.25">
      <c r="A211" t="s">
        <v>2</v>
      </c>
      <c r="B211" t="s">
        <v>279</v>
      </c>
      <c r="C211">
        <v>10000000000</v>
      </c>
      <c r="D211">
        <v>10000000000</v>
      </c>
      <c r="E211">
        <v>10000000000</v>
      </c>
      <c r="F211">
        <v>10000000000</v>
      </c>
      <c r="G211">
        <v>10000000000</v>
      </c>
      <c r="H211">
        <v>10000000000</v>
      </c>
      <c r="I211">
        <v>10000000000</v>
      </c>
      <c r="J211">
        <v>10000000000</v>
      </c>
      <c r="K211">
        <v>10000000000</v>
      </c>
      <c r="L211">
        <v>10000000000</v>
      </c>
    </row>
    <row r="212" spans="1:12" x14ac:dyDescent="0.25">
      <c r="A212" t="s">
        <v>2</v>
      </c>
      <c r="B212" t="s">
        <v>280</v>
      </c>
      <c r="C212">
        <v>10000000000</v>
      </c>
      <c r="D212">
        <v>10000000000</v>
      </c>
      <c r="E212">
        <v>10000000000</v>
      </c>
      <c r="F212">
        <v>10000000000</v>
      </c>
      <c r="G212">
        <v>10000000000</v>
      </c>
      <c r="H212">
        <v>10000000000</v>
      </c>
      <c r="I212">
        <v>10000000000</v>
      </c>
      <c r="J212">
        <v>10000000000</v>
      </c>
      <c r="K212">
        <v>10000000000</v>
      </c>
      <c r="L212">
        <v>10000000000</v>
      </c>
    </row>
    <row r="213" spans="1:12" x14ac:dyDescent="0.25">
      <c r="A213" t="s">
        <v>2</v>
      </c>
      <c r="B213" t="s">
        <v>281</v>
      </c>
      <c r="C213">
        <v>10000000000</v>
      </c>
      <c r="D213">
        <v>10000000000</v>
      </c>
      <c r="E213">
        <v>10000000000</v>
      </c>
      <c r="F213">
        <v>10000000000</v>
      </c>
      <c r="G213">
        <v>10000000000</v>
      </c>
      <c r="H213">
        <v>10000000000</v>
      </c>
      <c r="I213">
        <v>10000000000</v>
      </c>
      <c r="J213">
        <v>10000000000</v>
      </c>
      <c r="K213">
        <v>10000000000</v>
      </c>
      <c r="L213">
        <v>10000000000</v>
      </c>
    </row>
    <row r="214" spans="1:12" x14ac:dyDescent="0.25">
      <c r="A214" t="s">
        <v>2</v>
      </c>
      <c r="B214" t="s">
        <v>282</v>
      </c>
      <c r="C214">
        <v>10000000000</v>
      </c>
      <c r="D214">
        <v>10000000000</v>
      </c>
      <c r="E214">
        <v>10000000000</v>
      </c>
      <c r="F214">
        <v>10000000000</v>
      </c>
      <c r="G214">
        <v>10000000000</v>
      </c>
      <c r="H214">
        <v>10000000000</v>
      </c>
      <c r="I214">
        <v>10000000000</v>
      </c>
      <c r="J214">
        <v>10000000000</v>
      </c>
      <c r="K214">
        <v>10000000000</v>
      </c>
      <c r="L214">
        <v>10000000000</v>
      </c>
    </row>
    <row r="215" spans="1:12" x14ac:dyDescent="0.25">
      <c r="A215" t="s">
        <v>2</v>
      </c>
      <c r="B215" t="s">
        <v>283</v>
      </c>
      <c r="C215">
        <v>10000000000</v>
      </c>
      <c r="D215">
        <v>10000000000</v>
      </c>
      <c r="E215">
        <v>10000000000</v>
      </c>
      <c r="F215">
        <v>10000000000</v>
      </c>
      <c r="G215">
        <v>10000000000</v>
      </c>
      <c r="H215">
        <v>10000000000</v>
      </c>
      <c r="I215">
        <v>10000000000</v>
      </c>
      <c r="J215">
        <v>10000000000</v>
      </c>
      <c r="K215">
        <v>10000000000</v>
      </c>
      <c r="L215">
        <v>10000000000</v>
      </c>
    </row>
    <row r="216" spans="1:12" x14ac:dyDescent="0.25">
      <c r="A216" t="s">
        <v>2</v>
      </c>
      <c r="B216" t="s">
        <v>284</v>
      </c>
      <c r="C216">
        <v>10000000000</v>
      </c>
      <c r="D216">
        <v>10000000000</v>
      </c>
      <c r="E216">
        <v>10000000000</v>
      </c>
      <c r="F216">
        <v>10000000000</v>
      </c>
      <c r="G216">
        <v>10000000000</v>
      </c>
      <c r="H216">
        <v>10000000000</v>
      </c>
      <c r="I216">
        <v>10000000000</v>
      </c>
      <c r="J216">
        <v>10000000000</v>
      </c>
      <c r="K216">
        <v>10000000000</v>
      </c>
      <c r="L216">
        <v>10000000000</v>
      </c>
    </row>
    <row r="217" spans="1:12" x14ac:dyDescent="0.25">
      <c r="A217" t="s">
        <v>2</v>
      </c>
      <c r="B217" t="s">
        <v>285</v>
      </c>
      <c r="C217">
        <v>10000000000</v>
      </c>
      <c r="D217">
        <v>10000000000</v>
      </c>
      <c r="E217">
        <v>10000000000</v>
      </c>
      <c r="F217">
        <v>10000000000</v>
      </c>
      <c r="G217">
        <v>10000000000</v>
      </c>
      <c r="H217">
        <v>10000000000</v>
      </c>
      <c r="I217">
        <v>10000000000</v>
      </c>
      <c r="J217">
        <v>10000000000</v>
      </c>
      <c r="K217">
        <v>10000000000</v>
      </c>
      <c r="L217">
        <v>10000000000</v>
      </c>
    </row>
    <row r="218" spans="1:12" x14ac:dyDescent="0.25">
      <c r="A218" t="s">
        <v>2</v>
      </c>
      <c r="B218" t="s">
        <v>286</v>
      </c>
      <c r="C218">
        <v>10000000000</v>
      </c>
      <c r="D218">
        <v>10000000000</v>
      </c>
      <c r="E218">
        <v>10000000000</v>
      </c>
      <c r="F218">
        <v>10000000000</v>
      </c>
      <c r="G218">
        <v>10000000000</v>
      </c>
      <c r="H218">
        <v>10000000000</v>
      </c>
      <c r="I218">
        <v>10000000000</v>
      </c>
      <c r="J218">
        <v>10000000000</v>
      </c>
      <c r="K218">
        <v>10000000000</v>
      </c>
      <c r="L218">
        <v>10000000000</v>
      </c>
    </row>
    <row r="219" spans="1:12" x14ac:dyDescent="0.25">
      <c r="A219" t="s">
        <v>2</v>
      </c>
      <c r="B219" t="s">
        <v>287</v>
      </c>
      <c r="C219">
        <v>10000000000</v>
      </c>
      <c r="D219">
        <v>10000000000</v>
      </c>
      <c r="E219">
        <v>10000000000</v>
      </c>
      <c r="F219">
        <v>10000000000</v>
      </c>
      <c r="G219">
        <v>10000000000</v>
      </c>
      <c r="H219">
        <v>10000000000</v>
      </c>
      <c r="I219">
        <v>10000000000</v>
      </c>
      <c r="J219">
        <v>10000000000</v>
      </c>
      <c r="K219">
        <v>10000000000</v>
      </c>
      <c r="L219">
        <v>10000000000</v>
      </c>
    </row>
    <row r="220" spans="1:12" x14ac:dyDescent="0.25">
      <c r="A220" t="s">
        <v>2</v>
      </c>
      <c r="B220" t="s">
        <v>288</v>
      </c>
      <c r="C220">
        <v>10000000000</v>
      </c>
      <c r="D220">
        <v>10000000000</v>
      </c>
      <c r="E220">
        <v>10000000000</v>
      </c>
      <c r="F220">
        <v>10000000000</v>
      </c>
      <c r="G220">
        <v>10000000000</v>
      </c>
      <c r="H220">
        <v>10000000000</v>
      </c>
      <c r="I220">
        <v>10000000000</v>
      </c>
      <c r="J220">
        <v>10000000000</v>
      </c>
      <c r="K220">
        <v>10000000000</v>
      </c>
      <c r="L220">
        <v>10000000000</v>
      </c>
    </row>
    <row r="221" spans="1:12" x14ac:dyDescent="0.25">
      <c r="A221" t="s">
        <v>2</v>
      </c>
      <c r="B221" t="s">
        <v>289</v>
      </c>
      <c r="C221">
        <v>10000000000</v>
      </c>
      <c r="D221">
        <v>10000000000</v>
      </c>
      <c r="E221">
        <v>10000000000</v>
      </c>
      <c r="F221">
        <v>10000000000</v>
      </c>
      <c r="G221">
        <v>10000000000</v>
      </c>
      <c r="H221">
        <v>10000000000</v>
      </c>
      <c r="I221">
        <v>10000000000</v>
      </c>
      <c r="J221">
        <v>10000000000</v>
      </c>
      <c r="K221">
        <v>10000000000</v>
      </c>
      <c r="L221">
        <v>10000000000</v>
      </c>
    </row>
    <row r="222" spans="1:12" x14ac:dyDescent="0.25">
      <c r="A222" t="s">
        <v>2</v>
      </c>
      <c r="B222" t="s">
        <v>290</v>
      </c>
      <c r="C222">
        <v>10000000000</v>
      </c>
      <c r="D222">
        <v>10000000000</v>
      </c>
      <c r="E222">
        <v>10000000000</v>
      </c>
      <c r="F222">
        <v>10000000000</v>
      </c>
      <c r="G222">
        <v>10000000000</v>
      </c>
      <c r="H222">
        <v>10000000000</v>
      </c>
      <c r="I222">
        <v>10000000000</v>
      </c>
      <c r="J222">
        <v>10000000000</v>
      </c>
      <c r="K222">
        <v>10000000000</v>
      </c>
      <c r="L222">
        <v>10000000000</v>
      </c>
    </row>
    <row r="223" spans="1:12" x14ac:dyDescent="0.25">
      <c r="A223" t="s">
        <v>2</v>
      </c>
      <c r="B223" t="s">
        <v>291</v>
      </c>
      <c r="C223">
        <v>10000000000</v>
      </c>
      <c r="D223">
        <v>10000000000</v>
      </c>
      <c r="E223">
        <v>10000000000</v>
      </c>
      <c r="F223">
        <v>10000000000</v>
      </c>
      <c r="G223">
        <v>10000000000</v>
      </c>
      <c r="H223">
        <v>10000000000</v>
      </c>
      <c r="I223">
        <v>10000000000</v>
      </c>
      <c r="J223">
        <v>10000000000</v>
      </c>
      <c r="K223">
        <v>10000000000</v>
      </c>
      <c r="L223">
        <v>10000000000</v>
      </c>
    </row>
    <row r="224" spans="1:12" x14ac:dyDescent="0.25">
      <c r="A224" t="s">
        <v>2</v>
      </c>
      <c r="B224" t="s">
        <v>292</v>
      </c>
      <c r="C224">
        <v>10000000000</v>
      </c>
      <c r="D224">
        <v>10000000000</v>
      </c>
      <c r="E224">
        <v>10000000000</v>
      </c>
      <c r="F224">
        <v>10000000000</v>
      </c>
      <c r="G224">
        <v>10000000000</v>
      </c>
      <c r="H224">
        <v>10000000000</v>
      </c>
      <c r="I224">
        <v>10000000000</v>
      </c>
      <c r="J224">
        <v>10000000000</v>
      </c>
      <c r="K224">
        <v>10000000000</v>
      </c>
      <c r="L224">
        <v>10000000000</v>
      </c>
    </row>
    <row r="225" spans="1:12" x14ac:dyDescent="0.25">
      <c r="A225" t="s">
        <v>2</v>
      </c>
      <c r="B225" t="s">
        <v>293</v>
      </c>
      <c r="C225">
        <v>10000000000</v>
      </c>
      <c r="D225">
        <v>10000000000</v>
      </c>
      <c r="E225">
        <v>10000000000</v>
      </c>
      <c r="F225">
        <v>10000000000</v>
      </c>
      <c r="G225">
        <v>10000000000</v>
      </c>
      <c r="H225">
        <v>10000000000</v>
      </c>
      <c r="I225">
        <v>10000000000</v>
      </c>
      <c r="J225">
        <v>10000000000</v>
      </c>
      <c r="K225">
        <v>10000000000</v>
      </c>
      <c r="L225">
        <v>10000000000</v>
      </c>
    </row>
    <row r="226" spans="1:12" x14ac:dyDescent="0.25">
      <c r="A226" t="s">
        <v>2</v>
      </c>
      <c r="B226" t="s">
        <v>294</v>
      </c>
      <c r="C226">
        <v>10000000000</v>
      </c>
      <c r="D226">
        <v>10000000000</v>
      </c>
      <c r="E226">
        <v>10000000000</v>
      </c>
      <c r="F226">
        <v>10000000000</v>
      </c>
      <c r="G226">
        <v>10000000000</v>
      </c>
      <c r="H226">
        <v>10000000000</v>
      </c>
      <c r="I226">
        <v>10000000000</v>
      </c>
      <c r="J226">
        <v>10000000000</v>
      </c>
      <c r="K226">
        <v>10000000000</v>
      </c>
      <c r="L226">
        <v>10000000000</v>
      </c>
    </row>
    <row r="227" spans="1:12" x14ac:dyDescent="0.25">
      <c r="A227" t="s">
        <v>2</v>
      </c>
      <c r="B227" t="s">
        <v>295</v>
      </c>
      <c r="C227">
        <v>10000000000</v>
      </c>
      <c r="D227">
        <v>10000000000</v>
      </c>
      <c r="E227">
        <v>10000000000</v>
      </c>
      <c r="F227">
        <v>10000000000</v>
      </c>
      <c r="G227">
        <v>10000000000</v>
      </c>
      <c r="H227">
        <v>10000000000</v>
      </c>
      <c r="I227">
        <v>10000000000</v>
      </c>
      <c r="J227">
        <v>10000000000</v>
      </c>
      <c r="K227">
        <v>10000000000</v>
      </c>
      <c r="L227">
        <v>10000000000</v>
      </c>
    </row>
    <row r="228" spans="1:12" x14ac:dyDescent="0.25">
      <c r="A228" t="s">
        <v>2</v>
      </c>
      <c r="B228" t="s">
        <v>296</v>
      </c>
      <c r="C228">
        <v>10000000000</v>
      </c>
      <c r="D228">
        <v>10000000000</v>
      </c>
      <c r="E228">
        <v>10000000000</v>
      </c>
      <c r="F228">
        <v>10000000000</v>
      </c>
      <c r="G228">
        <v>10000000000</v>
      </c>
      <c r="H228">
        <v>10000000000</v>
      </c>
      <c r="I228">
        <v>10000000000</v>
      </c>
      <c r="J228">
        <v>10000000000</v>
      </c>
      <c r="K228">
        <v>10000000000</v>
      </c>
      <c r="L228">
        <v>10000000000</v>
      </c>
    </row>
    <row r="229" spans="1:12" x14ac:dyDescent="0.25">
      <c r="A229" t="s">
        <v>2</v>
      </c>
      <c r="B229" t="s">
        <v>297</v>
      </c>
      <c r="C229">
        <v>10000000000</v>
      </c>
      <c r="D229">
        <v>10000000000</v>
      </c>
      <c r="E229">
        <v>10000000000</v>
      </c>
      <c r="F229">
        <v>10000000000</v>
      </c>
      <c r="G229">
        <v>10000000000</v>
      </c>
      <c r="H229">
        <v>10000000000</v>
      </c>
      <c r="I229">
        <v>10000000000</v>
      </c>
      <c r="J229">
        <v>10000000000</v>
      </c>
      <c r="K229">
        <v>10000000000</v>
      </c>
      <c r="L229">
        <v>10000000000</v>
      </c>
    </row>
    <row r="230" spans="1:12" x14ac:dyDescent="0.25">
      <c r="A230" t="s">
        <v>2</v>
      </c>
      <c r="B230" t="s">
        <v>298</v>
      </c>
      <c r="C230">
        <v>10000000000</v>
      </c>
      <c r="D230">
        <v>10000000000</v>
      </c>
      <c r="E230">
        <v>10000000000</v>
      </c>
      <c r="F230">
        <v>10000000000</v>
      </c>
      <c r="G230">
        <v>10000000000</v>
      </c>
      <c r="H230">
        <v>10000000000</v>
      </c>
      <c r="I230">
        <v>10000000000</v>
      </c>
      <c r="J230">
        <v>10000000000</v>
      </c>
      <c r="K230">
        <v>10000000000</v>
      </c>
      <c r="L230">
        <v>10000000000</v>
      </c>
    </row>
    <row r="231" spans="1:12" x14ac:dyDescent="0.25">
      <c r="A231" t="s">
        <v>2</v>
      </c>
      <c r="B231" t="s">
        <v>299</v>
      </c>
      <c r="C231">
        <v>10000000000</v>
      </c>
      <c r="D231">
        <v>10000000000</v>
      </c>
      <c r="E231">
        <v>10000000000</v>
      </c>
      <c r="F231">
        <v>10000000000</v>
      </c>
      <c r="G231">
        <v>10000000000</v>
      </c>
      <c r="H231">
        <v>10000000000</v>
      </c>
      <c r="I231">
        <v>10000000000</v>
      </c>
      <c r="J231">
        <v>10000000000</v>
      </c>
      <c r="K231">
        <v>10000000000</v>
      </c>
      <c r="L231">
        <v>10000000000</v>
      </c>
    </row>
    <row r="232" spans="1:12" x14ac:dyDescent="0.25">
      <c r="A232" t="s">
        <v>2</v>
      </c>
      <c r="B232" t="s">
        <v>300</v>
      </c>
      <c r="C232">
        <v>10000000000</v>
      </c>
      <c r="D232">
        <v>10000000000</v>
      </c>
      <c r="E232">
        <v>10000000000</v>
      </c>
      <c r="F232">
        <v>10000000000</v>
      </c>
      <c r="G232">
        <v>10000000000</v>
      </c>
      <c r="H232">
        <v>10000000000</v>
      </c>
      <c r="I232">
        <v>10000000000</v>
      </c>
      <c r="J232">
        <v>10000000000</v>
      </c>
      <c r="K232">
        <v>10000000000</v>
      </c>
      <c r="L232">
        <v>10000000000</v>
      </c>
    </row>
    <row r="233" spans="1:12" x14ac:dyDescent="0.25">
      <c r="A233" t="s">
        <v>2</v>
      </c>
      <c r="B233" t="s">
        <v>301</v>
      </c>
      <c r="C233">
        <v>10000000000</v>
      </c>
      <c r="D233">
        <v>10000000000</v>
      </c>
      <c r="E233">
        <v>10000000000</v>
      </c>
      <c r="F233">
        <v>10000000000</v>
      </c>
      <c r="G233">
        <v>10000000000</v>
      </c>
      <c r="H233">
        <v>10000000000</v>
      </c>
      <c r="I233">
        <v>10000000000</v>
      </c>
      <c r="J233">
        <v>10000000000</v>
      </c>
      <c r="K233">
        <v>10000000000</v>
      </c>
      <c r="L233">
        <v>10000000000</v>
      </c>
    </row>
    <row r="234" spans="1:12" x14ac:dyDescent="0.25">
      <c r="A234" t="s">
        <v>2</v>
      </c>
      <c r="B234" t="s">
        <v>302</v>
      </c>
      <c r="C234">
        <v>10000000000</v>
      </c>
      <c r="D234">
        <v>10000000000</v>
      </c>
      <c r="E234">
        <v>10000000000</v>
      </c>
      <c r="F234">
        <v>10000000000</v>
      </c>
      <c r="G234">
        <v>10000000000</v>
      </c>
      <c r="H234">
        <v>10000000000</v>
      </c>
      <c r="I234">
        <v>10000000000</v>
      </c>
      <c r="J234">
        <v>10000000000</v>
      </c>
      <c r="K234">
        <v>10000000000</v>
      </c>
      <c r="L234">
        <v>10000000000</v>
      </c>
    </row>
    <row r="235" spans="1:12" x14ac:dyDescent="0.25">
      <c r="A235" t="s">
        <v>2</v>
      </c>
      <c r="B235" t="s">
        <v>303</v>
      </c>
      <c r="C235">
        <v>10000000000</v>
      </c>
      <c r="D235">
        <v>10000000000</v>
      </c>
      <c r="E235">
        <v>10000000000</v>
      </c>
      <c r="F235">
        <v>10000000000</v>
      </c>
      <c r="G235">
        <v>10000000000</v>
      </c>
      <c r="H235">
        <v>10000000000</v>
      </c>
      <c r="I235">
        <v>10000000000</v>
      </c>
      <c r="J235">
        <v>10000000000</v>
      </c>
      <c r="K235">
        <v>10000000000</v>
      </c>
      <c r="L235">
        <v>10000000000</v>
      </c>
    </row>
    <row r="236" spans="1:12" x14ac:dyDescent="0.25">
      <c r="A236" t="s">
        <v>2</v>
      </c>
      <c r="B236" t="s">
        <v>304</v>
      </c>
      <c r="C236">
        <v>10000000000</v>
      </c>
      <c r="D236">
        <v>10000000000</v>
      </c>
      <c r="E236">
        <v>10000000000</v>
      </c>
      <c r="F236">
        <v>10000000000</v>
      </c>
      <c r="G236">
        <v>10000000000</v>
      </c>
      <c r="H236">
        <v>10000000000</v>
      </c>
      <c r="I236">
        <v>10000000000</v>
      </c>
      <c r="J236">
        <v>10000000000</v>
      </c>
      <c r="K236">
        <v>10000000000</v>
      </c>
      <c r="L236">
        <v>10000000000</v>
      </c>
    </row>
    <row r="237" spans="1:12" x14ac:dyDescent="0.25">
      <c r="A237" t="s">
        <v>2</v>
      </c>
      <c r="B237" t="s">
        <v>305</v>
      </c>
      <c r="C237">
        <v>10000000000</v>
      </c>
      <c r="D237">
        <v>10000000000</v>
      </c>
      <c r="E237">
        <v>10000000000</v>
      </c>
      <c r="F237">
        <v>10000000000</v>
      </c>
      <c r="G237">
        <v>10000000000</v>
      </c>
      <c r="H237">
        <v>10000000000</v>
      </c>
      <c r="I237">
        <v>10000000000</v>
      </c>
      <c r="J237">
        <v>10000000000</v>
      </c>
      <c r="K237">
        <v>10000000000</v>
      </c>
      <c r="L237">
        <v>10000000000</v>
      </c>
    </row>
    <row r="238" spans="1:12" x14ac:dyDescent="0.25">
      <c r="A238" t="s">
        <v>2</v>
      </c>
      <c r="B238" t="s">
        <v>306</v>
      </c>
      <c r="C238">
        <v>10000000000</v>
      </c>
      <c r="D238">
        <v>10000000000</v>
      </c>
      <c r="E238">
        <v>10000000000</v>
      </c>
      <c r="F238">
        <v>10000000000</v>
      </c>
      <c r="G238">
        <v>10000000000</v>
      </c>
      <c r="H238">
        <v>10000000000</v>
      </c>
      <c r="I238">
        <v>10000000000</v>
      </c>
      <c r="J238">
        <v>10000000000</v>
      </c>
      <c r="K238">
        <v>10000000000</v>
      </c>
      <c r="L238">
        <v>10000000000</v>
      </c>
    </row>
    <row r="239" spans="1:12" x14ac:dyDescent="0.25">
      <c r="A239" t="s">
        <v>2</v>
      </c>
      <c r="B239" t="s">
        <v>307</v>
      </c>
      <c r="C239">
        <v>10000000000</v>
      </c>
      <c r="D239">
        <v>10000000000</v>
      </c>
      <c r="E239">
        <v>10000000000</v>
      </c>
      <c r="F239">
        <v>10000000000</v>
      </c>
      <c r="G239">
        <v>10000000000</v>
      </c>
      <c r="H239">
        <v>10000000000</v>
      </c>
      <c r="I239">
        <v>10000000000</v>
      </c>
      <c r="J239">
        <v>10000000000</v>
      </c>
      <c r="K239">
        <v>10000000000</v>
      </c>
      <c r="L239">
        <v>10000000000</v>
      </c>
    </row>
    <row r="240" spans="1:12" x14ac:dyDescent="0.25">
      <c r="A240" t="s">
        <v>2</v>
      </c>
      <c r="B240" t="s">
        <v>308</v>
      </c>
      <c r="C240">
        <v>10000000000</v>
      </c>
      <c r="D240">
        <v>10000000000</v>
      </c>
      <c r="E240">
        <v>10000000000</v>
      </c>
      <c r="F240">
        <v>10000000000</v>
      </c>
      <c r="G240">
        <v>10000000000</v>
      </c>
      <c r="H240">
        <v>10000000000</v>
      </c>
      <c r="I240">
        <v>10000000000</v>
      </c>
      <c r="J240">
        <v>10000000000</v>
      </c>
      <c r="K240">
        <v>10000000000</v>
      </c>
      <c r="L240">
        <v>10000000000</v>
      </c>
    </row>
    <row r="241" spans="1:12" x14ac:dyDescent="0.25">
      <c r="A241" t="s">
        <v>2</v>
      </c>
      <c r="B241" t="s">
        <v>309</v>
      </c>
      <c r="C241">
        <v>10000000000</v>
      </c>
      <c r="D241">
        <v>10000000000</v>
      </c>
      <c r="E241">
        <v>10000000000</v>
      </c>
      <c r="F241">
        <v>10000000000</v>
      </c>
      <c r="G241">
        <v>10000000000</v>
      </c>
      <c r="H241">
        <v>10000000000</v>
      </c>
      <c r="I241">
        <v>10000000000</v>
      </c>
      <c r="J241">
        <v>10000000000</v>
      </c>
      <c r="K241">
        <v>10000000000</v>
      </c>
      <c r="L241">
        <v>10000000000</v>
      </c>
    </row>
    <row r="242" spans="1:12" x14ac:dyDescent="0.25">
      <c r="A242" t="s">
        <v>2</v>
      </c>
      <c r="B242" t="s">
        <v>310</v>
      </c>
      <c r="C242">
        <v>10000000000</v>
      </c>
      <c r="D242">
        <v>10000000000</v>
      </c>
      <c r="E242">
        <v>10000000000</v>
      </c>
      <c r="F242">
        <v>10000000000</v>
      </c>
      <c r="G242">
        <v>10000000000</v>
      </c>
      <c r="H242">
        <v>10000000000</v>
      </c>
      <c r="I242">
        <v>10000000000</v>
      </c>
      <c r="J242">
        <v>10000000000</v>
      </c>
      <c r="K242">
        <v>10000000000</v>
      </c>
      <c r="L242">
        <v>10000000000</v>
      </c>
    </row>
    <row r="243" spans="1:12" x14ac:dyDescent="0.25">
      <c r="A243" t="s">
        <v>2</v>
      </c>
      <c r="B243" t="s">
        <v>311</v>
      </c>
      <c r="C243">
        <v>10000000000</v>
      </c>
      <c r="D243">
        <v>10000000000</v>
      </c>
      <c r="E243">
        <v>10000000000</v>
      </c>
      <c r="F243">
        <v>10000000000</v>
      </c>
      <c r="G243">
        <v>10000000000</v>
      </c>
      <c r="H243">
        <v>10000000000</v>
      </c>
      <c r="I243">
        <v>10000000000</v>
      </c>
      <c r="J243">
        <v>10000000000</v>
      </c>
      <c r="K243">
        <v>10000000000</v>
      </c>
      <c r="L243">
        <v>10000000000</v>
      </c>
    </row>
    <row r="244" spans="1:12" x14ac:dyDescent="0.25">
      <c r="A244" t="s">
        <v>2</v>
      </c>
      <c r="B244" t="s">
        <v>312</v>
      </c>
      <c r="C244">
        <v>10000000000</v>
      </c>
      <c r="D244">
        <v>10000000000</v>
      </c>
      <c r="E244">
        <v>10000000000</v>
      </c>
      <c r="F244">
        <v>10000000000</v>
      </c>
      <c r="G244">
        <v>10000000000</v>
      </c>
      <c r="H244">
        <v>10000000000</v>
      </c>
      <c r="I244">
        <v>10000000000</v>
      </c>
      <c r="J244">
        <v>10000000000</v>
      </c>
      <c r="K244">
        <v>10000000000</v>
      </c>
      <c r="L244">
        <v>10000000000</v>
      </c>
    </row>
    <row r="245" spans="1:12" x14ac:dyDescent="0.25">
      <c r="A245" t="s">
        <v>2</v>
      </c>
      <c r="B245" t="s">
        <v>313</v>
      </c>
      <c r="C245">
        <v>10000000000</v>
      </c>
      <c r="D245">
        <v>10000000000</v>
      </c>
      <c r="E245">
        <v>10000000000</v>
      </c>
      <c r="F245">
        <v>10000000000</v>
      </c>
      <c r="G245">
        <v>10000000000</v>
      </c>
      <c r="H245">
        <v>10000000000</v>
      </c>
      <c r="I245">
        <v>10000000000</v>
      </c>
      <c r="J245">
        <v>10000000000</v>
      </c>
      <c r="K245">
        <v>10000000000</v>
      </c>
      <c r="L245">
        <v>10000000000</v>
      </c>
    </row>
    <row r="246" spans="1:12" x14ac:dyDescent="0.25">
      <c r="A246" t="s">
        <v>2</v>
      </c>
      <c r="B246" t="s">
        <v>314</v>
      </c>
      <c r="C246">
        <v>10000000000</v>
      </c>
      <c r="D246">
        <v>10000000000</v>
      </c>
      <c r="E246">
        <v>10000000000</v>
      </c>
      <c r="F246">
        <v>10000000000</v>
      </c>
      <c r="G246">
        <v>10000000000</v>
      </c>
      <c r="H246">
        <v>10000000000</v>
      </c>
      <c r="I246">
        <v>10000000000</v>
      </c>
      <c r="J246">
        <v>10000000000</v>
      </c>
      <c r="K246">
        <v>10000000000</v>
      </c>
      <c r="L246">
        <v>10000000000</v>
      </c>
    </row>
    <row r="247" spans="1:12" x14ac:dyDescent="0.25">
      <c r="A247" t="s">
        <v>2</v>
      </c>
      <c r="B247" t="s">
        <v>315</v>
      </c>
      <c r="C247">
        <v>10000000000</v>
      </c>
      <c r="D247">
        <v>10000000000</v>
      </c>
      <c r="E247">
        <v>10000000000</v>
      </c>
      <c r="F247">
        <v>10000000000</v>
      </c>
      <c r="G247">
        <v>10000000000</v>
      </c>
      <c r="H247">
        <v>10000000000</v>
      </c>
      <c r="I247">
        <v>10000000000</v>
      </c>
      <c r="J247">
        <v>10000000000</v>
      </c>
      <c r="K247">
        <v>10000000000</v>
      </c>
      <c r="L247">
        <v>10000000000</v>
      </c>
    </row>
    <row r="248" spans="1:12" x14ac:dyDescent="0.25">
      <c r="A248" t="s">
        <v>2</v>
      </c>
      <c r="B248" t="s">
        <v>316</v>
      </c>
      <c r="C248">
        <v>10000000000</v>
      </c>
      <c r="D248">
        <v>10000000000</v>
      </c>
      <c r="E248">
        <v>10000000000</v>
      </c>
      <c r="F248">
        <v>10000000000</v>
      </c>
      <c r="G248">
        <v>10000000000</v>
      </c>
      <c r="H248">
        <v>10000000000</v>
      </c>
      <c r="I248">
        <v>10000000000</v>
      </c>
      <c r="J248">
        <v>10000000000</v>
      </c>
      <c r="K248">
        <v>10000000000</v>
      </c>
      <c r="L248">
        <v>10000000000</v>
      </c>
    </row>
    <row r="249" spans="1:12" x14ac:dyDescent="0.25">
      <c r="A249" t="s">
        <v>2</v>
      </c>
      <c r="B249" t="s">
        <v>317</v>
      </c>
      <c r="C249">
        <v>10000000000</v>
      </c>
      <c r="D249">
        <v>10000000000</v>
      </c>
      <c r="E249">
        <v>10000000000</v>
      </c>
      <c r="F249">
        <v>10000000000</v>
      </c>
      <c r="G249">
        <v>10000000000</v>
      </c>
      <c r="H249">
        <v>10000000000</v>
      </c>
      <c r="I249">
        <v>10000000000</v>
      </c>
      <c r="J249">
        <v>10000000000</v>
      </c>
      <c r="K249">
        <v>10000000000</v>
      </c>
      <c r="L249">
        <v>10000000000</v>
      </c>
    </row>
    <row r="250" spans="1:12" x14ac:dyDescent="0.25">
      <c r="A250" t="s">
        <v>2</v>
      </c>
      <c r="B250" t="s">
        <v>318</v>
      </c>
      <c r="C250">
        <v>10000000000</v>
      </c>
      <c r="D250">
        <v>10000000000</v>
      </c>
      <c r="E250">
        <v>10000000000</v>
      </c>
      <c r="F250">
        <v>10000000000</v>
      </c>
      <c r="G250">
        <v>10000000000</v>
      </c>
      <c r="H250">
        <v>10000000000</v>
      </c>
      <c r="I250">
        <v>10000000000</v>
      </c>
      <c r="J250">
        <v>10000000000</v>
      </c>
      <c r="K250">
        <v>10000000000</v>
      </c>
      <c r="L250">
        <v>10000000000</v>
      </c>
    </row>
    <row r="251" spans="1:12" x14ac:dyDescent="0.25">
      <c r="A251" t="s">
        <v>2</v>
      </c>
      <c r="B251" t="s">
        <v>319</v>
      </c>
      <c r="C251">
        <v>10000000000</v>
      </c>
      <c r="D251">
        <v>10000000000</v>
      </c>
      <c r="E251">
        <v>10000000000</v>
      </c>
      <c r="F251">
        <v>10000000000</v>
      </c>
      <c r="G251">
        <v>10000000000</v>
      </c>
      <c r="H251">
        <v>10000000000</v>
      </c>
      <c r="I251">
        <v>10000000000</v>
      </c>
      <c r="J251">
        <v>10000000000</v>
      </c>
      <c r="K251">
        <v>10000000000</v>
      </c>
      <c r="L251">
        <v>10000000000</v>
      </c>
    </row>
    <row r="252" spans="1:12" x14ac:dyDescent="0.25">
      <c r="A252" t="s">
        <v>2</v>
      </c>
      <c r="B252" t="s">
        <v>320</v>
      </c>
      <c r="C252">
        <v>10000000000</v>
      </c>
      <c r="D252">
        <v>10000000000</v>
      </c>
      <c r="E252">
        <v>10000000000</v>
      </c>
      <c r="F252">
        <v>10000000000</v>
      </c>
      <c r="G252">
        <v>10000000000</v>
      </c>
      <c r="H252">
        <v>10000000000</v>
      </c>
      <c r="I252">
        <v>10000000000</v>
      </c>
      <c r="J252">
        <v>10000000000</v>
      </c>
      <c r="K252">
        <v>10000000000</v>
      </c>
      <c r="L252">
        <v>10000000000</v>
      </c>
    </row>
    <row r="253" spans="1:12" x14ac:dyDescent="0.25">
      <c r="A253" t="s">
        <v>2</v>
      </c>
      <c r="B253" t="s">
        <v>321</v>
      </c>
      <c r="C253">
        <v>10000000000</v>
      </c>
      <c r="D253">
        <v>10000000000</v>
      </c>
      <c r="E253">
        <v>10000000000</v>
      </c>
      <c r="F253">
        <v>10000000000</v>
      </c>
      <c r="G253">
        <v>10000000000</v>
      </c>
      <c r="H253">
        <v>10000000000</v>
      </c>
      <c r="I253">
        <v>10000000000</v>
      </c>
      <c r="J253">
        <v>10000000000</v>
      </c>
      <c r="K253">
        <v>10000000000</v>
      </c>
      <c r="L253">
        <v>10000000000</v>
      </c>
    </row>
    <row r="254" spans="1:12" x14ac:dyDescent="0.25">
      <c r="A254" t="s">
        <v>2</v>
      </c>
      <c r="B254" t="s">
        <v>322</v>
      </c>
      <c r="C254">
        <v>10000000000</v>
      </c>
      <c r="D254">
        <v>10000000000</v>
      </c>
      <c r="E254">
        <v>10000000000</v>
      </c>
      <c r="F254">
        <v>10000000000</v>
      </c>
      <c r="G254">
        <v>10000000000</v>
      </c>
      <c r="H254">
        <v>10000000000</v>
      </c>
      <c r="I254">
        <v>10000000000</v>
      </c>
      <c r="J254">
        <v>10000000000</v>
      </c>
      <c r="K254">
        <v>10000000000</v>
      </c>
      <c r="L254">
        <v>10000000000</v>
      </c>
    </row>
    <row r="255" spans="1:12" x14ac:dyDescent="0.25">
      <c r="A255" t="s">
        <v>2</v>
      </c>
      <c r="B255" t="s">
        <v>323</v>
      </c>
      <c r="C255">
        <v>10000000000</v>
      </c>
      <c r="D255">
        <v>10000000000</v>
      </c>
      <c r="E255">
        <v>10000000000</v>
      </c>
      <c r="F255">
        <v>10000000000</v>
      </c>
      <c r="G255">
        <v>10000000000</v>
      </c>
      <c r="H255">
        <v>10000000000</v>
      </c>
      <c r="I255">
        <v>10000000000</v>
      </c>
      <c r="J255">
        <v>10000000000</v>
      </c>
      <c r="K255">
        <v>10000000000</v>
      </c>
      <c r="L255">
        <v>10000000000</v>
      </c>
    </row>
    <row r="256" spans="1:12" x14ac:dyDescent="0.25">
      <c r="A256" t="s">
        <v>2</v>
      </c>
      <c r="B256" t="s">
        <v>324</v>
      </c>
      <c r="C256">
        <v>10000000000</v>
      </c>
      <c r="D256">
        <v>10000000000</v>
      </c>
      <c r="E256">
        <v>10000000000</v>
      </c>
      <c r="F256">
        <v>10000000000</v>
      </c>
      <c r="G256">
        <v>10000000000</v>
      </c>
      <c r="H256">
        <v>10000000000</v>
      </c>
      <c r="I256">
        <v>10000000000</v>
      </c>
      <c r="J256">
        <v>10000000000</v>
      </c>
      <c r="K256">
        <v>10000000000</v>
      </c>
      <c r="L256">
        <v>10000000000</v>
      </c>
    </row>
    <row r="257" spans="1:12" x14ac:dyDescent="0.25">
      <c r="A257" t="s">
        <v>2</v>
      </c>
      <c r="B257" t="s">
        <v>325</v>
      </c>
      <c r="C257">
        <v>10000000000</v>
      </c>
      <c r="D257">
        <v>10000000000</v>
      </c>
      <c r="E257">
        <v>10000000000</v>
      </c>
      <c r="F257">
        <v>10000000000</v>
      </c>
      <c r="G257">
        <v>10000000000</v>
      </c>
      <c r="H257">
        <v>10000000000</v>
      </c>
      <c r="I257">
        <v>10000000000</v>
      </c>
      <c r="J257">
        <v>10000000000</v>
      </c>
      <c r="K257">
        <v>10000000000</v>
      </c>
      <c r="L257">
        <v>10000000000</v>
      </c>
    </row>
    <row r="258" spans="1:12" x14ac:dyDescent="0.25">
      <c r="A258" t="s">
        <v>2</v>
      </c>
      <c r="B258" t="s">
        <v>326</v>
      </c>
      <c r="C258">
        <v>10000000000</v>
      </c>
      <c r="D258">
        <v>10000000000</v>
      </c>
      <c r="E258">
        <v>10000000000</v>
      </c>
      <c r="F258">
        <v>10000000000</v>
      </c>
      <c r="G258">
        <v>10000000000</v>
      </c>
      <c r="H258">
        <v>10000000000</v>
      </c>
      <c r="I258">
        <v>10000000000</v>
      </c>
      <c r="J258">
        <v>10000000000</v>
      </c>
      <c r="K258">
        <v>10000000000</v>
      </c>
      <c r="L258">
        <v>10000000000</v>
      </c>
    </row>
    <row r="259" spans="1:12" x14ac:dyDescent="0.25">
      <c r="A259" t="s">
        <v>2</v>
      </c>
      <c r="B259" t="s">
        <v>327</v>
      </c>
      <c r="C259">
        <v>10000000000</v>
      </c>
      <c r="D259">
        <v>10000000000</v>
      </c>
      <c r="E259">
        <v>10000000000</v>
      </c>
      <c r="F259">
        <v>10000000000</v>
      </c>
      <c r="G259">
        <v>10000000000</v>
      </c>
      <c r="H259">
        <v>10000000000</v>
      </c>
      <c r="I259">
        <v>10000000000</v>
      </c>
      <c r="J259">
        <v>10000000000</v>
      </c>
      <c r="K259">
        <v>10000000000</v>
      </c>
      <c r="L259">
        <v>10000000000</v>
      </c>
    </row>
    <row r="260" spans="1:12" x14ac:dyDescent="0.25">
      <c r="A260" t="s">
        <v>2</v>
      </c>
      <c r="B260" t="s">
        <v>328</v>
      </c>
      <c r="C260">
        <v>10000000000</v>
      </c>
      <c r="D260">
        <v>10000000000</v>
      </c>
      <c r="E260">
        <v>10000000000</v>
      </c>
      <c r="F260">
        <v>10000000000</v>
      </c>
      <c r="G260">
        <v>10000000000</v>
      </c>
      <c r="H260">
        <v>10000000000</v>
      </c>
      <c r="I260">
        <v>10000000000</v>
      </c>
      <c r="J260">
        <v>10000000000</v>
      </c>
      <c r="K260">
        <v>10000000000</v>
      </c>
      <c r="L260">
        <v>10000000000</v>
      </c>
    </row>
    <row r="261" spans="1:12" x14ac:dyDescent="0.25">
      <c r="A261" t="s">
        <v>2</v>
      </c>
      <c r="B261" t="s">
        <v>329</v>
      </c>
      <c r="C261">
        <v>10000000000</v>
      </c>
      <c r="D261">
        <v>10000000000</v>
      </c>
      <c r="E261">
        <v>10000000000</v>
      </c>
      <c r="F261">
        <v>10000000000</v>
      </c>
      <c r="G261">
        <v>10000000000</v>
      </c>
      <c r="H261">
        <v>10000000000</v>
      </c>
      <c r="I261">
        <v>10000000000</v>
      </c>
      <c r="J261">
        <v>10000000000</v>
      </c>
      <c r="K261">
        <v>10000000000</v>
      </c>
      <c r="L261">
        <v>10000000000</v>
      </c>
    </row>
    <row r="262" spans="1:12" x14ac:dyDescent="0.25">
      <c r="A262" t="s">
        <v>2</v>
      </c>
      <c r="B262" t="s">
        <v>330</v>
      </c>
      <c r="C262">
        <v>10000000000</v>
      </c>
      <c r="D262">
        <v>10000000000</v>
      </c>
      <c r="E262">
        <v>10000000000</v>
      </c>
      <c r="F262">
        <v>10000000000</v>
      </c>
      <c r="G262">
        <v>10000000000</v>
      </c>
      <c r="H262">
        <v>10000000000</v>
      </c>
      <c r="I262">
        <v>10000000000</v>
      </c>
      <c r="J262">
        <v>10000000000</v>
      </c>
      <c r="K262">
        <v>10000000000</v>
      </c>
      <c r="L262">
        <v>10000000000</v>
      </c>
    </row>
    <row r="263" spans="1:12" x14ac:dyDescent="0.25">
      <c r="A263" t="s">
        <v>2</v>
      </c>
      <c r="B263" t="s">
        <v>331</v>
      </c>
      <c r="C263">
        <v>10000000000</v>
      </c>
      <c r="D263">
        <v>10000000000</v>
      </c>
      <c r="E263">
        <v>10000000000</v>
      </c>
      <c r="F263">
        <v>10000000000</v>
      </c>
      <c r="G263">
        <v>10000000000</v>
      </c>
      <c r="H263">
        <v>10000000000</v>
      </c>
      <c r="I263">
        <v>10000000000</v>
      </c>
      <c r="J263">
        <v>10000000000</v>
      </c>
      <c r="K263">
        <v>10000000000</v>
      </c>
      <c r="L263">
        <v>10000000000</v>
      </c>
    </row>
    <row r="264" spans="1:12" x14ac:dyDescent="0.25">
      <c r="A264" t="s">
        <v>2</v>
      </c>
      <c r="B264" t="s">
        <v>332</v>
      </c>
      <c r="C264">
        <v>10000000000</v>
      </c>
      <c r="D264">
        <v>10000000000</v>
      </c>
      <c r="E264">
        <v>10000000000</v>
      </c>
      <c r="F264">
        <v>10000000000</v>
      </c>
      <c r="G264">
        <v>10000000000</v>
      </c>
      <c r="H264">
        <v>10000000000</v>
      </c>
      <c r="I264">
        <v>10000000000</v>
      </c>
      <c r="J264">
        <v>10000000000</v>
      </c>
      <c r="K264">
        <v>10000000000</v>
      </c>
      <c r="L264">
        <v>10000000000</v>
      </c>
    </row>
    <row r="265" spans="1:12" x14ac:dyDescent="0.25">
      <c r="A265" t="s">
        <v>2</v>
      </c>
      <c r="B265" t="s">
        <v>333</v>
      </c>
      <c r="C265">
        <v>10000000000</v>
      </c>
      <c r="D265">
        <v>10000000000</v>
      </c>
      <c r="E265">
        <v>10000000000</v>
      </c>
      <c r="F265">
        <v>10000000000</v>
      </c>
      <c r="G265">
        <v>10000000000</v>
      </c>
      <c r="H265">
        <v>10000000000</v>
      </c>
      <c r="I265">
        <v>10000000000</v>
      </c>
      <c r="J265">
        <v>10000000000</v>
      </c>
      <c r="K265">
        <v>10000000000</v>
      </c>
      <c r="L265">
        <v>10000000000</v>
      </c>
    </row>
    <row r="266" spans="1:12" x14ac:dyDescent="0.25">
      <c r="A266" t="s">
        <v>2</v>
      </c>
      <c r="B266" t="s">
        <v>334</v>
      </c>
      <c r="C266">
        <v>10000000000</v>
      </c>
      <c r="D266">
        <v>10000000000</v>
      </c>
      <c r="E266">
        <v>10000000000</v>
      </c>
      <c r="F266">
        <v>10000000000</v>
      </c>
      <c r="G266">
        <v>10000000000</v>
      </c>
      <c r="H266">
        <v>10000000000</v>
      </c>
      <c r="I266">
        <v>10000000000</v>
      </c>
      <c r="J266">
        <v>10000000000</v>
      </c>
      <c r="K266">
        <v>10000000000</v>
      </c>
      <c r="L266">
        <v>10000000000</v>
      </c>
    </row>
    <row r="267" spans="1:12" x14ac:dyDescent="0.25">
      <c r="A267" t="s">
        <v>2</v>
      </c>
      <c r="B267" t="s">
        <v>335</v>
      </c>
      <c r="C267">
        <v>10000000000</v>
      </c>
      <c r="D267">
        <v>10000000000</v>
      </c>
      <c r="E267">
        <v>10000000000</v>
      </c>
      <c r="F267">
        <v>10000000000</v>
      </c>
      <c r="G267">
        <v>10000000000</v>
      </c>
      <c r="H267">
        <v>10000000000</v>
      </c>
      <c r="I267">
        <v>10000000000</v>
      </c>
      <c r="J267">
        <v>10000000000</v>
      </c>
      <c r="K267">
        <v>10000000000</v>
      </c>
      <c r="L267">
        <v>10000000000</v>
      </c>
    </row>
    <row r="268" spans="1:12" x14ac:dyDescent="0.25">
      <c r="A268" t="s">
        <v>2</v>
      </c>
      <c r="B268" t="s">
        <v>336</v>
      </c>
      <c r="C268">
        <v>10000000000</v>
      </c>
      <c r="D268">
        <v>10000000000</v>
      </c>
      <c r="E268">
        <v>10000000000</v>
      </c>
      <c r="F268">
        <v>10000000000</v>
      </c>
      <c r="G268">
        <v>10000000000</v>
      </c>
      <c r="H268">
        <v>10000000000</v>
      </c>
      <c r="I268">
        <v>10000000000</v>
      </c>
      <c r="J268">
        <v>10000000000</v>
      </c>
      <c r="K268">
        <v>10000000000</v>
      </c>
      <c r="L268">
        <v>10000000000</v>
      </c>
    </row>
    <row r="269" spans="1:12" x14ac:dyDescent="0.25">
      <c r="A269" t="s">
        <v>2</v>
      </c>
      <c r="B269" t="s">
        <v>337</v>
      </c>
      <c r="C269">
        <v>10000000000</v>
      </c>
      <c r="D269">
        <v>10000000000</v>
      </c>
      <c r="E269">
        <v>10000000000</v>
      </c>
      <c r="F269">
        <v>10000000000</v>
      </c>
      <c r="G269">
        <v>10000000000</v>
      </c>
      <c r="H269">
        <v>10000000000</v>
      </c>
      <c r="I269">
        <v>10000000000</v>
      </c>
      <c r="J269">
        <v>10000000000</v>
      </c>
      <c r="K269">
        <v>10000000000</v>
      </c>
      <c r="L269">
        <v>10000000000</v>
      </c>
    </row>
    <row r="270" spans="1:12" x14ac:dyDescent="0.25">
      <c r="A270" t="s">
        <v>2</v>
      </c>
      <c r="B270" t="s">
        <v>338</v>
      </c>
      <c r="C270">
        <v>10000000000</v>
      </c>
      <c r="D270">
        <v>10000000000</v>
      </c>
      <c r="E270">
        <v>10000000000</v>
      </c>
      <c r="F270">
        <v>10000000000</v>
      </c>
      <c r="G270">
        <v>10000000000</v>
      </c>
      <c r="H270">
        <v>10000000000</v>
      </c>
      <c r="I270">
        <v>10000000000</v>
      </c>
      <c r="J270">
        <v>10000000000</v>
      </c>
      <c r="K270">
        <v>10000000000</v>
      </c>
      <c r="L270">
        <v>10000000000</v>
      </c>
    </row>
    <row r="271" spans="1:12" x14ac:dyDescent="0.25">
      <c r="A271" t="s">
        <v>2</v>
      </c>
      <c r="B271" t="s">
        <v>339</v>
      </c>
      <c r="C271">
        <v>10000000000</v>
      </c>
      <c r="D271">
        <v>10000000000</v>
      </c>
      <c r="E271">
        <v>10000000000</v>
      </c>
      <c r="F271">
        <v>10000000000</v>
      </c>
      <c r="G271">
        <v>10000000000</v>
      </c>
      <c r="H271">
        <v>10000000000</v>
      </c>
      <c r="I271">
        <v>10000000000</v>
      </c>
      <c r="J271">
        <v>10000000000</v>
      </c>
      <c r="K271">
        <v>10000000000</v>
      </c>
      <c r="L271">
        <v>10000000000</v>
      </c>
    </row>
    <row r="272" spans="1:12" x14ac:dyDescent="0.25">
      <c r="A272" t="s">
        <v>2</v>
      </c>
      <c r="B272" t="s">
        <v>340</v>
      </c>
      <c r="C272">
        <v>10000000000</v>
      </c>
      <c r="D272">
        <v>10000000000</v>
      </c>
      <c r="E272">
        <v>10000000000</v>
      </c>
      <c r="F272">
        <v>10000000000</v>
      </c>
      <c r="G272">
        <v>10000000000</v>
      </c>
      <c r="H272">
        <v>10000000000</v>
      </c>
      <c r="I272">
        <v>10000000000</v>
      </c>
      <c r="J272">
        <v>10000000000</v>
      </c>
      <c r="K272">
        <v>10000000000</v>
      </c>
      <c r="L272">
        <v>10000000000</v>
      </c>
    </row>
    <row r="273" spans="1:12" x14ac:dyDescent="0.25">
      <c r="A273" t="s">
        <v>2</v>
      </c>
      <c r="B273" t="s">
        <v>341</v>
      </c>
      <c r="C273">
        <v>10000000000</v>
      </c>
      <c r="D273">
        <v>10000000000</v>
      </c>
      <c r="E273">
        <v>10000000000</v>
      </c>
      <c r="F273">
        <v>10000000000</v>
      </c>
      <c r="G273">
        <v>10000000000</v>
      </c>
      <c r="H273">
        <v>10000000000</v>
      </c>
      <c r="I273">
        <v>10000000000</v>
      </c>
      <c r="J273">
        <v>10000000000</v>
      </c>
      <c r="K273">
        <v>10000000000</v>
      </c>
      <c r="L273">
        <v>10000000000</v>
      </c>
    </row>
    <row r="274" spans="1:12" x14ac:dyDescent="0.25">
      <c r="A274" t="s">
        <v>2</v>
      </c>
      <c r="B274" t="s">
        <v>342</v>
      </c>
      <c r="C274">
        <v>10000000000</v>
      </c>
      <c r="D274">
        <v>10000000000</v>
      </c>
      <c r="E274">
        <v>10000000000</v>
      </c>
      <c r="F274">
        <v>10000000000</v>
      </c>
      <c r="G274">
        <v>10000000000</v>
      </c>
      <c r="H274">
        <v>10000000000</v>
      </c>
      <c r="I274">
        <v>10000000000</v>
      </c>
      <c r="J274">
        <v>10000000000</v>
      </c>
      <c r="K274">
        <v>10000000000</v>
      </c>
      <c r="L274">
        <v>10000000000</v>
      </c>
    </row>
    <row r="275" spans="1:12" x14ac:dyDescent="0.25">
      <c r="A275" t="s">
        <v>2</v>
      </c>
      <c r="B275" t="s">
        <v>343</v>
      </c>
      <c r="C275">
        <v>10000000000</v>
      </c>
      <c r="D275">
        <v>10000000000</v>
      </c>
      <c r="E275">
        <v>10000000000</v>
      </c>
      <c r="F275">
        <v>10000000000</v>
      </c>
      <c r="G275">
        <v>10000000000</v>
      </c>
      <c r="H275">
        <v>10000000000</v>
      </c>
      <c r="I275">
        <v>10000000000</v>
      </c>
      <c r="J275">
        <v>10000000000</v>
      </c>
      <c r="K275">
        <v>10000000000</v>
      </c>
      <c r="L275">
        <v>10000000000</v>
      </c>
    </row>
    <row r="276" spans="1:12" x14ac:dyDescent="0.25">
      <c r="A276" t="s">
        <v>2</v>
      </c>
      <c r="B276" t="s">
        <v>344</v>
      </c>
      <c r="C276">
        <v>10000000000</v>
      </c>
      <c r="D276">
        <v>10000000000</v>
      </c>
      <c r="E276">
        <v>10000000000</v>
      </c>
      <c r="F276">
        <v>10000000000</v>
      </c>
      <c r="G276">
        <v>10000000000</v>
      </c>
      <c r="H276">
        <v>10000000000</v>
      </c>
      <c r="I276">
        <v>10000000000</v>
      </c>
      <c r="J276">
        <v>10000000000</v>
      </c>
      <c r="K276">
        <v>10000000000</v>
      </c>
      <c r="L276">
        <v>10000000000</v>
      </c>
    </row>
    <row r="277" spans="1:12" x14ac:dyDescent="0.25">
      <c r="A277" t="s">
        <v>2</v>
      </c>
      <c r="B277" t="s">
        <v>345</v>
      </c>
      <c r="C277">
        <v>10000000000</v>
      </c>
      <c r="D277">
        <v>10000000000</v>
      </c>
      <c r="E277">
        <v>10000000000</v>
      </c>
      <c r="F277">
        <v>10000000000</v>
      </c>
      <c r="G277">
        <v>10000000000</v>
      </c>
      <c r="H277">
        <v>10000000000</v>
      </c>
      <c r="I277">
        <v>10000000000</v>
      </c>
      <c r="J277">
        <v>10000000000</v>
      </c>
      <c r="K277">
        <v>10000000000</v>
      </c>
      <c r="L277">
        <v>10000000000</v>
      </c>
    </row>
    <row r="278" spans="1:12" x14ac:dyDescent="0.25">
      <c r="A278" t="s">
        <v>2</v>
      </c>
      <c r="B278" t="s">
        <v>346</v>
      </c>
      <c r="C278">
        <v>10000000000</v>
      </c>
      <c r="D278">
        <v>10000000000</v>
      </c>
      <c r="E278">
        <v>10000000000</v>
      </c>
      <c r="F278">
        <v>10000000000</v>
      </c>
      <c r="G278">
        <v>10000000000</v>
      </c>
      <c r="H278">
        <v>10000000000</v>
      </c>
      <c r="I278">
        <v>10000000000</v>
      </c>
      <c r="J278">
        <v>10000000000</v>
      </c>
      <c r="K278">
        <v>10000000000</v>
      </c>
      <c r="L278">
        <v>10000000000</v>
      </c>
    </row>
    <row r="279" spans="1:12" x14ac:dyDescent="0.25">
      <c r="A279" t="s">
        <v>2</v>
      </c>
      <c r="B279" t="s">
        <v>347</v>
      </c>
      <c r="C279">
        <v>10000000000</v>
      </c>
      <c r="D279">
        <v>10000000000</v>
      </c>
      <c r="E279">
        <v>10000000000</v>
      </c>
      <c r="F279">
        <v>10000000000</v>
      </c>
      <c r="G279">
        <v>10000000000</v>
      </c>
      <c r="H279">
        <v>10000000000</v>
      </c>
      <c r="I279">
        <v>10000000000</v>
      </c>
      <c r="J279">
        <v>10000000000</v>
      </c>
      <c r="K279">
        <v>10000000000</v>
      </c>
      <c r="L279">
        <v>10000000000</v>
      </c>
    </row>
    <row r="280" spans="1:12" x14ac:dyDescent="0.25">
      <c r="A280" t="s">
        <v>2</v>
      </c>
      <c r="B280" t="s">
        <v>348</v>
      </c>
      <c r="C280">
        <v>10000000000</v>
      </c>
      <c r="D280">
        <v>10000000000</v>
      </c>
      <c r="E280">
        <v>10000000000</v>
      </c>
      <c r="F280">
        <v>10000000000</v>
      </c>
      <c r="G280">
        <v>10000000000</v>
      </c>
      <c r="H280">
        <v>10000000000</v>
      </c>
      <c r="I280">
        <v>10000000000</v>
      </c>
      <c r="J280">
        <v>10000000000</v>
      </c>
      <c r="K280">
        <v>10000000000</v>
      </c>
      <c r="L280">
        <v>10000000000</v>
      </c>
    </row>
    <row r="281" spans="1:12" x14ac:dyDescent="0.25">
      <c r="A281" t="s">
        <v>2</v>
      </c>
      <c r="B281" t="s">
        <v>349</v>
      </c>
      <c r="C281">
        <v>10000000000</v>
      </c>
      <c r="D281">
        <v>10000000000</v>
      </c>
      <c r="E281">
        <v>10000000000</v>
      </c>
      <c r="F281">
        <v>10000000000</v>
      </c>
      <c r="G281">
        <v>10000000000</v>
      </c>
      <c r="H281">
        <v>10000000000</v>
      </c>
      <c r="I281">
        <v>10000000000</v>
      </c>
      <c r="J281">
        <v>10000000000</v>
      </c>
      <c r="K281">
        <v>10000000000</v>
      </c>
      <c r="L281">
        <v>10000000000</v>
      </c>
    </row>
    <row r="282" spans="1:12" x14ac:dyDescent="0.25">
      <c r="A282" t="s">
        <v>2</v>
      </c>
      <c r="B282" t="s">
        <v>350</v>
      </c>
      <c r="C282">
        <v>10000000000</v>
      </c>
      <c r="D282">
        <v>10000000000</v>
      </c>
      <c r="E282">
        <v>10000000000</v>
      </c>
      <c r="F282">
        <v>10000000000</v>
      </c>
      <c r="G282">
        <v>10000000000</v>
      </c>
      <c r="H282">
        <v>10000000000</v>
      </c>
      <c r="I282">
        <v>10000000000</v>
      </c>
      <c r="J282">
        <v>10000000000</v>
      </c>
      <c r="K282">
        <v>10000000000</v>
      </c>
      <c r="L282">
        <v>10000000000</v>
      </c>
    </row>
    <row r="283" spans="1:12" x14ac:dyDescent="0.25">
      <c r="A283" t="s">
        <v>2</v>
      </c>
      <c r="B283" t="s">
        <v>351</v>
      </c>
      <c r="C283">
        <v>10000000000</v>
      </c>
      <c r="D283">
        <v>10000000000</v>
      </c>
      <c r="E283">
        <v>10000000000</v>
      </c>
      <c r="F283">
        <v>10000000000</v>
      </c>
      <c r="G283">
        <v>10000000000</v>
      </c>
      <c r="H283">
        <v>10000000000</v>
      </c>
      <c r="I283">
        <v>10000000000</v>
      </c>
      <c r="J283">
        <v>10000000000</v>
      </c>
      <c r="K283">
        <v>10000000000</v>
      </c>
      <c r="L283">
        <v>10000000000</v>
      </c>
    </row>
    <row r="284" spans="1:12" x14ac:dyDescent="0.25">
      <c r="A284" t="s">
        <v>2</v>
      </c>
      <c r="B284" t="s">
        <v>352</v>
      </c>
      <c r="C284">
        <v>10000000000</v>
      </c>
      <c r="D284">
        <v>10000000000</v>
      </c>
      <c r="E284">
        <v>10000000000</v>
      </c>
      <c r="F284">
        <v>10000000000</v>
      </c>
      <c r="G284">
        <v>10000000000</v>
      </c>
      <c r="H284">
        <v>10000000000</v>
      </c>
      <c r="I284">
        <v>10000000000</v>
      </c>
      <c r="J284">
        <v>10000000000</v>
      </c>
      <c r="K284">
        <v>10000000000</v>
      </c>
      <c r="L284">
        <v>10000000000</v>
      </c>
    </row>
    <row r="285" spans="1:12" x14ac:dyDescent="0.25">
      <c r="A285" t="s">
        <v>2</v>
      </c>
      <c r="B285" t="s">
        <v>353</v>
      </c>
      <c r="C285">
        <v>10000000000</v>
      </c>
      <c r="D285">
        <v>10000000000</v>
      </c>
      <c r="E285">
        <v>10000000000</v>
      </c>
      <c r="F285">
        <v>10000000000</v>
      </c>
      <c r="G285">
        <v>10000000000</v>
      </c>
      <c r="H285">
        <v>10000000000</v>
      </c>
      <c r="I285">
        <v>10000000000</v>
      </c>
      <c r="J285">
        <v>10000000000</v>
      </c>
      <c r="K285">
        <v>10000000000</v>
      </c>
      <c r="L285">
        <v>10000000000</v>
      </c>
    </row>
    <row r="286" spans="1:12" x14ac:dyDescent="0.25">
      <c r="A286" t="s">
        <v>2</v>
      </c>
      <c r="B286" t="s">
        <v>354</v>
      </c>
      <c r="C286">
        <v>10000000000</v>
      </c>
      <c r="D286">
        <v>10000000000</v>
      </c>
      <c r="E286">
        <v>10000000000</v>
      </c>
      <c r="F286">
        <v>10000000000</v>
      </c>
      <c r="G286">
        <v>10000000000</v>
      </c>
      <c r="H286">
        <v>10000000000</v>
      </c>
      <c r="I286">
        <v>10000000000</v>
      </c>
      <c r="J286">
        <v>10000000000</v>
      </c>
      <c r="K286">
        <v>10000000000</v>
      </c>
      <c r="L286">
        <v>10000000000</v>
      </c>
    </row>
    <row r="287" spans="1:12" x14ac:dyDescent="0.25">
      <c r="A287" t="s">
        <v>2</v>
      </c>
      <c r="B287" t="s">
        <v>355</v>
      </c>
      <c r="C287">
        <v>10000000000</v>
      </c>
      <c r="D287">
        <v>10000000000</v>
      </c>
      <c r="E287">
        <v>10000000000</v>
      </c>
      <c r="F287">
        <v>10000000000</v>
      </c>
      <c r="G287">
        <v>10000000000</v>
      </c>
      <c r="H287">
        <v>10000000000</v>
      </c>
      <c r="I287">
        <v>10000000000</v>
      </c>
      <c r="J287">
        <v>10000000000</v>
      </c>
      <c r="K287">
        <v>10000000000</v>
      </c>
      <c r="L287">
        <v>10000000000</v>
      </c>
    </row>
    <row r="288" spans="1:12" x14ac:dyDescent="0.25">
      <c r="A288" t="s">
        <v>2</v>
      </c>
      <c r="B288" t="s">
        <v>356</v>
      </c>
      <c r="C288">
        <v>10000000000</v>
      </c>
      <c r="D288">
        <v>10000000000</v>
      </c>
      <c r="E288">
        <v>10000000000</v>
      </c>
      <c r="F288">
        <v>10000000000</v>
      </c>
      <c r="G288">
        <v>10000000000</v>
      </c>
      <c r="H288">
        <v>10000000000</v>
      </c>
      <c r="I288">
        <v>10000000000</v>
      </c>
      <c r="J288">
        <v>10000000000</v>
      </c>
      <c r="K288">
        <v>10000000000</v>
      </c>
      <c r="L288">
        <v>10000000000</v>
      </c>
    </row>
    <row r="289" spans="1:12" x14ac:dyDescent="0.25">
      <c r="A289" t="s">
        <v>2</v>
      </c>
      <c r="B289" t="s">
        <v>357</v>
      </c>
      <c r="C289">
        <v>10000000000</v>
      </c>
      <c r="D289">
        <v>10000000000</v>
      </c>
      <c r="E289">
        <v>10000000000</v>
      </c>
      <c r="F289">
        <v>10000000000</v>
      </c>
      <c r="G289">
        <v>10000000000</v>
      </c>
      <c r="H289">
        <v>10000000000</v>
      </c>
      <c r="I289">
        <v>10000000000</v>
      </c>
      <c r="J289">
        <v>10000000000</v>
      </c>
      <c r="K289">
        <v>10000000000</v>
      </c>
      <c r="L289">
        <v>10000000000</v>
      </c>
    </row>
    <row r="290" spans="1:12" x14ac:dyDescent="0.25">
      <c r="A290" t="s">
        <v>2</v>
      </c>
      <c r="B290" t="s">
        <v>358</v>
      </c>
      <c r="C290">
        <v>10000000000</v>
      </c>
      <c r="D290">
        <v>10000000000</v>
      </c>
      <c r="E290">
        <v>10000000000</v>
      </c>
      <c r="F290">
        <v>10000000000</v>
      </c>
      <c r="G290">
        <v>10000000000</v>
      </c>
      <c r="H290">
        <v>10000000000</v>
      </c>
      <c r="I290">
        <v>10000000000</v>
      </c>
      <c r="J290">
        <v>10000000000</v>
      </c>
      <c r="K290">
        <v>10000000000</v>
      </c>
      <c r="L290">
        <v>10000000000</v>
      </c>
    </row>
    <row r="291" spans="1:12" x14ac:dyDescent="0.25">
      <c r="A291" t="s">
        <v>2</v>
      </c>
      <c r="B291" t="s">
        <v>359</v>
      </c>
      <c r="C291">
        <v>10000000000</v>
      </c>
      <c r="D291">
        <v>10000000000</v>
      </c>
      <c r="E291">
        <v>10000000000</v>
      </c>
      <c r="F291">
        <v>10000000000</v>
      </c>
      <c r="G291">
        <v>10000000000</v>
      </c>
      <c r="H291">
        <v>10000000000</v>
      </c>
      <c r="I291">
        <v>10000000000</v>
      </c>
      <c r="J291">
        <v>10000000000</v>
      </c>
      <c r="K291">
        <v>10000000000</v>
      </c>
      <c r="L291">
        <v>10000000000</v>
      </c>
    </row>
    <row r="292" spans="1:12" x14ac:dyDescent="0.25">
      <c r="A292" t="s">
        <v>2</v>
      </c>
      <c r="B292" t="s">
        <v>360</v>
      </c>
      <c r="C292">
        <v>10000000000</v>
      </c>
      <c r="D292">
        <v>10000000000</v>
      </c>
      <c r="E292">
        <v>10000000000</v>
      </c>
      <c r="F292">
        <v>10000000000</v>
      </c>
      <c r="G292">
        <v>10000000000</v>
      </c>
      <c r="H292">
        <v>10000000000</v>
      </c>
      <c r="I292">
        <v>10000000000</v>
      </c>
      <c r="J292">
        <v>10000000000</v>
      </c>
      <c r="K292">
        <v>10000000000</v>
      </c>
      <c r="L292">
        <v>10000000000</v>
      </c>
    </row>
    <row r="293" spans="1:12" x14ac:dyDescent="0.25">
      <c r="A293" t="s">
        <v>2</v>
      </c>
      <c r="B293" t="s">
        <v>361</v>
      </c>
      <c r="C293">
        <v>10000000000</v>
      </c>
      <c r="D293">
        <v>10000000000</v>
      </c>
      <c r="E293">
        <v>10000000000</v>
      </c>
      <c r="F293">
        <v>10000000000</v>
      </c>
      <c r="G293">
        <v>10000000000</v>
      </c>
      <c r="H293">
        <v>10000000000</v>
      </c>
      <c r="I293">
        <v>10000000000</v>
      </c>
      <c r="J293">
        <v>10000000000</v>
      </c>
      <c r="K293">
        <v>10000000000</v>
      </c>
      <c r="L293">
        <v>10000000000</v>
      </c>
    </row>
    <row r="294" spans="1:12" x14ac:dyDescent="0.25">
      <c r="A294" t="s">
        <v>2</v>
      </c>
      <c r="B294" t="s">
        <v>362</v>
      </c>
      <c r="C294">
        <v>10000000000</v>
      </c>
      <c r="D294">
        <v>10000000000</v>
      </c>
      <c r="E294">
        <v>10000000000</v>
      </c>
      <c r="F294">
        <v>10000000000</v>
      </c>
      <c r="G294">
        <v>10000000000</v>
      </c>
      <c r="H294">
        <v>10000000000</v>
      </c>
      <c r="I294">
        <v>10000000000</v>
      </c>
      <c r="J294">
        <v>10000000000</v>
      </c>
      <c r="K294">
        <v>10000000000</v>
      </c>
      <c r="L294">
        <v>10000000000</v>
      </c>
    </row>
    <row r="295" spans="1:12" x14ac:dyDescent="0.25">
      <c r="A295" t="s">
        <v>2</v>
      </c>
      <c r="B295" t="s">
        <v>363</v>
      </c>
      <c r="C295">
        <v>10000000000</v>
      </c>
      <c r="D295">
        <v>10000000000</v>
      </c>
      <c r="E295">
        <v>10000000000</v>
      </c>
      <c r="F295">
        <v>10000000000</v>
      </c>
      <c r="G295">
        <v>10000000000</v>
      </c>
      <c r="H295">
        <v>10000000000</v>
      </c>
      <c r="I295">
        <v>10000000000</v>
      </c>
      <c r="J295">
        <v>10000000000</v>
      </c>
      <c r="K295">
        <v>10000000000</v>
      </c>
      <c r="L295">
        <v>10000000000</v>
      </c>
    </row>
    <row r="296" spans="1:12" x14ac:dyDescent="0.25">
      <c r="A296" t="s">
        <v>2</v>
      </c>
      <c r="B296" t="s">
        <v>364</v>
      </c>
      <c r="C296">
        <v>10000000000</v>
      </c>
      <c r="D296">
        <v>10000000000</v>
      </c>
      <c r="E296">
        <v>10000000000</v>
      </c>
      <c r="F296">
        <v>10000000000</v>
      </c>
      <c r="G296">
        <v>10000000000</v>
      </c>
      <c r="H296">
        <v>10000000000</v>
      </c>
      <c r="I296">
        <v>10000000000</v>
      </c>
      <c r="J296">
        <v>10000000000</v>
      </c>
      <c r="K296">
        <v>10000000000</v>
      </c>
      <c r="L296">
        <v>10000000000</v>
      </c>
    </row>
    <row r="297" spans="1:12" x14ac:dyDescent="0.25">
      <c r="A297" t="s">
        <v>2</v>
      </c>
      <c r="B297" t="s">
        <v>365</v>
      </c>
      <c r="C297">
        <v>10000000000</v>
      </c>
      <c r="D297">
        <v>10000000000</v>
      </c>
      <c r="E297">
        <v>10000000000</v>
      </c>
      <c r="F297">
        <v>10000000000</v>
      </c>
      <c r="G297">
        <v>10000000000</v>
      </c>
      <c r="H297">
        <v>10000000000</v>
      </c>
      <c r="I297">
        <v>10000000000</v>
      </c>
      <c r="J297">
        <v>10000000000</v>
      </c>
      <c r="K297">
        <v>10000000000</v>
      </c>
      <c r="L297">
        <v>10000000000</v>
      </c>
    </row>
    <row r="298" spans="1:12" x14ac:dyDescent="0.25">
      <c r="A298" t="s">
        <v>2</v>
      </c>
      <c r="B298" t="s">
        <v>366</v>
      </c>
      <c r="C298">
        <v>10000000000</v>
      </c>
      <c r="D298">
        <v>10000000000</v>
      </c>
      <c r="E298">
        <v>10000000000</v>
      </c>
      <c r="F298">
        <v>10000000000</v>
      </c>
      <c r="G298">
        <v>10000000000</v>
      </c>
      <c r="H298">
        <v>10000000000</v>
      </c>
      <c r="I298">
        <v>10000000000</v>
      </c>
      <c r="J298">
        <v>10000000000</v>
      </c>
      <c r="K298">
        <v>10000000000</v>
      </c>
      <c r="L298">
        <v>10000000000</v>
      </c>
    </row>
    <row r="299" spans="1:12" x14ac:dyDescent="0.25">
      <c r="A299" t="s">
        <v>2</v>
      </c>
      <c r="B299" t="s">
        <v>367</v>
      </c>
      <c r="C299">
        <v>10000000000</v>
      </c>
      <c r="D299">
        <v>10000000000</v>
      </c>
      <c r="E299">
        <v>10000000000</v>
      </c>
      <c r="F299">
        <v>10000000000</v>
      </c>
      <c r="G299">
        <v>10000000000</v>
      </c>
      <c r="H299">
        <v>10000000000</v>
      </c>
      <c r="I299">
        <v>10000000000</v>
      </c>
      <c r="J299">
        <v>10000000000</v>
      </c>
      <c r="K299">
        <v>10000000000</v>
      </c>
      <c r="L299">
        <v>10000000000</v>
      </c>
    </row>
    <row r="300" spans="1:12" x14ac:dyDescent="0.25">
      <c r="A300" t="s">
        <v>2</v>
      </c>
      <c r="B300" t="s">
        <v>368</v>
      </c>
      <c r="C300">
        <v>10000000000</v>
      </c>
      <c r="D300">
        <v>10000000000</v>
      </c>
      <c r="E300">
        <v>10000000000</v>
      </c>
      <c r="F300">
        <v>10000000000</v>
      </c>
      <c r="G300">
        <v>10000000000</v>
      </c>
      <c r="H300">
        <v>10000000000</v>
      </c>
      <c r="I300">
        <v>10000000000</v>
      </c>
      <c r="J300">
        <v>10000000000</v>
      </c>
      <c r="K300">
        <v>10000000000</v>
      </c>
      <c r="L300">
        <v>10000000000</v>
      </c>
    </row>
    <row r="301" spans="1:12" x14ac:dyDescent="0.25">
      <c r="A301" t="s">
        <v>2</v>
      </c>
      <c r="B301" t="s">
        <v>369</v>
      </c>
      <c r="C301">
        <v>10000000000</v>
      </c>
      <c r="D301">
        <v>10000000000</v>
      </c>
      <c r="E301">
        <v>10000000000</v>
      </c>
      <c r="F301">
        <v>10000000000</v>
      </c>
      <c r="G301">
        <v>10000000000</v>
      </c>
      <c r="H301">
        <v>10000000000</v>
      </c>
      <c r="I301">
        <v>10000000000</v>
      </c>
      <c r="J301">
        <v>10000000000</v>
      </c>
      <c r="K301">
        <v>10000000000</v>
      </c>
      <c r="L301">
        <v>10000000000</v>
      </c>
    </row>
    <row r="302" spans="1:12" x14ac:dyDescent="0.25">
      <c r="A302" t="s">
        <v>2</v>
      </c>
      <c r="B302" t="s">
        <v>370</v>
      </c>
      <c r="C302">
        <v>10000000000</v>
      </c>
      <c r="D302">
        <v>10000000000</v>
      </c>
      <c r="E302">
        <v>10000000000</v>
      </c>
      <c r="F302">
        <v>10000000000</v>
      </c>
      <c r="G302">
        <v>10000000000</v>
      </c>
      <c r="H302">
        <v>10000000000</v>
      </c>
      <c r="I302">
        <v>10000000000</v>
      </c>
      <c r="J302">
        <v>10000000000</v>
      </c>
      <c r="K302">
        <v>10000000000</v>
      </c>
      <c r="L302">
        <v>10000000000</v>
      </c>
    </row>
    <row r="303" spans="1:12" x14ac:dyDescent="0.25">
      <c r="A303" t="s">
        <v>2</v>
      </c>
      <c r="B303" t="s">
        <v>371</v>
      </c>
      <c r="C303">
        <v>10000000000</v>
      </c>
      <c r="D303">
        <v>10000000000</v>
      </c>
      <c r="E303">
        <v>10000000000</v>
      </c>
      <c r="F303">
        <v>10000000000</v>
      </c>
      <c r="G303">
        <v>10000000000</v>
      </c>
      <c r="H303">
        <v>10000000000</v>
      </c>
      <c r="I303">
        <v>10000000000</v>
      </c>
      <c r="J303">
        <v>10000000000</v>
      </c>
      <c r="K303">
        <v>10000000000</v>
      </c>
      <c r="L303">
        <v>10000000000</v>
      </c>
    </row>
    <row r="304" spans="1:12" x14ac:dyDescent="0.25">
      <c r="A304" t="s">
        <v>2</v>
      </c>
      <c r="B304" t="s">
        <v>372</v>
      </c>
      <c r="C304">
        <v>10000000000</v>
      </c>
      <c r="D304">
        <v>10000000000</v>
      </c>
      <c r="E304">
        <v>10000000000</v>
      </c>
      <c r="F304">
        <v>10000000000</v>
      </c>
      <c r="G304">
        <v>10000000000</v>
      </c>
      <c r="H304">
        <v>10000000000</v>
      </c>
      <c r="I304">
        <v>10000000000</v>
      </c>
      <c r="J304">
        <v>10000000000</v>
      </c>
      <c r="K304">
        <v>10000000000</v>
      </c>
      <c r="L304">
        <v>10000000000</v>
      </c>
    </row>
    <row r="305" spans="1:12" x14ac:dyDescent="0.25">
      <c r="A305" t="s">
        <v>2</v>
      </c>
      <c r="B305" t="s">
        <v>373</v>
      </c>
      <c r="C305">
        <v>10000000000</v>
      </c>
      <c r="D305">
        <v>10000000000</v>
      </c>
      <c r="E305">
        <v>10000000000</v>
      </c>
      <c r="F305">
        <v>10000000000</v>
      </c>
      <c r="G305">
        <v>10000000000</v>
      </c>
      <c r="H305">
        <v>10000000000</v>
      </c>
      <c r="I305">
        <v>10000000000</v>
      </c>
      <c r="J305">
        <v>10000000000</v>
      </c>
      <c r="K305">
        <v>10000000000</v>
      </c>
      <c r="L305">
        <v>10000000000</v>
      </c>
    </row>
    <row r="306" spans="1:12" x14ac:dyDescent="0.25">
      <c r="A306" t="s">
        <v>2</v>
      </c>
      <c r="B306" t="s">
        <v>374</v>
      </c>
      <c r="C306">
        <v>10000000000</v>
      </c>
      <c r="D306">
        <v>10000000000</v>
      </c>
      <c r="E306">
        <v>10000000000</v>
      </c>
      <c r="F306">
        <v>10000000000</v>
      </c>
      <c r="G306">
        <v>10000000000</v>
      </c>
      <c r="H306">
        <v>10000000000</v>
      </c>
      <c r="I306">
        <v>10000000000</v>
      </c>
      <c r="J306">
        <v>10000000000</v>
      </c>
      <c r="K306">
        <v>10000000000</v>
      </c>
      <c r="L306">
        <v>10000000000</v>
      </c>
    </row>
    <row r="307" spans="1:12" x14ac:dyDescent="0.25">
      <c r="A307" t="s">
        <v>2</v>
      </c>
      <c r="B307" t="s">
        <v>375</v>
      </c>
      <c r="C307">
        <v>10000000000</v>
      </c>
      <c r="D307">
        <v>10000000000</v>
      </c>
      <c r="E307">
        <v>10000000000</v>
      </c>
      <c r="F307">
        <v>10000000000</v>
      </c>
      <c r="G307">
        <v>10000000000</v>
      </c>
      <c r="H307">
        <v>10000000000</v>
      </c>
      <c r="I307">
        <v>10000000000</v>
      </c>
      <c r="J307">
        <v>10000000000</v>
      </c>
      <c r="K307">
        <v>10000000000</v>
      </c>
      <c r="L307">
        <v>10000000000</v>
      </c>
    </row>
    <row r="308" spans="1:12" x14ac:dyDescent="0.25">
      <c r="A308" t="s">
        <v>2</v>
      </c>
      <c r="B308" t="s">
        <v>376</v>
      </c>
      <c r="C308">
        <v>10000000000</v>
      </c>
      <c r="D308">
        <v>10000000000</v>
      </c>
      <c r="E308">
        <v>10000000000</v>
      </c>
      <c r="F308">
        <v>10000000000</v>
      </c>
      <c r="G308">
        <v>10000000000</v>
      </c>
      <c r="H308">
        <v>10000000000</v>
      </c>
      <c r="I308">
        <v>10000000000</v>
      </c>
      <c r="J308">
        <v>10000000000</v>
      </c>
      <c r="K308">
        <v>10000000000</v>
      </c>
      <c r="L308">
        <v>10000000000</v>
      </c>
    </row>
    <row r="309" spans="1:12" x14ac:dyDescent="0.25">
      <c r="A309" t="s">
        <v>2</v>
      </c>
      <c r="B309" t="s">
        <v>377</v>
      </c>
      <c r="C309">
        <v>10000000000</v>
      </c>
      <c r="D309">
        <v>10000000000</v>
      </c>
      <c r="E309">
        <v>10000000000</v>
      </c>
      <c r="F309">
        <v>10000000000</v>
      </c>
      <c r="G309">
        <v>10000000000</v>
      </c>
      <c r="H309">
        <v>10000000000</v>
      </c>
      <c r="I309">
        <v>10000000000</v>
      </c>
      <c r="J309">
        <v>10000000000</v>
      </c>
      <c r="K309">
        <v>10000000000</v>
      </c>
      <c r="L309">
        <v>10000000000</v>
      </c>
    </row>
    <row r="310" spans="1:12" x14ac:dyDescent="0.25">
      <c r="A310" t="s">
        <v>2</v>
      </c>
      <c r="B310" t="s">
        <v>378</v>
      </c>
      <c r="C310">
        <v>10000000000</v>
      </c>
      <c r="D310">
        <v>10000000000</v>
      </c>
      <c r="E310">
        <v>10000000000</v>
      </c>
      <c r="F310">
        <v>10000000000</v>
      </c>
      <c r="G310">
        <v>10000000000</v>
      </c>
      <c r="H310">
        <v>10000000000</v>
      </c>
      <c r="I310">
        <v>10000000000</v>
      </c>
      <c r="J310">
        <v>10000000000</v>
      </c>
      <c r="K310">
        <v>10000000000</v>
      </c>
      <c r="L310">
        <v>10000000000</v>
      </c>
    </row>
    <row r="311" spans="1:12" x14ac:dyDescent="0.25">
      <c r="A311" t="s">
        <v>2</v>
      </c>
      <c r="B311" t="s">
        <v>379</v>
      </c>
      <c r="C311">
        <v>10000000000</v>
      </c>
      <c r="D311">
        <v>10000000000</v>
      </c>
      <c r="E311">
        <v>10000000000</v>
      </c>
      <c r="F311">
        <v>10000000000</v>
      </c>
      <c r="G311">
        <v>10000000000</v>
      </c>
      <c r="H311">
        <v>10000000000</v>
      </c>
      <c r="I311">
        <v>10000000000</v>
      </c>
      <c r="J311">
        <v>10000000000</v>
      </c>
      <c r="K311">
        <v>10000000000</v>
      </c>
      <c r="L311">
        <v>10000000000</v>
      </c>
    </row>
    <row r="312" spans="1:12" x14ac:dyDescent="0.25">
      <c r="A312" t="s">
        <v>2</v>
      </c>
      <c r="B312" t="s">
        <v>380</v>
      </c>
      <c r="C312">
        <v>10000000000</v>
      </c>
      <c r="D312">
        <v>10000000000</v>
      </c>
      <c r="E312">
        <v>10000000000</v>
      </c>
      <c r="F312">
        <v>10000000000</v>
      </c>
      <c r="G312">
        <v>10000000000</v>
      </c>
      <c r="H312">
        <v>10000000000</v>
      </c>
      <c r="I312">
        <v>10000000000</v>
      </c>
      <c r="J312">
        <v>10000000000</v>
      </c>
      <c r="K312">
        <v>10000000000</v>
      </c>
      <c r="L312">
        <v>10000000000</v>
      </c>
    </row>
    <row r="313" spans="1:12" x14ac:dyDescent="0.25">
      <c r="A313" t="s">
        <v>2</v>
      </c>
      <c r="B313" t="s">
        <v>381</v>
      </c>
      <c r="C313">
        <v>10000000000</v>
      </c>
      <c r="D313">
        <v>10000000000</v>
      </c>
      <c r="E313">
        <v>10000000000</v>
      </c>
      <c r="F313">
        <v>10000000000</v>
      </c>
      <c r="G313">
        <v>10000000000</v>
      </c>
      <c r="H313">
        <v>10000000000</v>
      </c>
      <c r="I313">
        <v>10000000000</v>
      </c>
      <c r="J313">
        <v>10000000000</v>
      </c>
      <c r="K313">
        <v>10000000000</v>
      </c>
      <c r="L313">
        <v>10000000000</v>
      </c>
    </row>
    <row r="314" spans="1:12" x14ac:dyDescent="0.25">
      <c r="A314" t="s">
        <v>2</v>
      </c>
      <c r="B314" t="s">
        <v>382</v>
      </c>
      <c r="C314">
        <v>10000000000</v>
      </c>
      <c r="D314">
        <v>10000000000</v>
      </c>
      <c r="E314">
        <v>10000000000</v>
      </c>
      <c r="F314">
        <v>10000000000</v>
      </c>
      <c r="G314">
        <v>10000000000</v>
      </c>
      <c r="H314">
        <v>10000000000</v>
      </c>
      <c r="I314">
        <v>10000000000</v>
      </c>
      <c r="J314">
        <v>10000000000</v>
      </c>
      <c r="K314">
        <v>10000000000</v>
      </c>
      <c r="L314">
        <v>10000000000</v>
      </c>
    </row>
    <row r="315" spans="1:12" x14ac:dyDescent="0.25">
      <c r="A315" t="s">
        <v>2</v>
      </c>
      <c r="B315" t="s">
        <v>383</v>
      </c>
      <c r="C315">
        <v>10000000000</v>
      </c>
      <c r="D315">
        <v>10000000000</v>
      </c>
      <c r="E315">
        <v>10000000000</v>
      </c>
      <c r="F315">
        <v>10000000000</v>
      </c>
      <c r="G315">
        <v>10000000000</v>
      </c>
      <c r="H315">
        <v>10000000000</v>
      </c>
      <c r="I315">
        <v>10000000000</v>
      </c>
      <c r="J315">
        <v>10000000000</v>
      </c>
      <c r="K315">
        <v>10000000000</v>
      </c>
      <c r="L315">
        <v>10000000000</v>
      </c>
    </row>
    <row r="316" spans="1:12" x14ac:dyDescent="0.25">
      <c r="A316" t="s">
        <v>2</v>
      </c>
      <c r="B316" t="s">
        <v>384</v>
      </c>
      <c r="C316">
        <v>10000000000</v>
      </c>
      <c r="D316">
        <v>10000000000</v>
      </c>
      <c r="E316">
        <v>10000000000</v>
      </c>
      <c r="F316">
        <v>10000000000</v>
      </c>
      <c r="G316">
        <v>10000000000</v>
      </c>
      <c r="H316">
        <v>10000000000</v>
      </c>
      <c r="I316">
        <v>10000000000</v>
      </c>
      <c r="J316">
        <v>10000000000</v>
      </c>
      <c r="K316">
        <v>10000000000</v>
      </c>
      <c r="L316">
        <v>10000000000</v>
      </c>
    </row>
    <row r="317" spans="1:12" x14ac:dyDescent="0.25">
      <c r="A317" t="s">
        <v>2</v>
      </c>
      <c r="B317" t="s">
        <v>385</v>
      </c>
      <c r="C317">
        <v>10000000000</v>
      </c>
      <c r="D317">
        <v>10000000000</v>
      </c>
      <c r="E317">
        <v>10000000000</v>
      </c>
      <c r="F317">
        <v>10000000000</v>
      </c>
      <c r="G317">
        <v>10000000000</v>
      </c>
      <c r="H317">
        <v>10000000000</v>
      </c>
      <c r="I317">
        <v>10000000000</v>
      </c>
      <c r="J317">
        <v>10000000000</v>
      </c>
      <c r="K317">
        <v>10000000000</v>
      </c>
      <c r="L317">
        <v>10000000000</v>
      </c>
    </row>
    <row r="318" spans="1:12" x14ac:dyDescent="0.25">
      <c r="A318" t="s">
        <v>2</v>
      </c>
      <c r="B318" t="s">
        <v>386</v>
      </c>
      <c r="C318">
        <v>10000000000</v>
      </c>
      <c r="D318">
        <v>10000000000</v>
      </c>
      <c r="E318">
        <v>10000000000</v>
      </c>
      <c r="F318">
        <v>10000000000</v>
      </c>
      <c r="G318">
        <v>10000000000</v>
      </c>
      <c r="H318">
        <v>10000000000</v>
      </c>
      <c r="I318">
        <v>10000000000</v>
      </c>
      <c r="J318">
        <v>10000000000</v>
      </c>
      <c r="K318">
        <v>10000000000</v>
      </c>
      <c r="L318">
        <v>10000000000</v>
      </c>
    </row>
    <row r="319" spans="1:12" x14ac:dyDescent="0.25">
      <c r="A319" t="s">
        <v>2</v>
      </c>
      <c r="B319" t="s">
        <v>387</v>
      </c>
      <c r="C319">
        <v>10000000000</v>
      </c>
      <c r="D319">
        <v>10000000000</v>
      </c>
      <c r="E319">
        <v>10000000000</v>
      </c>
      <c r="F319">
        <v>10000000000</v>
      </c>
      <c r="G319">
        <v>10000000000</v>
      </c>
      <c r="H319">
        <v>10000000000</v>
      </c>
      <c r="I319">
        <v>10000000000</v>
      </c>
      <c r="J319">
        <v>10000000000</v>
      </c>
      <c r="K319">
        <v>10000000000</v>
      </c>
      <c r="L319">
        <v>10000000000</v>
      </c>
    </row>
    <row r="320" spans="1:12" x14ac:dyDescent="0.25">
      <c r="A320" t="s">
        <v>2</v>
      </c>
      <c r="B320" t="s">
        <v>388</v>
      </c>
      <c r="C320">
        <v>10000000000</v>
      </c>
      <c r="D320">
        <v>10000000000</v>
      </c>
      <c r="E320">
        <v>10000000000</v>
      </c>
      <c r="F320">
        <v>10000000000</v>
      </c>
      <c r="G320">
        <v>10000000000</v>
      </c>
      <c r="H320">
        <v>10000000000</v>
      </c>
      <c r="I320">
        <v>10000000000</v>
      </c>
      <c r="J320">
        <v>10000000000</v>
      </c>
      <c r="K320">
        <v>10000000000</v>
      </c>
      <c r="L320">
        <v>10000000000</v>
      </c>
    </row>
    <row r="321" spans="1:12" x14ac:dyDescent="0.25">
      <c r="A321" t="s">
        <v>2</v>
      </c>
      <c r="B321" t="s">
        <v>389</v>
      </c>
      <c r="C321">
        <v>10000000000</v>
      </c>
      <c r="D321">
        <v>10000000000</v>
      </c>
      <c r="E321">
        <v>10000000000</v>
      </c>
      <c r="F321">
        <v>10000000000</v>
      </c>
      <c r="G321">
        <v>10000000000</v>
      </c>
      <c r="H321">
        <v>10000000000</v>
      </c>
      <c r="I321">
        <v>10000000000</v>
      </c>
      <c r="J321">
        <v>10000000000</v>
      </c>
      <c r="K321">
        <v>10000000000</v>
      </c>
      <c r="L321">
        <v>10000000000</v>
      </c>
    </row>
    <row r="322" spans="1:12" x14ac:dyDescent="0.25">
      <c r="A322" t="s">
        <v>2</v>
      </c>
      <c r="B322" t="s">
        <v>390</v>
      </c>
      <c r="C322">
        <v>10000000000</v>
      </c>
      <c r="D322">
        <v>10000000000</v>
      </c>
      <c r="E322">
        <v>10000000000</v>
      </c>
      <c r="F322">
        <v>10000000000</v>
      </c>
      <c r="G322">
        <v>10000000000</v>
      </c>
      <c r="H322">
        <v>10000000000</v>
      </c>
      <c r="I322">
        <v>10000000000</v>
      </c>
      <c r="J322">
        <v>10000000000</v>
      </c>
      <c r="K322">
        <v>10000000000</v>
      </c>
      <c r="L322">
        <v>10000000000</v>
      </c>
    </row>
    <row r="323" spans="1:12" x14ac:dyDescent="0.25">
      <c r="A323" t="s">
        <v>2</v>
      </c>
      <c r="B323" t="s">
        <v>391</v>
      </c>
      <c r="C323">
        <v>10000000000</v>
      </c>
      <c r="D323">
        <v>10000000000</v>
      </c>
      <c r="E323">
        <v>10000000000</v>
      </c>
      <c r="F323">
        <v>10000000000</v>
      </c>
      <c r="G323">
        <v>10000000000</v>
      </c>
      <c r="H323">
        <v>10000000000</v>
      </c>
      <c r="I323">
        <v>10000000000</v>
      </c>
      <c r="J323">
        <v>10000000000</v>
      </c>
      <c r="K323">
        <v>10000000000</v>
      </c>
      <c r="L323">
        <v>10000000000</v>
      </c>
    </row>
    <row r="324" spans="1:12" x14ac:dyDescent="0.25">
      <c r="A324" t="s">
        <v>2</v>
      </c>
      <c r="B324" t="s">
        <v>392</v>
      </c>
      <c r="C324">
        <v>10000000000</v>
      </c>
      <c r="D324">
        <v>10000000000</v>
      </c>
      <c r="E324">
        <v>10000000000</v>
      </c>
      <c r="F324">
        <v>10000000000</v>
      </c>
      <c r="G324">
        <v>10000000000</v>
      </c>
      <c r="H324">
        <v>10000000000</v>
      </c>
      <c r="I324">
        <v>10000000000</v>
      </c>
      <c r="J324">
        <v>10000000000</v>
      </c>
      <c r="K324">
        <v>10000000000</v>
      </c>
      <c r="L324">
        <v>10000000000</v>
      </c>
    </row>
    <row r="325" spans="1:12" x14ac:dyDescent="0.25">
      <c r="A325" t="s">
        <v>2</v>
      </c>
      <c r="B325" t="s">
        <v>393</v>
      </c>
      <c r="C325">
        <v>10000000000</v>
      </c>
      <c r="D325">
        <v>10000000000</v>
      </c>
      <c r="E325">
        <v>10000000000</v>
      </c>
      <c r="F325">
        <v>10000000000</v>
      </c>
      <c r="G325">
        <v>10000000000</v>
      </c>
      <c r="H325">
        <v>10000000000</v>
      </c>
      <c r="I325">
        <v>10000000000</v>
      </c>
      <c r="J325">
        <v>10000000000</v>
      </c>
      <c r="K325">
        <v>10000000000</v>
      </c>
      <c r="L325">
        <v>10000000000</v>
      </c>
    </row>
    <row r="326" spans="1:12" x14ac:dyDescent="0.25">
      <c r="A326" t="s">
        <v>2</v>
      </c>
      <c r="B326" t="s">
        <v>394</v>
      </c>
      <c r="C326">
        <v>10000000000</v>
      </c>
      <c r="D326">
        <v>10000000000</v>
      </c>
      <c r="E326">
        <v>10000000000</v>
      </c>
      <c r="F326">
        <v>10000000000</v>
      </c>
      <c r="G326">
        <v>10000000000</v>
      </c>
      <c r="H326">
        <v>10000000000</v>
      </c>
      <c r="I326">
        <v>10000000000</v>
      </c>
      <c r="J326">
        <v>10000000000</v>
      </c>
      <c r="K326">
        <v>10000000000</v>
      </c>
      <c r="L326">
        <v>10000000000</v>
      </c>
    </row>
    <row r="327" spans="1:12" x14ac:dyDescent="0.25">
      <c r="A327" t="s">
        <v>2</v>
      </c>
      <c r="B327" t="s">
        <v>395</v>
      </c>
      <c r="C327">
        <v>10000000000</v>
      </c>
      <c r="D327">
        <v>10000000000</v>
      </c>
      <c r="E327">
        <v>10000000000</v>
      </c>
      <c r="F327">
        <v>10000000000</v>
      </c>
      <c r="G327">
        <v>10000000000</v>
      </c>
      <c r="H327">
        <v>10000000000</v>
      </c>
      <c r="I327">
        <v>10000000000</v>
      </c>
      <c r="J327">
        <v>10000000000</v>
      </c>
      <c r="K327">
        <v>10000000000</v>
      </c>
      <c r="L327">
        <v>10000000000</v>
      </c>
    </row>
    <row r="328" spans="1:12" x14ac:dyDescent="0.25">
      <c r="A328" t="s">
        <v>2</v>
      </c>
      <c r="B328" t="s">
        <v>396</v>
      </c>
      <c r="C328">
        <v>10000000000</v>
      </c>
      <c r="D328">
        <v>10000000000</v>
      </c>
      <c r="E328">
        <v>10000000000</v>
      </c>
      <c r="F328">
        <v>10000000000</v>
      </c>
      <c r="G328">
        <v>10000000000</v>
      </c>
      <c r="H328">
        <v>10000000000</v>
      </c>
      <c r="I328">
        <v>10000000000</v>
      </c>
      <c r="J328">
        <v>10000000000</v>
      </c>
      <c r="K328">
        <v>10000000000</v>
      </c>
      <c r="L328">
        <v>10000000000</v>
      </c>
    </row>
    <row r="329" spans="1:12" x14ac:dyDescent="0.25">
      <c r="A329" t="s">
        <v>2</v>
      </c>
      <c r="B329" t="s">
        <v>397</v>
      </c>
      <c r="C329">
        <v>10000000000</v>
      </c>
      <c r="D329">
        <v>10000000000</v>
      </c>
      <c r="E329">
        <v>10000000000</v>
      </c>
      <c r="F329">
        <v>10000000000</v>
      </c>
      <c r="G329">
        <v>10000000000</v>
      </c>
      <c r="H329">
        <v>10000000000</v>
      </c>
      <c r="I329">
        <v>10000000000</v>
      </c>
      <c r="J329">
        <v>10000000000</v>
      </c>
      <c r="K329">
        <v>10000000000</v>
      </c>
      <c r="L329">
        <v>10000000000</v>
      </c>
    </row>
    <row r="330" spans="1:12" x14ac:dyDescent="0.25">
      <c r="A330" t="s">
        <v>2</v>
      </c>
      <c r="B330" t="s">
        <v>398</v>
      </c>
      <c r="C330">
        <v>10000000000</v>
      </c>
      <c r="D330">
        <v>10000000000</v>
      </c>
      <c r="E330">
        <v>10000000000</v>
      </c>
      <c r="F330">
        <v>10000000000</v>
      </c>
      <c r="G330">
        <v>10000000000</v>
      </c>
      <c r="H330">
        <v>10000000000</v>
      </c>
      <c r="I330">
        <v>10000000000</v>
      </c>
      <c r="J330">
        <v>10000000000</v>
      </c>
      <c r="K330">
        <v>10000000000</v>
      </c>
      <c r="L330">
        <v>10000000000</v>
      </c>
    </row>
    <row r="331" spans="1:12" x14ac:dyDescent="0.25">
      <c r="A331" t="s">
        <v>2</v>
      </c>
      <c r="B331" t="s">
        <v>399</v>
      </c>
      <c r="C331">
        <v>10000000000</v>
      </c>
      <c r="D331">
        <v>10000000000</v>
      </c>
      <c r="E331">
        <v>10000000000</v>
      </c>
      <c r="F331">
        <v>10000000000</v>
      </c>
      <c r="G331">
        <v>10000000000</v>
      </c>
      <c r="H331">
        <v>10000000000</v>
      </c>
      <c r="I331">
        <v>10000000000</v>
      </c>
      <c r="J331">
        <v>10000000000</v>
      </c>
      <c r="K331">
        <v>10000000000</v>
      </c>
      <c r="L331">
        <v>10000000000</v>
      </c>
    </row>
    <row r="332" spans="1:12" x14ac:dyDescent="0.25">
      <c r="A332" t="s">
        <v>2</v>
      </c>
      <c r="B332" t="s">
        <v>400</v>
      </c>
      <c r="C332">
        <v>10000000000</v>
      </c>
      <c r="D332">
        <v>10000000000</v>
      </c>
      <c r="E332">
        <v>10000000000</v>
      </c>
      <c r="F332">
        <v>10000000000</v>
      </c>
      <c r="G332">
        <v>10000000000</v>
      </c>
      <c r="H332">
        <v>10000000000</v>
      </c>
      <c r="I332">
        <v>10000000000</v>
      </c>
      <c r="J332">
        <v>10000000000</v>
      </c>
      <c r="K332">
        <v>10000000000</v>
      </c>
      <c r="L332">
        <v>10000000000</v>
      </c>
    </row>
    <row r="333" spans="1:12" x14ac:dyDescent="0.25">
      <c r="A333" t="s">
        <v>2</v>
      </c>
      <c r="B333" t="s">
        <v>401</v>
      </c>
      <c r="C333">
        <v>10000000000</v>
      </c>
      <c r="D333">
        <v>10000000000</v>
      </c>
      <c r="E333">
        <v>10000000000</v>
      </c>
      <c r="F333">
        <v>10000000000</v>
      </c>
      <c r="G333">
        <v>10000000000</v>
      </c>
      <c r="H333">
        <v>10000000000</v>
      </c>
      <c r="I333">
        <v>10000000000</v>
      </c>
      <c r="J333">
        <v>10000000000</v>
      </c>
      <c r="K333">
        <v>10000000000</v>
      </c>
      <c r="L333">
        <v>10000000000</v>
      </c>
    </row>
    <row r="334" spans="1:12" x14ac:dyDescent="0.25">
      <c r="A334" t="s">
        <v>2</v>
      </c>
      <c r="B334" t="s">
        <v>402</v>
      </c>
      <c r="C334">
        <v>10000000000</v>
      </c>
      <c r="D334">
        <v>10000000000</v>
      </c>
      <c r="E334">
        <v>10000000000</v>
      </c>
      <c r="F334">
        <v>10000000000</v>
      </c>
      <c r="G334">
        <v>10000000000</v>
      </c>
      <c r="H334">
        <v>10000000000</v>
      </c>
      <c r="I334">
        <v>10000000000</v>
      </c>
      <c r="J334">
        <v>10000000000</v>
      </c>
      <c r="K334">
        <v>10000000000</v>
      </c>
      <c r="L334">
        <v>10000000000</v>
      </c>
    </row>
    <row r="335" spans="1:12" x14ac:dyDescent="0.25">
      <c r="A335" t="s">
        <v>2</v>
      </c>
      <c r="B335" t="s">
        <v>403</v>
      </c>
      <c r="C335">
        <v>10000000000</v>
      </c>
      <c r="D335">
        <v>10000000000</v>
      </c>
      <c r="E335">
        <v>10000000000</v>
      </c>
      <c r="F335">
        <v>10000000000</v>
      </c>
      <c r="G335">
        <v>10000000000</v>
      </c>
      <c r="H335">
        <v>10000000000</v>
      </c>
      <c r="I335">
        <v>10000000000</v>
      </c>
      <c r="J335">
        <v>10000000000</v>
      </c>
      <c r="K335">
        <v>10000000000</v>
      </c>
      <c r="L335">
        <v>10000000000</v>
      </c>
    </row>
    <row r="336" spans="1:12" x14ac:dyDescent="0.25">
      <c r="A336" t="s">
        <v>2</v>
      </c>
      <c r="B336" t="s">
        <v>404</v>
      </c>
      <c r="C336">
        <v>10000000000</v>
      </c>
      <c r="D336">
        <v>10000000000</v>
      </c>
      <c r="E336">
        <v>10000000000</v>
      </c>
      <c r="F336">
        <v>10000000000</v>
      </c>
      <c r="G336">
        <v>10000000000</v>
      </c>
      <c r="H336">
        <v>10000000000</v>
      </c>
      <c r="I336">
        <v>10000000000</v>
      </c>
      <c r="J336">
        <v>10000000000</v>
      </c>
      <c r="K336">
        <v>10000000000</v>
      </c>
      <c r="L336">
        <v>10000000000</v>
      </c>
    </row>
    <row r="337" spans="1:12" x14ac:dyDescent="0.25">
      <c r="A337" t="s">
        <v>2</v>
      </c>
      <c r="B337" t="s">
        <v>405</v>
      </c>
      <c r="C337">
        <v>10000000000</v>
      </c>
      <c r="D337">
        <v>10000000000</v>
      </c>
      <c r="E337">
        <v>10000000000</v>
      </c>
      <c r="F337">
        <v>10000000000</v>
      </c>
      <c r="G337">
        <v>10000000000</v>
      </c>
      <c r="H337">
        <v>10000000000</v>
      </c>
      <c r="I337">
        <v>10000000000</v>
      </c>
      <c r="J337">
        <v>10000000000</v>
      </c>
      <c r="K337">
        <v>10000000000</v>
      </c>
      <c r="L337">
        <v>10000000000</v>
      </c>
    </row>
    <row r="338" spans="1:12" x14ac:dyDescent="0.25">
      <c r="A338" t="s">
        <v>2</v>
      </c>
      <c r="B338" t="s">
        <v>406</v>
      </c>
      <c r="C338">
        <v>10000000000</v>
      </c>
      <c r="D338">
        <v>10000000000</v>
      </c>
      <c r="E338">
        <v>10000000000</v>
      </c>
      <c r="F338">
        <v>10000000000</v>
      </c>
      <c r="G338">
        <v>10000000000</v>
      </c>
      <c r="H338">
        <v>10000000000</v>
      </c>
      <c r="I338">
        <v>10000000000</v>
      </c>
      <c r="J338">
        <v>10000000000</v>
      </c>
      <c r="K338">
        <v>10000000000</v>
      </c>
      <c r="L338">
        <v>10000000000</v>
      </c>
    </row>
    <row r="339" spans="1:12" x14ac:dyDescent="0.25">
      <c r="A339" t="s">
        <v>2</v>
      </c>
      <c r="B339" t="s">
        <v>407</v>
      </c>
      <c r="C339">
        <v>10000000000</v>
      </c>
      <c r="D339">
        <v>10000000000</v>
      </c>
      <c r="E339">
        <v>10000000000</v>
      </c>
      <c r="F339">
        <v>10000000000</v>
      </c>
      <c r="G339">
        <v>10000000000</v>
      </c>
      <c r="H339">
        <v>10000000000</v>
      </c>
      <c r="I339">
        <v>10000000000</v>
      </c>
      <c r="J339">
        <v>10000000000</v>
      </c>
      <c r="K339">
        <v>10000000000</v>
      </c>
      <c r="L339">
        <v>10000000000</v>
      </c>
    </row>
    <row r="340" spans="1:12" x14ac:dyDescent="0.25">
      <c r="A340" t="s">
        <v>2</v>
      </c>
      <c r="B340" t="s">
        <v>69</v>
      </c>
      <c r="C340">
        <v>10000000000</v>
      </c>
      <c r="D340">
        <v>10000000000</v>
      </c>
      <c r="E340">
        <v>10000000000</v>
      </c>
      <c r="F340">
        <v>10000000000</v>
      </c>
      <c r="G340">
        <v>10000000000</v>
      </c>
      <c r="H340">
        <v>10000000000</v>
      </c>
      <c r="I340">
        <v>10000000000</v>
      </c>
      <c r="J340">
        <v>10000000000</v>
      </c>
      <c r="K340">
        <v>10000000000</v>
      </c>
      <c r="L340">
        <v>10000000000</v>
      </c>
    </row>
    <row r="341" spans="1:12" x14ac:dyDescent="0.25">
      <c r="A341" t="s">
        <v>2</v>
      </c>
      <c r="B341" t="s">
        <v>408</v>
      </c>
      <c r="C341">
        <v>10000000000</v>
      </c>
      <c r="D341">
        <v>10000000000</v>
      </c>
      <c r="E341">
        <v>10000000000</v>
      </c>
      <c r="F341">
        <v>10000000000</v>
      </c>
      <c r="G341">
        <v>10000000000</v>
      </c>
      <c r="H341">
        <v>10000000000</v>
      </c>
      <c r="I341">
        <v>10000000000</v>
      </c>
      <c r="J341">
        <v>10000000000</v>
      </c>
      <c r="K341">
        <v>10000000000</v>
      </c>
      <c r="L341">
        <v>10000000000</v>
      </c>
    </row>
    <row r="342" spans="1:12" x14ac:dyDescent="0.25">
      <c r="A342" t="s">
        <v>2</v>
      </c>
      <c r="B342" t="s">
        <v>409</v>
      </c>
      <c r="C342">
        <v>10000000000</v>
      </c>
      <c r="D342">
        <v>10000000000</v>
      </c>
      <c r="E342">
        <v>10000000000</v>
      </c>
      <c r="F342">
        <v>10000000000</v>
      </c>
      <c r="G342">
        <v>10000000000</v>
      </c>
      <c r="H342">
        <v>10000000000</v>
      </c>
      <c r="I342">
        <v>10000000000</v>
      </c>
      <c r="J342">
        <v>10000000000</v>
      </c>
      <c r="K342">
        <v>10000000000</v>
      </c>
      <c r="L342">
        <v>10000000000</v>
      </c>
    </row>
    <row r="343" spans="1:12" x14ac:dyDescent="0.25">
      <c r="A343" t="s">
        <v>2</v>
      </c>
      <c r="B343" t="s">
        <v>410</v>
      </c>
      <c r="C343">
        <v>10000000000</v>
      </c>
      <c r="D343">
        <v>10000000000</v>
      </c>
      <c r="E343">
        <v>10000000000</v>
      </c>
      <c r="F343">
        <v>10000000000</v>
      </c>
      <c r="G343">
        <v>10000000000</v>
      </c>
      <c r="H343">
        <v>10000000000</v>
      </c>
      <c r="I343">
        <v>10000000000</v>
      </c>
      <c r="J343">
        <v>10000000000</v>
      </c>
      <c r="K343">
        <v>10000000000</v>
      </c>
      <c r="L343">
        <v>10000000000</v>
      </c>
    </row>
    <row r="344" spans="1:12" x14ac:dyDescent="0.25">
      <c r="A344" t="s">
        <v>2</v>
      </c>
      <c r="B344" t="s">
        <v>411</v>
      </c>
      <c r="C344">
        <v>10000000000</v>
      </c>
      <c r="D344">
        <v>10000000000</v>
      </c>
      <c r="E344">
        <v>10000000000</v>
      </c>
      <c r="F344">
        <v>10000000000</v>
      </c>
      <c r="G344">
        <v>10000000000</v>
      </c>
      <c r="H344">
        <v>10000000000</v>
      </c>
      <c r="I344">
        <v>10000000000</v>
      </c>
      <c r="J344">
        <v>10000000000</v>
      </c>
      <c r="K344">
        <v>10000000000</v>
      </c>
      <c r="L344">
        <v>10000000000</v>
      </c>
    </row>
    <row r="345" spans="1:12" x14ac:dyDescent="0.25">
      <c r="A345" t="s">
        <v>2</v>
      </c>
      <c r="B345" t="s">
        <v>412</v>
      </c>
      <c r="C345">
        <v>10000000000</v>
      </c>
      <c r="D345">
        <v>10000000000</v>
      </c>
      <c r="E345">
        <v>10000000000</v>
      </c>
      <c r="F345">
        <v>10000000000</v>
      </c>
      <c r="G345">
        <v>10000000000</v>
      </c>
      <c r="H345">
        <v>10000000000</v>
      </c>
      <c r="I345">
        <v>10000000000</v>
      </c>
      <c r="J345">
        <v>10000000000</v>
      </c>
      <c r="K345">
        <v>10000000000</v>
      </c>
      <c r="L345">
        <v>10000000000</v>
      </c>
    </row>
    <row r="346" spans="1:12" x14ac:dyDescent="0.25">
      <c r="A346" t="s">
        <v>2</v>
      </c>
      <c r="B346" t="s">
        <v>413</v>
      </c>
      <c r="C346">
        <v>10000000000</v>
      </c>
      <c r="D346">
        <v>10000000000</v>
      </c>
      <c r="E346">
        <v>10000000000</v>
      </c>
      <c r="F346">
        <v>10000000000</v>
      </c>
      <c r="G346">
        <v>10000000000</v>
      </c>
      <c r="H346">
        <v>10000000000</v>
      </c>
      <c r="I346">
        <v>10000000000</v>
      </c>
      <c r="J346">
        <v>10000000000</v>
      </c>
      <c r="K346">
        <v>10000000000</v>
      </c>
      <c r="L346">
        <v>10000000000</v>
      </c>
    </row>
    <row r="347" spans="1:12" x14ac:dyDescent="0.25">
      <c r="A347" t="s">
        <v>2</v>
      </c>
      <c r="B347" t="s">
        <v>414</v>
      </c>
      <c r="C347">
        <v>10000000000</v>
      </c>
      <c r="D347">
        <v>10000000000</v>
      </c>
      <c r="E347">
        <v>10000000000</v>
      </c>
      <c r="F347">
        <v>10000000000</v>
      </c>
      <c r="G347">
        <v>10000000000</v>
      </c>
      <c r="H347">
        <v>10000000000</v>
      </c>
      <c r="I347">
        <v>10000000000</v>
      </c>
      <c r="J347">
        <v>10000000000</v>
      </c>
      <c r="K347">
        <v>10000000000</v>
      </c>
      <c r="L347">
        <v>10000000000</v>
      </c>
    </row>
    <row r="348" spans="1:12" x14ac:dyDescent="0.25">
      <c r="A348" t="s">
        <v>2</v>
      </c>
      <c r="B348" t="s">
        <v>415</v>
      </c>
      <c r="C348">
        <v>10000000000</v>
      </c>
      <c r="D348">
        <v>10000000000</v>
      </c>
      <c r="E348">
        <v>10000000000</v>
      </c>
      <c r="F348">
        <v>10000000000</v>
      </c>
      <c r="G348">
        <v>10000000000</v>
      </c>
      <c r="H348">
        <v>10000000000</v>
      </c>
      <c r="I348">
        <v>10000000000</v>
      </c>
      <c r="J348">
        <v>10000000000</v>
      </c>
      <c r="K348">
        <v>10000000000</v>
      </c>
      <c r="L348">
        <v>10000000000</v>
      </c>
    </row>
    <row r="349" spans="1:12" x14ac:dyDescent="0.25">
      <c r="A349" t="s">
        <v>2</v>
      </c>
      <c r="B349" t="s">
        <v>416</v>
      </c>
      <c r="C349">
        <v>10000000000</v>
      </c>
      <c r="D349">
        <v>10000000000</v>
      </c>
      <c r="E349">
        <v>10000000000</v>
      </c>
      <c r="F349">
        <v>10000000000</v>
      </c>
      <c r="G349">
        <v>10000000000</v>
      </c>
      <c r="H349">
        <v>10000000000</v>
      </c>
      <c r="I349">
        <v>10000000000</v>
      </c>
      <c r="J349">
        <v>10000000000</v>
      </c>
      <c r="K349">
        <v>10000000000</v>
      </c>
      <c r="L349">
        <v>10000000000</v>
      </c>
    </row>
    <row r="350" spans="1:12" x14ac:dyDescent="0.25">
      <c r="A350" t="s">
        <v>2</v>
      </c>
      <c r="B350" t="s">
        <v>417</v>
      </c>
      <c r="C350">
        <v>10000000000</v>
      </c>
      <c r="D350">
        <v>10000000000</v>
      </c>
      <c r="E350">
        <v>10000000000</v>
      </c>
      <c r="F350">
        <v>10000000000</v>
      </c>
      <c r="G350">
        <v>10000000000</v>
      </c>
      <c r="H350">
        <v>10000000000</v>
      </c>
      <c r="I350">
        <v>10000000000</v>
      </c>
      <c r="J350">
        <v>10000000000</v>
      </c>
      <c r="K350">
        <v>10000000000</v>
      </c>
      <c r="L350">
        <v>10000000000</v>
      </c>
    </row>
    <row r="351" spans="1:12" x14ac:dyDescent="0.25">
      <c r="A351" t="s">
        <v>2</v>
      </c>
      <c r="B351" t="s">
        <v>68</v>
      </c>
      <c r="C351">
        <v>10000000000</v>
      </c>
      <c r="D351">
        <v>10000000000</v>
      </c>
      <c r="E351">
        <v>10000000000</v>
      </c>
      <c r="F351">
        <v>10000000000</v>
      </c>
      <c r="G351">
        <v>10000000000</v>
      </c>
      <c r="H351">
        <v>10000000000</v>
      </c>
      <c r="I351">
        <v>10000000000</v>
      </c>
      <c r="J351">
        <v>10000000000</v>
      </c>
      <c r="K351">
        <v>10000000000</v>
      </c>
      <c r="L351">
        <v>10000000000</v>
      </c>
    </row>
    <row r="352" spans="1:12" x14ac:dyDescent="0.25">
      <c r="A352" t="s">
        <v>2</v>
      </c>
      <c r="B352" t="s">
        <v>418</v>
      </c>
      <c r="C352">
        <v>10000000000</v>
      </c>
      <c r="D352">
        <v>10000000000</v>
      </c>
      <c r="E352">
        <v>10000000000</v>
      </c>
      <c r="F352">
        <v>10000000000</v>
      </c>
      <c r="G352">
        <v>10000000000</v>
      </c>
      <c r="H352">
        <v>10000000000</v>
      </c>
      <c r="I352">
        <v>10000000000</v>
      </c>
      <c r="J352">
        <v>10000000000</v>
      </c>
      <c r="K352">
        <v>10000000000</v>
      </c>
      <c r="L352">
        <v>10000000000</v>
      </c>
    </row>
    <row r="353" spans="1:12" x14ac:dyDescent="0.25">
      <c r="A353" t="s">
        <v>2</v>
      </c>
      <c r="B353" t="s">
        <v>419</v>
      </c>
      <c r="C353">
        <v>10000000000</v>
      </c>
      <c r="D353">
        <v>10000000000</v>
      </c>
      <c r="E353">
        <v>10000000000</v>
      </c>
      <c r="F353">
        <v>10000000000</v>
      </c>
      <c r="G353">
        <v>10000000000</v>
      </c>
      <c r="H353">
        <v>10000000000</v>
      </c>
      <c r="I353">
        <v>10000000000</v>
      </c>
      <c r="J353">
        <v>10000000000</v>
      </c>
      <c r="K353">
        <v>10000000000</v>
      </c>
      <c r="L353">
        <v>10000000000</v>
      </c>
    </row>
    <row r="354" spans="1:12" x14ac:dyDescent="0.25">
      <c r="A354" t="s">
        <v>2</v>
      </c>
      <c r="B354" t="s">
        <v>420</v>
      </c>
      <c r="C354">
        <v>10000000000</v>
      </c>
      <c r="D354">
        <v>10000000000</v>
      </c>
      <c r="E354">
        <v>10000000000</v>
      </c>
      <c r="F354">
        <v>10000000000</v>
      </c>
      <c r="G354">
        <v>10000000000</v>
      </c>
      <c r="H354">
        <v>10000000000</v>
      </c>
      <c r="I354">
        <v>10000000000</v>
      </c>
      <c r="J354">
        <v>10000000000</v>
      </c>
      <c r="K354">
        <v>10000000000</v>
      </c>
      <c r="L354">
        <v>10000000000</v>
      </c>
    </row>
    <row r="355" spans="1:12" x14ac:dyDescent="0.25">
      <c r="A355" t="s">
        <v>2</v>
      </c>
      <c r="B355" t="s">
        <v>421</v>
      </c>
      <c r="C355">
        <v>10000000000</v>
      </c>
      <c r="D355">
        <v>10000000000</v>
      </c>
      <c r="E355">
        <v>10000000000</v>
      </c>
      <c r="F355">
        <v>10000000000</v>
      </c>
      <c r="G355">
        <v>10000000000</v>
      </c>
      <c r="H355">
        <v>10000000000</v>
      </c>
      <c r="I355">
        <v>10000000000</v>
      </c>
      <c r="J355">
        <v>10000000000</v>
      </c>
      <c r="K355">
        <v>10000000000</v>
      </c>
      <c r="L355">
        <v>10000000000</v>
      </c>
    </row>
    <row r="356" spans="1:12" x14ac:dyDescent="0.25">
      <c r="A356" t="s">
        <v>2</v>
      </c>
      <c r="B356" t="s">
        <v>422</v>
      </c>
      <c r="C356">
        <v>10000000000</v>
      </c>
      <c r="D356">
        <v>10000000000</v>
      </c>
      <c r="E356">
        <v>10000000000</v>
      </c>
      <c r="F356">
        <v>10000000000</v>
      </c>
      <c r="G356">
        <v>10000000000</v>
      </c>
      <c r="H356">
        <v>10000000000</v>
      </c>
      <c r="I356">
        <v>10000000000</v>
      </c>
      <c r="J356">
        <v>10000000000</v>
      </c>
      <c r="K356">
        <v>10000000000</v>
      </c>
      <c r="L356">
        <v>10000000000</v>
      </c>
    </row>
    <row r="357" spans="1:12" x14ac:dyDescent="0.25">
      <c r="A357" t="s">
        <v>2</v>
      </c>
      <c r="B357" t="s">
        <v>423</v>
      </c>
      <c r="C357">
        <v>10000000000</v>
      </c>
      <c r="D357">
        <v>10000000000</v>
      </c>
      <c r="E357">
        <v>10000000000</v>
      </c>
      <c r="F357">
        <v>10000000000</v>
      </c>
      <c r="G357">
        <v>10000000000</v>
      </c>
      <c r="H357">
        <v>10000000000</v>
      </c>
      <c r="I357">
        <v>10000000000</v>
      </c>
      <c r="J357">
        <v>10000000000</v>
      </c>
      <c r="K357">
        <v>10000000000</v>
      </c>
      <c r="L357">
        <v>10000000000</v>
      </c>
    </row>
    <row r="358" spans="1:12" x14ac:dyDescent="0.25">
      <c r="A358" t="s">
        <v>2</v>
      </c>
      <c r="B358" t="s">
        <v>424</v>
      </c>
      <c r="C358">
        <v>10000000000</v>
      </c>
      <c r="D358">
        <v>10000000000</v>
      </c>
      <c r="E358">
        <v>10000000000</v>
      </c>
      <c r="F358">
        <v>10000000000</v>
      </c>
      <c r="G358">
        <v>10000000000</v>
      </c>
      <c r="H358">
        <v>10000000000</v>
      </c>
      <c r="I358">
        <v>10000000000</v>
      </c>
      <c r="J358">
        <v>10000000000</v>
      </c>
      <c r="K358">
        <v>10000000000</v>
      </c>
      <c r="L358">
        <v>10000000000</v>
      </c>
    </row>
    <row r="359" spans="1:12" x14ac:dyDescent="0.25">
      <c r="A359" t="s">
        <v>2</v>
      </c>
      <c r="B359" t="s">
        <v>425</v>
      </c>
      <c r="C359">
        <v>10000000000</v>
      </c>
      <c r="D359">
        <v>10000000000</v>
      </c>
      <c r="E359">
        <v>10000000000</v>
      </c>
      <c r="F359">
        <v>10000000000</v>
      </c>
      <c r="G359">
        <v>10000000000</v>
      </c>
      <c r="H359">
        <v>10000000000</v>
      </c>
      <c r="I359">
        <v>10000000000</v>
      </c>
      <c r="J359">
        <v>10000000000</v>
      </c>
      <c r="K359">
        <v>10000000000</v>
      </c>
      <c r="L359">
        <v>10000000000</v>
      </c>
    </row>
    <row r="360" spans="1:12" x14ac:dyDescent="0.25">
      <c r="A360" t="s">
        <v>2</v>
      </c>
      <c r="B360" t="s">
        <v>426</v>
      </c>
      <c r="C360">
        <v>10000000000</v>
      </c>
      <c r="D360">
        <v>10000000000</v>
      </c>
      <c r="E360">
        <v>10000000000</v>
      </c>
      <c r="F360">
        <v>10000000000</v>
      </c>
      <c r="G360">
        <v>10000000000</v>
      </c>
      <c r="H360">
        <v>10000000000</v>
      </c>
      <c r="I360">
        <v>10000000000</v>
      </c>
      <c r="J360">
        <v>10000000000</v>
      </c>
      <c r="K360">
        <v>10000000000</v>
      </c>
      <c r="L360">
        <v>10000000000</v>
      </c>
    </row>
    <row r="361" spans="1:12" x14ac:dyDescent="0.25">
      <c r="A361" t="s">
        <v>2</v>
      </c>
      <c r="B361" t="s">
        <v>427</v>
      </c>
      <c r="C361">
        <v>10000000000</v>
      </c>
      <c r="D361">
        <v>10000000000</v>
      </c>
      <c r="E361">
        <v>10000000000</v>
      </c>
      <c r="F361">
        <v>10000000000</v>
      </c>
      <c r="G361">
        <v>10000000000</v>
      </c>
      <c r="H361">
        <v>10000000000</v>
      </c>
      <c r="I361">
        <v>10000000000</v>
      </c>
      <c r="J361">
        <v>10000000000</v>
      </c>
      <c r="K361">
        <v>10000000000</v>
      </c>
      <c r="L361">
        <v>10000000000</v>
      </c>
    </row>
    <row r="362" spans="1:12" x14ac:dyDescent="0.25">
      <c r="A362" t="s">
        <v>2</v>
      </c>
      <c r="B362" t="s">
        <v>428</v>
      </c>
      <c r="C362">
        <v>10000000000</v>
      </c>
      <c r="D362">
        <v>10000000000</v>
      </c>
      <c r="E362">
        <v>10000000000</v>
      </c>
      <c r="F362">
        <v>10000000000</v>
      </c>
      <c r="G362">
        <v>10000000000</v>
      </c>
      <c r="H362">
        <v>10000000000</v>
      </c>
      <c r="I362">
        <v>10000000000</v>
      </c>
      <c r="J362">
        <v>10000000000</v>
      </c>
      <c r="K362">
        <v>10000000000</v>
      </c>
      <c r="L362">
        <v>10000000000</v>
      </c>
    </row>
    <row r="363" spans="1:12" x14ac:dyDescent="0.25">
      <c r="A363" t="s">
        <v>2</v>
      </c>
      <c r="B363" t="s">
        <v>429</v>
      </c>
      <c r="C363">
        <v>10000000000</v>
      </c>
      <c r="D363">
        <v>10000000000</v>
      </c>
      <c r="E363">
        <v>10000000000</v>
      </c>
      <c r="F363">
        <v>10000000000</v>
      </c>
      <c r="G363">
        <v>10000000000</v>
      </c>
      <c r="H363">
        <v>10000000000</v>
      </c>
      <c r="I363">
        <v>10000000000</v>
      </c>
      <c r="J363">
        <v>10000000000</v>
      </c>
      <c r="K363">
        <v>10000000000</v>
      </c>
      <c r="L363">
        <v>10000000000</v>
      </c>
    </row>
    <row r="364" spans="1:12" x14ac:dyDescent="0.25">
      <c r="A364" t="s">
        <v>2</v>
      </c>
      <c r="B364" t="s">
        <v>430</v>
      </c>
      <c r="C364">
        <v>10000000000</v>
      </c>
      <c r="D364">
        <v>10000000000</v>
      </c>
      <c r="E364">
        <v>10000000000</v>
      </c>
      <c r="F364">
        <v>10000000000</v>
      </c>
      <c r="G364">
        <v>10000000000</v>
      </c>
      <c r="H364">
        <v>10000000000</v>
      </c>
      <c r="I364">
        <v>10000000000</v>
      </c>
      <c r="J364">
        <v>10000000000</v>
      </c>
      <c r="K364">
        <v>10000000000</v>
      </c>
      <c r="L364">
        <v>10000000000</v>
      </c>
    </row>
    <row r="365" spans="1:12" x14ac:dyDescent="0.25">
      <c r="A365" t="s">
        <v>2</v>
      </c>
      <c r="B365" t="s">
        <v>431</v>
      </c>
      <c r="C365">
        <v>10000000000</v>
      </c>
      <c r="D365">
        <v>10000000000</v>
      </c>
      <c r="E365">
        <v>10000000000</v>
      </c>
      <c r="F365">
        <v>10000000000</v>
      </c>
      <c r="G365">
        <v>10000000000</v>
      </c>
      <c r="H365">
        <v>10000000000</v>
      </c>
      <c r="I365">
        <v>10000000000</v>
      </c>
      <c r="J365">
        <v>10000000000</v>
      </c>
      <c r="K365">
        <v>10000000000</v>
      </c>
      <c r="L365">
        <v>10000000000</v>
      </c>
    </row>
    <row r="366" spans="1:12" x14ac:dyDescent="0.25">
      <c r="A366" t="s">
        <v>2</v>
      </c>
      <c r="B366" t="s">
        <v>432</v>
      </c>
      <c r="C366">
        <v>10000000000</v>
      </c>
      <c r="D366">
        <v>10000000000</v>
      </c>
      <c r="E366">
        <v>10000000000</v>
      </c>
      <c r="F366">
        <v>10000000000</v>
      </c>
      <c r="G366">
        <v>10000000000</v>
      </c>
      <c r="H366">
        <v>10000000000</v>
      </c>
      <c r="I366">
        <v>10000000000</v>
      </c>
      <c r="J366">
        <v>10000000000</v>
      </c>
      <c r="K366">
        <v>10000000000</v>
      </c>
      <c r="L366">
        <v>10000000000</v>
      </c>
    </row>
    <row r="367" spans="1:12" x14ac:dyDescent="0.25">
      <c r="A367" t="s">
        <v>2</v>
      </c>
      <c r="B367" t="s">
        <v>433</v>
      </c>
      <c r="C367">
        <v>10000000000</v>
      </c>
      <c r="D367">
        <v>10000000000</v>
      </c>
      <c r="E367">
        <v>10000000000</v>
      </c>
      <c r="F367">
        <v>10000000000</v>
      </c>
      <c r="G367">
        <v>10000000000</v>
      </c>
      <c r="H367">
        <v>10000000000</v>
      </c>
      <c r="I367">
        <v>10000000000</v>
      </c>
      <c r="J367">
        <v>10000000000</v>
      </c>
      <c r="K367">
        <v>10000000000</v>
      </c>
      <c r="L367">
        <v>10000000000</v>
      </c>
    </row>
    <row r="368" spans="1:12" x14ac:dyDescent="0.25">
      <c r="A368" t="s">
        <v>2</v>
      </c>
      <c r="B368" t="s">
        <v>434</v>
      </c>
      <c r="C368">
        <v>10000000000</v>
      </c>
      <c r="D368">
        <v>10000000000</v>
      </c>
      <c r="E368">
        <v>10000000000</v>
      </c>
      <c r="F368">
        <v>10000000000</v>
      </c>
      <c r="G368">
        <v>10000000000</v>
      </c>
      <c r="H368">
        <v>10000000000</v>
      </c>
      <c r="I368">
        <v>10000000000</v>
      </c>
      <c r="J368">
        <v>10000000000</v>
      </c>
      <c r="K368">
        <v>10000000000</v>
      </c>
      <c r="L368">
        <v>10000000000</v>
      </c>
    </row>
    <row r="369" spans="1:12" x14ac:dyDescent="0.25">
      <c r="A369" t="s">
        <v>2</v>
      </c>
      <c r="B369" t="s">
        <v>435</v>
      </c>
      <c r="C369">
        <v>10000000000</v>
      </c>
      <c r="D369">
        <v>10000000000</v>
      </c>
      <c r="E369">
        <v>10000000000</v>
      </c>
      <c r="F369">
        <v>10000000000</v>
      </c>
      <c r="G369">
        <v>10000000000</v>
      </c>
      <c r="H369">
        <v>10000000000</v>
      </c>
      <c r="I369">
        <v>10000000000</v>
      </c>
      <c r="J369">
        <v>10000000000</v>
      </c>
      <c r="K369">
        <v>10000000000</v>
      </c>
      <c r="L369">
        <v>10000000000</v>
      </c>
    </row>
    <row r="370" spans="1:12" x14ac:dyDescent="0.25">
      <c r="A370" t="s">
        <v>2</v>
      </c>
      <c r="B370" t="s">
        <v>436</v>
      </c>
      <c r="C370">
        <v>10000000000</v>
      </c>
      <c r="D370">
        <v>10000000000</v>
      </c>
      <c r="E370">
        <v>10000000000</v>
      </c>
      <c r="F370">
        <v>10000000000</v>
      </c>
      <c r="G370">
        <v>10000000000</v>
      </c>
      <c r="H370">
        <v>10000000000</v>
      </c>
      <c r="I370">
        <v>10000000000</v>
      </c>
      <c r="J370">
        <v>10000000000</v>
      </c>
      <c r="K370">
        <v>10000000000</v>
      </c>
      <c r="L370">
        <v>10000000000</v>
      </c>
    </row>
    <row r="371" spans="1:12" x14ac:dyDescent="0.25">
      <c r="A371" t="s">
        <v>2</v>
      </c>
      <c r="B371" t="s">
        <v>437</v>
      </c>
      <c r="C371">
        <v>10000000000</v>
      </c>
      <c r="D371">
        <v>10000000000</v>
      </c>
      <c r="E371">
        <v>10000000000</v>
      </c>
      <c r="F371">
        <v>10000000000</v>
      </c>
      <c r="G371">
        <v>10000000000</v>
      </c>
      <c r="H371">
        <v>10000000000</v>
      </c>
      <c r="I371">
        <v>10000000000</v>
      </c>
      <c r="J371">
        <v>10000000000</v>
      </c>
      <c r="K371">
        <v>10000000000</v>
      </c>
      <c r="L371">
        <v>10000000000</v>
      </c>
    </row>
    <row r="372" spans="1:12" x14ac:dyDescent="0.25">
      <c r="A372" t="s">
        <v>2</v>
      </c>
      <c r="B372" t="s">
        <v>438</v>
      </c>
      <c r="C372">
        <v>10000000000</v>
      </c>
      <c r="D372">
        <v>10000000000</v>
      </c>
      <c r="E372">
        <v>10000000000</v>
      </c>
      <c r="F372">
        <v>10000000000</v>
      </c>
      <c r="G372">
        <v>10000000000</v>
      </c>
      <c r="H372">
        <v>10000000000</v>
      </c>
      <c r="I372">
        <v>10000000000</v>
      </c>
      <c r="J372">
        <v>10000000000</v>
      </c>
      <c r="K372">
        <v>10000000000</v>
      </c>
      <c r="L372">
        <v>10000000000</v>
      </c>
    </row>
    <row r="373" spans="1:12" x14ac:dyDescent="0.25">
      <c r="A373" t="s">
        <v>2</v>
      </c>
      <c r="B373" t="s">
        <v>439</v>
      </c>
      <c r="C373">
        <v>10000000000</v>
      </c>
      <c r="D373">
        <v>10000000000</v>
      </c>
      <c r="E373">
        <v>10000000000</v>
      </c>
      <c r="F373">
        <v>10000000000</v>
      </c>
      <c r="G373">
        <v>10000000000</v>
      </c>
      <c r="H373">
        <v>10000000000</v>
      </c>
      <c r="I373">
        <v>10000000000</v>
      </c>
      <c r="J373">
        <v>10000000000</v>
      </c>
      <c r="K373">
        <v>10000000000</v>
      </c>
      <c r="L373">
        <v>10000000000</v>
      </c>
    </row>
    <row r="374" spans="1:12" x14ac:dyDescent="0.25">
      <c r="A374" t="s">
        <v>2</v>
      </c>
      <c r="B374" t="s">
        <v>440</v>
      </c>
      <c r="C374">
        <v>10000000000</v>
      </c>
      <c r="D374">
        <v>10000000000</v>
      </c>
      <c r="E374">
        <v>10000000000</v>
      </c>
      <c r="F374">
        <v>10000000000</v>
      </c>
      <c r="G374">
        <v>10000000000</v>
      </c>
      <c r="H374">
        <v>10000000000</v>
      </c>
      <c r="I374">
        <v>10000000000</v>
      </c>
      <c r="J374">
        <v>10000000000</v>
      </c>
      <c r="K374">
        <v>10000000000</v>
      </c>
      <c r="L374">
        <v>10000000000</v>
      </c>
    </row>
    <row r="375" spans="1:12" x14ac:dyDescent="0.25">
      <c r="A375" t="s">
        <v>2</v>
      </c>
      <c r="B375" t="s">
        <v>441</v>
      </c>
      <c r="C375">
        <v>10000000000</v>
      </c>
      <c r="D375">
        <v>10000000000</v>
      </c>
      <c r="E375">
        <v>10000000000</v>
      </c>
      <c r="F375">
        <v>10000000000</v>
      </c>
      <c r="G375">
        <v>10000000000</v>
      </c>
      <c r="H375">
        <v>10000000000</v>
      </c>
      <c r="I375">
        <v>10000000000</v>
      </c>
      <c r="J375">
        <v>10000000000</v>
      </c>
      <c r="K375">
        <v>10000000000</v>
      </c>
      <c r="L375">
        <v>10000000000</v>
      </c>
    </row>
    <row r="376" spans="1:12" x14ac:dyDescent="0.25">
      <c r="A376" t="s">
        <v>2</v>
      </c>
      <c r="B376" t="s">
        <v>442</v>
      </c>
      <c r="C376">
        <v>10000000000</v>
      </c>
      <c r="D376">
        <v>10000000000</v>
      </c>
      <c r="E376">
        <v>10000000000</v>
      </c>
      <c r="F376">
        <v>10000000000</v>
      </c>
      <c r="G376">
        <v>10000000000</v>
      </c>
      <c r="H376">
        <v>10000000000</v>
      </c>
      <c r="I376">
        <v>10000000000</v>
      </c>
      <c r="J376">
        <v>10000000000</v>
      </c>
      <c r="K376">
        <v>10000000000</v>
      </c>
      <c r="L376">
        <v>10000000000</v>
      </c>
    </row>
    <row r="377" spans="1:12" x14ac:dyDescent="0.25">
      <c r="A377" t="s">
        <v>2</v>
      </c>
      <c r="B377" t="s">
        <v>443</v>
      </c>
      <c r="C377">
        <v>10000000000</v>
      </c>
      <c r="D377">
        <v>10000000000</v>
      </c>
      <c r="E377">
        <v>10000000000</v>
      </c>
      <c r="F377">
        <v>10000000000</v>
      </c>
      <c r="G377">
        <v>10000000000</v>
      </c>
      <c r="H377">
        <v>10000000000</v>
      </c>
      <c r="I377">
        <v>10000000000</v>
      </c>
      <c r="J377">
        <v>10000000000</v>
      </c>
      <c r="K377">
        <v>10000000000</v>
      </c>
      <c r="L377">
        <v>10000000000</v>
      </c>
    </row>
    <row r="378" spans="1:12" x14ac:dyDescent="0.25">
      <c r="A378" t="s">
        <v>2</v>
      </c>
      <c r="B378" t="s">
        <v>444</v>
      </c>
      <c r="C378">
        <v>10000000000</v>
      </c>
      <c r="D378">
        <v>10000000000</v>
      </c>
      <c r="E378">
        <v>10000000000</v>
      </c>
      <c r="F378">
        <v>10000000000</v>
      </c>
      <c r="G378">
        <v>10000000000</v>
      </c>
      <c r="H378">
        <v>10000000000</v>
      </c>
      <c r="I378">
        <v>10000000000</v>
      </c>
      <c r="J378">
        <v>10000000000</v>
      </c>
      <c r="K378">
        <v>10000000000</v>
      </c>
      <c r="L378">
        <v>10000000000</v>
      </c>
    </row>
    <row r="379" spans="1:12" x14ac:dyDescent="0.25">
      <c r="A379" t="s">
        <v>2</v>
      </c>
      <c r="B379" t="s">
        <v>445</v>
      </c>
      <c r="C379">
        <v>10000000000</v>
      </c>
      <c r="D379">
        <v>10000000000</v>
      </c>
      <c r="E379">
        <v>10000000000</v>
      </c>
      <c r="F379">
        <v>10000000000</v>
      </c>
      <c r="G379">
        <v>10000000000</v>
      </c>
      <c r="H379">
        <v>10000000000</v>
      </c>
      <c r="I379">
        <v>10000000000</v>
      </c>
      <c r="J379">
        <v>10000000000</v>
      </c>
      <c r="K379">
        <v>10000000000</v>
      </c>
      <c r="L379">
        <v>10000000000</v>
      </c>
    </row>
    <row r="380" spans="1:12" x14ac:dyDescent="0.25">
      <c r="A380" t="s">
        <v>2</v>
      </c>
      <c r="B380" t="s">
        <v>446</v>
      </c>
      <c r="C380">
        <v>10000000000</v>
      </c>
      <c r="D380">
        <v>10000000000</v>
      </c>
      <c r="E380">
        <v>10000000000</v>
      </c>
      <c r="F380">
        <v>10000000000</v>
      </c>
      <c r="G380">
        <v>10000000000</v>
      </c>
      <c r="H380">
        <v>10000000000</v>
      </c>
      <c r="I380">
        <v>10000000000</v>
      </c>
      <c r="J380">
        <v>10000000000</v>
      </c>
      <c r="K380">
        <v>10000000000</v>
      </c>
      <c r="L380">
        <v>10000000000</v>
      </c>
    </row>
    <row r="381" spans="1:12" x14ac:dyDescent="0.25">
      <c r="A381" t="s">
        <v>2</v>
      </c>
      <c r="B381" t="s">
        <v>447</v>
      </c>
      <c r="C381">
        <v>10000000000</v>
      </c>
      <c r="D381">
        <v>10000000000</v>
      </c>
      <c r="E381">
        <v>10000000000</v>
      </c>
      <c r="F381">
        <v>10000000000</v>
      </c>
      <c r="G381">
        <v>10000000000</v>
      </c>
      <c r="H381">
        <v>10000000000</v>
      </c>
      <c r="I381">
        <v>10000000000</v>
      </c>
      <c r="J381">
        <v>10000000000</v>
      </c>
      <c r="K381">
        <v>10000000000</v>
      </c>
      <c r="L381">
        <v>10000000000</v>
      </c>
    </row>
    <row r="382" spans="1:12" x14ac:dyDescent="0.25">
      <c r="A382" t="s">
        <v>2</v>
      </c>
      <c r="B382" t="s">
        <v>448</v>
      </c>
      <c r="C382">
        <v>10000000000</v>
      </c>
      <c r="D382">
        <v>10000000000</v>
      </c>
      <c r="E382">
        <v>10000000000</v>
      </c>
      <c r="F382">
        <v>10000000000</v>
      </c>
      <c r="G382">
        <v>10000000000</v>
      </c>
      <c r="H382">
        <v>10000000000</v>
      </c>
      <c r="I382">
        <v>10000000000</v>
      </c>
      <c r="J382">
        <v>10000000000</v>
      </c>
      <c r="K382">
        <v>10000000000</v>
      </c>
      <c r="L382">
        <v>10000000000</v>
      </c>
    </row>
    <row r="383" spans="1:12" x14ac:dyDescent="0.25">
      <c r="A383" t="s">
        <v>2</v>
      </c>
      <c r="B383" t="s">
        <v>449</v>
      </c>
      <c r="C383">
        <v>10000000000</v>
      </c>
      <c r="D383">
        <v>10000000000</v>
      </c>
      <c r="E383">
        <v>10000000000</v>
      </c>
      <c r="F383">
        <v>10000000000</v>
      </c>
      <c r="G383">
        <v>10000000000</v>
      </c>
      <c r="H383">
        <v>10000000000</v>
      </c>
      <c r="I383">
        <v>10000000000</v>
      </c>
      <c r="J383">
        <v>10000000000</v>
      </c>
      <c r="K383">
        <v>10000000000</v>
      </c>
      <c r="L383">
        <v>10000000000</v>
      </c>
    </row>
    <row r="384" spans="1:12" x14ac:dyDescent="0.25">
      <c r="A384" t="s">
        <v>2</v>
      </c>
      <c r="B384" t="s">
        <v>450</v>
      </c>
      <c r="C384">
        <v>10000000000</v>
      </c>
      <c r="D384">
        <v>10000000000</v>
      </c>
      <c r="E384">
        <v>10000000000</v>
      </c>
      <c r="F384">
        <v>10000000000</v>
      </c>
      <c r="G384">
        <v>10000000000</v>
      </c>
      <c r="H384">
        <v>10000000000</v>
      </c>
      <c r="I384">
        <v>10000000000</v>
      </c>
      <c r="J384">
        <v>10000000000</v>
      </c>
      <c r="K384">
        <v>10000000000</v>
      </c>
      <c r="L384">
        <v>10000000000</v>
      </c>
    </row>
    <row r="385" spans="1:12" x14ac:dyDescent="0.25">
      <c r="A385" t="s">
        <v>2</v>
      </c>
      <c r="B385" t="s">
        <v>451</v>
      </c>
      <c r="C385">
        <v>10000000000</v>
      </c>
      <c r="D385">
        <v>10000000000</v>
      </c>
      <c r="E385">
        <v>10000000000</v>
      </c>
      <c r="F385">
        <v>10000000000</v>
      </c>
      <c r="G385">
        <v>10000000000</v>
      </c>
      <c r="H385">
        <v>10000000000</v>
      </c>
      <c r="I385">
        <v>10000000000</v>
      </c>
      <c r="J385">
        <v>10000000000</v>
      </c>
      <c r="K385">
        <v>10000000000</v>
      </c>
      <c r="L385">
        <v>10000000000</v>
      </c>
    </row>
    <row r="386" spans="1:12" x14ac:dyDescent="0.25">
      <c r="A386" t="s">
        <v>2</v>
      </c>
      <c r="B386" t="s">
        <v>452</v>
      </c>
      <c r="C386">
        <v>10000000000</v>
      </c>
      <c r="D386">
        <v>10000000000</v>
      </c>
      <c r="E386">
        <v>10000000000</v>
      </c>
      <c r="F386">
        <v>10000000000</v>
      </c>
      <c r="G386">
        <v>10000000000</v>
      </c>
      <c r="H386">
        <v>10000000000</v>
      </c>
      <c r="I386">
        <v>10000000000</v>
      </c>
      <c r="J386">
        <v>10000000000</v>
      </c>
      <c r="K386">
        <v>10000000000</v>
      </c>
      <c r="L386">
        <v>10000000000</v>
      </c>
    </row>
    <row r="387" spans="1:12" x14ac:dyDescent="0.25">
      <c r="A387" t="s">
        <v>2</v>
      </c>
      <c r="B387" t="s">
        <v>453</v>
      </c>
      <c r="C387">
        <v>10000000000</v>
      </c>
      <c r="D387">
        <v>10000000000</v>
      </c>
      <c r="E387">
        <v>10000000000</v>
      </c>
      <c r="F387">
        <v>10000000000</v>
      </c>
      <c r="G387">
        <v>10000000000</v>
      </c>
      <c r="H387">
        <v>10000000000</v>
      </c>
      <c r="I387">
        <v>10000000000</v>
      </c>
      <c r="J387">
        <v>10000000000</v>
      </c>
      <c r="K387">
        <v>10000000000</v>
      </c>
      <c r="L387">
        <v>10000000000</v>
      </c>
    </row>
    <row r="388" spans="1:12" x14ac:dyDescent="0.25">
      <c r="A388" t="s">
        <v>2</v>
      </c>
      <c r="B388" t="s">
        <v>454</v>
      </c>
      <c r="C388">
        <v>10000000000</v>
      </c>
      <c r="D388">
        <v>10000000000</v>
      </c>
      <c r="E388">
        <v>10000000000</v>
      </c>
      <c r="F388">
        <v>10000000000</v>
      </c>
      <c r="G388">
        <v>10000000000</v>
      </c>
      <c r="H388">
        <v>10000000000</v>
      </c>
      <c r="I388">
        <v>10000000000</v>
      </c>
      <c r="J388">
        <v>10000000000</v>
      </c>
      <c r="K388">
        <v>10000000000</v>
      </c>
      <c r="L388">
        <v>10000000000</v>
      </c>
    </row>
    <row r="389" spans="1:12" x14ac:dyDescent="0.25">
      <c r="A389" t="s">
        <v>2</v>
      </c>
      <c r="B389" t="s">
        <v>455</v>
      </c>
      <c r="C389">
        <v>10000000000</v>
      </c>
      <c r="D389">
        <v>10000000000</v>
      </c>
      <c r="E389">
        <v>10000000000</v>
      </c>
      <c r="F389">
        <v>10000000000</v>
      </c>
      <c r="G389">
        <v>10000000000</v>
      </c>
      <c r="H389">
        <v>10000000000</v>
      </c>
      <c r="I389">
        <v>10000000000</v>
      </c>
      <c r="J389">
        <v>10000000000</v>
      </c>
      <c r="K389">
        <v>10000000000</v>
      </c>
      <c r="L389">
        <v>10000000000</v>
      </c>
    </row>
    <row r="390" spans="1:12" x14ac:dyDescent="0.25">
      <c r="A390" t="s">
        <v>2</v>
      </c>
      <c r="B390" t="s">
        <v>456</v>
      </c>
      <c r="C390">
        <v>10000000000</v>
      </c>
      <c r="D390">
        <v>10000000000</v>
      </c>
      <c r="E390">
        <v>10000000000</v>
      </c>
      <c r="F390">
        <v>10000000000</v>
      </c>
      <c r="G390">
        <v>10000000000</v>
      </c>
      <c r="H390">
        <v>10000000000</v>
      </c>
      <c r="I390">
        <v>10000000000</v>
      </c>
      <c r="J390">
        <v>10000000000</v>
      </c>
      <c r="K390">
        <v>10000000000</v>
      </c>
      <c r="L390">
        <v>10000000000</v>
      </c>
    </row>
    <row r="391" spans="1:12" x14ac:dyDescent="0.25">
      <c r="A391" t="s">
        <v>2</v>
      </c>
      <c r="B391" t="s">
        <v>457</v>
      </c>
      <c r="C391">
        <v>10000000000</v>
      </c>
      <c r="D391">
        <v>10000000000</v>
      </c>
      <c r="E391">
        <v>10000000000</v>
      </c>
      <c r="F391">
        <v>10000000000</v>
      </c>
      <c r="G391">
        <v>10000000000</v>
      </c>
      <c r="H391">
        <v>10000000000</v>
      </c>
      <c r="I391">
        <v>10000000000</v>
      </c>
      <c r="J391">
        <v>10000000000</v>
      </c>
      <c r="K391">
        <v>10000000000</v>
      </c>
      <c r="L391">
        <v>10000000000</v>
      </c>
    </row>
    <row r="392" spans="1:12" x14ac:dyDescent="0.25">
      <c r="A392" t="s">
        <v>2</v>
      </c>
      <c r="B392" t="s">
        <v>458</v>
      </c>
      <c r="C392">
        <v>10000000000</v>
      </c>
      <c r="D392">
        <v>10000000000</v>
      </c>
      <c r="E392">
        <v>10000000000</v>
      </c>
      <c r="F392">
        <v>10000000000</v>
      </c>
      <c r="G392">
        <v>10000000000</v>
      </c>
      <c r="H392">
        <v>10000000000</v>
      </c>
      <c r="I392">
        <v>10000000000</v>
      </c>
      <c r="J392">
        <v>10000000000</v>
      </c>
      <c r="K392">
        <v>10000000000</v>
      </c>
      <c r="L392">
        <v>10000000000</v>
      </c>
    </row>
    <row r="393" spans="1:12" x14ac:dyDescent="0.25">
      <c r="A393" t="s">
        <v>2</v>
      </c>
      <c r="B393" t="s">
        <v>459</v>
      </c>
      <c r="C393">
        <v>10000000000</v>
      </c>
      <c r="D393">
        <v>10000000000</v>
      </c>
      <c r="E393">
        <v>10000000000</v>
      </c>
      <c r="F393">
        <v>10000000000</v>
      </c>
      <c r="G393">
        <v>10000000000</v>
      </c>
      <c r="H393">
        <v>10000000000</v>
      </c>
      <c r="I393">
        <v>10000000000</v>
      </c>
      <c r="J393">
        <v>10000000000</v>
      </c>
      <c r="K393">
        <v>10000000000</v>
      </c>
      <c r="L393">
        <v>10000000000</v>
      </c>
    </row>
    <row r="394" spans="1:12" x14ac:dyDescent="0.25">
      <c r="A394" t="s">
        <v>2</v>
      </c>
      <c r="B394" t="s">
        <v>460</v>
      </c>
      <c r="C394">
        <v>10000000000</v>
      </c>
      <c r="D394">
        <v>10000000000</v>
      </c>
      <c r="E394">
        <v>10000000000</v>
      </c>
      <c r="F394">
        <v>10000000000</v>
      </c>
      <c r="G394">
        <v>10000000000</v>
      </c>
      <c r="H394">
        <v>10000000000</v>
      </c>
      <c r="I394">
        <v>10000000000</v>
      </c>
      <c r="J394">
        <v>10000000000</v>
      </c>
      <c r="K394">
        <v>10000000000</v>
      </c>
      <c r="L394">
        <v>10000000000</v>
      </c>
    </row>
    <row r="395" spans="1:12" x14ac:dyDescent="0.25">
      <c r="A395" t="s">
        <v>2</v>
      </c>
      <c r="B395" t="s">
        <v>461</v>
      </c>
      <c r="C395">
        <v>10000000000</v>
      </c>
      <c r="D395">
        <v>10000000000</v>
      </c>
      <c r="E395">
        <v>10000000000</v>
      </c>
      <c r="F395">
        <v>10000000000</v>
      </c>
      <c r="G395">
        <v>10000000000</v>
      </c>
      <c r="H395">
        <v>10000000000</v>
      </c>
      <c r="I395">
        <v>10000000000</v>
      </c>
      <c r="J395">
        <v>10000000000</v>
      </c>
      <c r="K395">
        <v>10000000000</v>
      </c>
      <c r="L395">
        <v>10000000000</v>
      </c>
    </row>
    <row r="396" spans="1:12" x14ac:dyDescent="0.25">
      <c r="A396" t="s">
        <v>2</v>
      </c>
      <c r="B396" t="s">
        <v>462</v>
      </c>
      <c r="C396">
        <v>10000000000</v>
      </c>
      <c r="D396">
        <v>10000000000</v>
      </c>
      <c r="E396">
        <v>10000000000</v>
      </c>
      <c r="F396">
        <v>10000000000</v>
      </c>
      <c r="G396">
        <v>10000000000</v>
      </c>
      <c r="H396">
        <v>10000000000</v>
      </c>
      <c r="I396">
        <v>10000000000</v>
      </c>
      <c r="J396">
        <v>10000000000</v>
      </c>
      <c r="K396">
        <v>10000000000</v>
      </c>
      <c r="L396">
        <v>10000000000</v>
      </c>
    </row>
    <row r="397" spans="1:12" x14ac:dyDescent="0.25">
      <c r="A397" t="s">
        <v>2</v>
      </c>
      <c r="B397" t="s">
        <v>463</v>
      </c>
      <c r="C397">
        <v>10000000000</v>
      </c>
      <c r="D397">
        <v>10000000000</v>
      </c>
      <c r="E397">
        <v>10000000000</v>
      </c>
      <c r="F397">
        <v>10000000000</v>
      </c>
      <c r="G397">
        <v>10000000000</v>
      </c>
      <c r="H397">
        <v>10000000000</v>
      </c>
      <c r="I397">
        <v>10000000000</v>
      </c>
      <c r="J397">
        <v>10000000000</v>
      </c>
      <c r="K397">
        <v>10000000000</v>
      </c>
      <c r="L397">
        <v>10000000000</v>
      </c>
    </row>
    <row r="398" spans="1:12" x14ac:dyDescent="0.25">
      <c r="A398" t="s">
        <v>2</v>
      </c>
      <c r="B398" t="s">
        <v>464</v>
      </c>
      <c r="C398">
        <v>10000000000</v>
      </c>
      <c r="D398">
        <v>10000000000</v>
      </c>
      <c r="E398">
        <v>10000000000</v>
      </c>
      <c r="F398">
        <v>10000000000</v>
      </c>
      <c r="G398">
        <v>10000000000</v>
      </c>
      <c r="H398">
        <v>10000000000</v>
      </c>
      <c r="I398">
        <v>10000000000</v>
      </c>
      <c r="J398">
        <v>10000000000</v>
      </c>
      <c r="K398">
        <v>10000000000</v>
      </c>
      <c r="L398">
        <v>10000000000</v>
      </c>
    </row>
    <row r="399" spans="1:12" x14ac:dyDescent="0.25">
      <c r="A399" t="s">
        <v>2</v>
      </c>
      <c r="B399" t="s">
        <v>465</v>
      </c>
      <c r="C399">
        <v>10000000000</v>
      </c>
      <c r="D399">
        <v>10000000000</v>
      </c>
      <c r="E399">
        <v>10000000000</v>
      </c>
      <c r="F399">
        <v>10000000000</v>
      </c>
      <c r="G399">
        <v>10000000000</v>
      </c>
      <c r="H399">
        <v>10000000000</v>
      </c>
      <c r="I399">
        <v>10000000000</v>
      </c>
      <c r="J399">
        <v>10000000000</v>
      </c>
      <c r="K399">
        <v>10000000000</v>
      </c>
      <c r="L399">
        <v>10000000000</v>
      </c>
    </row>
    <row r="400" spans="1:12" x14ac:dyDescent="0.25">
      <c r="A400" t="s">
        <v>2</v>
      </c>
      <c r="B400" t="s">
        <v>466</v>
      </c>
      <c r="C400">
        <v>10000000000</v>
      </c>
      <c r="D400">
        <v>10000000000</v>
      </c>
      <c r="E400">
        <v>10000000000</v>
      </c>
      <c r="F400">
        <v>10000000000</v>
      </c>
      <c r="G400">
        <v>10000000000</v>
      </c>
      <c r="H400">
        <v>10000000000</v>
      </c>
      <c r="I400">
        <v>10000000000</v>
      </c>
      <c r="J400">
        <v>10000000000</v>
      </c>
      <c r="K400">
        <v>10000000000</v>
      </c>
      <c r="L400">
        <v>10000000000</v>
      </c>
    </row>
    <row r="401" spans="1:12" x14ac:dyDescent="0.25">
      <c r="A401" t="s">
        <v>2</v>
      </c>
      <c r="B401" t="s">
        <v>467</v>
      </c>
      <c r="C401">
        <v>10000000000</v>
      </c>
      <c r="D401">
        <v>10000000000</v>
      </c>
      <c r="E401">
        <v>10000000000</v>
      </c>
      <c r="F401">
        <v>10000000000</v>
      </c>
      <c r="G401">
        <v>10000000000</v>
      </c>
      <c r="H401">
        <v>10000000000</v>
      </c>
      <c r="I401">
        <v>10000000000</v>
      </c>
      <c r="J401">
        <v>10000000000</v>
      </c>
      <c r="K401">
        <v>10000000000</v>
      </c>
      <c r="L401">
        <v>10000000000</v>
      </c>
    </row>
    <row r="402" spans="1:12" x14ac:dyDescent="0.25">
      <c r="A402" t="s">
        <v>2</v>
      </c>
      <c r="B402" t="s">
        <v>468</v>
      </c>
      <c r="C402">
        <v>10000000000</v>
      </c>
      <c r="D402">
        <v>10000000000</v>
      </c>
      <c r="E402">
        <v>10000000000</v>
      </c>
      <c r="F402">
        <v>10000000000</v>
      </c>
      <c r="G402">
        <v>10000000000</v>
      </c>
      <c r="H402">
        <v>10000000000</v>
      </c>
      <c r="I402">
        <v>10000000000</v>
      </c>
      <c r="J402">
        <v>10000000000</v>
      </c>
      <c r="K402">
        <v>10000000000</v>
      </c>
      <c r="L402">
        <v>10000000000</v>
      </c>
    </row>
    <row r="403" spans="1:12" x14ac:dyDescent="0.25">
      <c r="A403" t="s">
        <v>2</v>
      </c>
      <c r="B403" t="s">
        <v>469</v>
      </c>
      <c r="C403">
        <v>10000000000</v>
      </c>
      <c r="D403">
        <v>10000000000</v>
      </c>
      <c r="E403">
        <v>10000000000</v>
      </c>
      <c r="F403">
        <v>10000000000</v>
      </c>
      <c r="G403">
        <v>10000000000</v>
      </c>
      <c r="H403">
        <v>10000000000</v>
      </c>
      <c r="I403">
        <v>10000000000</v>
      </c>
      <c r="J403">
        <v>10000000000</v>
      </c>
      <c r="K403">
        <v>10000000000</v>
      </c>
      <c r="L403">
        <v>10000000000</v>
      </c>
    </row>
    <row r="404" spans="1:12" x14ac:dyDescent="0.25">
      <c r="A404" t="s">
        <v>2</v>
      </c>
      <c r="B404" t="s">
        <v>470</v>
      </c>
      <c r="C404">
        <v>10000000000</v>
      </c>
      <c r="D404">
        <v>10000000000</v>
      </c>
      <c r="E404">
        <v>10000000000</v>
      </c>
      <c r="F404">
        <v>10000000000</v>
      </c>
      <c r="G404">
        <v>10000000000</v>
      </c>
      <c r="H404">
        <v>10000000000</v>
      </c>
      <c r="I404">
        <v>10000000000</v>
      </c>
      <c r="J404">
        <v>10000000000</v>
      </c>
      <c r="K404">
        <v>10000000000</v>
      </c>
      <c r="L404">
        <v>10000000000</v>
      </c>
    </row>
    <row r="405" spans="1:12" x14ac:dyDescent="0.25">
      <c r="A405" t="s">
        <v>2</v>
      </c>
      <c r="B405" t="s">
        <v>471</v>
      </c>
      <c r="C405">
        <v>10000000000</v>
      </c>
      <c r="D405">
        <v>10000000000</v>
      </c>
      <c r="E405">
        <v>10000000000</v>
      </c>
      <c r="F405">
        <v>10000000000</v>
      </c>
      <c r="G405">
        <v>10000000000</v>
      </c>
      <c r="H405">
        <v>10000000000</v>
      </c>
      <c r="I405">
        <v>10000000000</v>
      </c>
      <c r="J405">
        <v>10000000000</v>
      </c>
      <c r="K405">
        <v>10000000000</v>
      </c>
      <c r="L405">
        <v>10000000000</v>
      </c>
    </row>
    <row r="406" spans="1:12" x14ac:dyDescent="0.25">
      <c r="A406" t="s">
        <v>2</v>
      </c>
      <c r="B406" t="s">
        <v>472</v>
      </c>
      <c r="C406">
        <v>10000000000</v>
      </c>
      <c r="D406">
        <v>10000000000</v>
      </c>
      <c r="E406">
        <v>10000000000</v>
      </c>
      <c r="F406">
        <v>10000000000</v>
      </c>
      <c r="G406">
        <v>10000000000</v>
      </c>
      <c r="H406">
        <v>10000000000</v>
      </c>
      <c r="I406">
        <v>10000000000</v>
      </c>
      <c r="J406">
        <v>10000000000</v>
      </c>
      <c r="K406">
        <v>10000000000</v>
      </c>
      <c r="L406">
        <v>10000000000</v>
      </c>
    </row>
    <row r="407" spans="1:12" x14ac:dyDescent="0.25">
      <c r="A407" t="s">
        <v>2</v>
      </c>
      <c r="B407" t="s">
        <v>473</v>
      </c>
      <c r="C407">
        <v>10000000000</v>
      </c>
      <c r="D407">
        <v>10000000000</v>
      </c>
      <c r="E407">
        <v>10000000000</v>
      </c>
      <c r="F407">
        <v>10000000000</v>
      </c>
      <c r="G407">
        <v>10000000000</v>
      </c>
      <c r="H407">
        <v>10000000000</v>
      </c>
      <c r="I407">
        <v>10000000000</v>
      </c>
      <c r="J407">
        <v>10000000000</v>
      </c>
      <c r="K407">
        <v>10000000000</v>
      </c>
      <c r="L407">
        <v>10000000000</v>
      </c>
    </row>
    <row r="408" spans="1:12" x14ac:dyDescent="0.25">
      <c r="A408" t="s">
        <v>2</v>
      </c>
      <c r="B408" t="s">
        <v>474</v>
      </c>
      <c r="C408">
        <v>10000000000</v>
      </c>
      <c r="D408">
        <v>10000000000</v>
      </c>
      <c r="E408">
        <v>10000000000</v>
      </c>
      <c r="F408">
        <v>10000000000</v>
      </c>
      <c r="G408">
        <v>10000000000</v>
      </c>
      <c r="H408">
        <v>10000000000</v>
      </c>
      <c r="I408">
        <v>10000000000</v>
      </c>
      <c r="J408">
        <v>10000000000</v>
      </c>
      <c r="K408">
        <v>10000000000</v>
      </c>
      <c r="L408">
        <v>10000000000</v>
      </c>
    </row>
    <row r="409" spans="1:12" x14ac:dyDescent="0.25">
      <c r="A409" t="s">
        <v>2</v>
      </c>
      <c r="B409" t="s">
        <v>475</v>
      </c>
      <c r="C409">
        <v>10000000000</v>
      </c>
      <c r="D409">
        <v>10000000000</v>
      </c>
      <c r="E409">
        <v>10000000000</v>
      </c>
      <c r="F409">
        <v>10000000000</v>
      </c>
      <c r="G409">
        <v>10000000000</v>
      </c>
      <c r="H409">
        <v>10000000000</v>
      </c>
      <c r="I409">
        <v>10000000000</v>
      </c>
      <c r="J409">
        <v>10000000000</v>
      </c>
      <c r="K409">
        <v>10000000000</v>
      </c>
      <c r="L409">
        <v>10000000000</v>
      </c>
    </row>
    <row r="410" spans="1:12" x14ac:dyDescent="0.25">
      <c r="A410" t="s">
        <v>2</v>
      </c>
      <c r="B410" t="s">
        <v>476</v>
      </c>
      <c r="C410">
        <v>10000000000</v>
      </c>
      <c r="D410">
        <v>10000000000</v>
      </c>
      <c r="E410">
        <v>10000000000</v>
      </c>
      <c r="F410">
        <v>10000000000</v>
      </c>
      <c r="G410">
        <v>10000000000</v>
      </c>
      <c r="H410">
        <v>10000000000</v>
      </c>
      <c r="I410">
        <v>10000000000</v>
      </c>
      <c r="J410">
        <v>10000000000</v>
      </c>
      <c r="K410">
        <v>10000000000</v>
      </c>
      <c r="L410">
        <v>10000000000</v>
      </c>
    </row>
    <row r="411" spans="1:12" x14ac:dyDescent="0.25">
      <c r="A411" t="s">
        <v>2</v>
      </c>
      <c r="B411" t="s">
        <v>477</v>
      </c>
      <c r="C411">
        <v>10000000000</v>
      </c>
      <c r="D411">
        <v>10000000000</v>
      </c>
      <c r="E411">
        <v>10000000000</v>
      </c>
      <c r="F411">
        <v>10000000000</v>
      </c>
      <c r="G411">
        <v>10000000000</v>
      </c>
      <c r="H411">
        <v>10000000000</v>
      </c>
      <c r="I411">
        <v>10000000000</v>
      </c>
      <c r="J411">
        <v>10000000000</v>
      </c>
      <c r="K411">
        <v>10000000000</v>
      </c>
      <c r="L411">
        <v>10000000000</v>
      </c>
    </row>
    <row r="412" spans="1:12" x14ac:dyDescent="0.25">
      <c r="A412" t="s">
        <v>2</v>
      </c>
      <c r="B412" t="s">
        <v>478</v>
      </c>
      <c r="C412">
        <v>10000000000</v>
      </c>
      <c r="D412">
        <v>10000000000</v>
      </c>
      <c r="E412">
        <v>10000000000</v>
      </c>
      <c r="F412">
        <v>10000000000</v>
      </c>
      <c r="G412">
        <v>10000000000</v>
      </c>
      <c r="H412">
        <v>10000000000</v>
      </c>
      <c r="I412">
        <v>10000000000</v>
      </c>
      <c r="J412">
        <v>10000000000</v>
      </c>
      <c r="K412">
        <v>10000000000</v>
      </c>
      <c r="L412">
        <v>10000000000</v>
      </c>
    </row>
    <row r="413" spans="1:12" x14ac:dyDescent="0.25">
      <c r="A413" t="s">
        <v>2</v>
      </c>
      <c r="B413" t="s">
        <v>479</v>
      </c>
      <c r="C413">
        <v>10000000000</v>
      </c>
      <c r="D413">
        <v>10000000000</v>
      </c>
      <c r="E413">
        <v>10000000000</v>
      </c>
      <c r="F413">
        <v>10000000000</v>
      </c>
      <c r="G413">
        <v>10000000000</v>
      </c>
      <c r="H413">
        <v>10000000000</v>
      </c>
      <c r="I413">
        <v>10000000000</v>
      </c>
      <c r="J413">
        <v>10000000000</v>
      </c>
      <c r="K413">
        <v>10000000000</v>
      </c>
      <c r="L413">
        <v>10000000000</v>
      </c>
    </row>
    <row r="414" spans="1:12" x14ac:dyDescent="0.25">
      <c r="A414" t="s">
        <v>2</v>
      </c>
      <c r="B414" t="s">
        <v>480</v>
      </c>
      <c r="C414">
        <v>10000000000</v>
      </c>
      <c r="D414">
        <v>10000000000</v>
      </c>
      <c r="E414">
        <v>10000000000</v>
      </c>
      <c r="F414">
        <v>10000000000</v>
      </c>
      <c r="G414">
        <v>10000000000</v>
      </c>
      <c r="H414">
        <v>10000000000</v>
      </c>
      <c r="I414">
        <v>10000000000</v>
      </c>
      <c r="J414">
        <v>10000000000</v>
      </c>
      <c r="K414">
        <v>10000000000</v>
      </c>
      <c r="L414">
        <v>10000000000</v>
      </c>
    </row>
    <row r="415" spans="1:12" x14ac:dyDescent="0.25">
      <c r="A415" t="s">
        <v>2</v>
      </c>
      <c r="B415" t="s">
        <v>481</v>
      </c>
      <c r="C415">
        <v>10000000000</v>
      </c>
      <c r="D415">
        <v>10000000000</v>
      </c>
      <c r="E415">
        <v>10000000000</v>
      </c>
      <c r="F415">
        <v>10000000000</v>
      </c>
      <c r="G415">
        <v>10000000000</v>
      </c>
      <c r="H415">
        <v>10000000000</v>
      </c>
      <c r="I415">
        <v>10000000000</v>
      </c>
      <c r="J415">
        <v>10000000000</v>
      </c>
      <c r="K415">
        <v>10000000000</v>
      </c>
      <c r="L415">
        <v>10000000000</v>
      </c>
    </row>
    <row r="416" spans="1:12" x14ac:dyDescent="0.25">
      <c r="A416" t="s">
        <v>2</v>
      </c>
      <c r="B416" t="s">
        <v>482</v>
      </c>
      <c r="C416">
        <v>10000000000</v>
      </c>
      <c r="D416">
        <v>10000000000</v>
      </c>
      <c r="E416">
        <v>10000000000</v>
      </c>
      <c r="F416">
        <v>10000000000</v>
      </c>
      <c r="G416">
        <v>10000000000</v>
      </c>
      <c r="H416">
        <v>10000000000</v>
      </c>
      <c r="I416">
        <v>10000000000</v>
      </c>
      <c r="J416">
        <v>10000000000</v>
      </c>
      <c r="K416">
        <v>10000000000</v>
      </c>
      <c r="L416">
        <v>10000000000</v>
      </c>
    </row>
    <row r="417" spans="1:12" x14ac:dyDescent="0.25">
      <c r="A417" t="s">
        <v>2</v>
      </c>
      <c r="B417" t="s">
        <v>483</v>
      </c>
      <c r="C417">
        <v>10000000000</v>
      </c>
      <c r="D417">
        <v>10000000000</v>
      </c>
      <c r="E417">
        <v>10000000000</v>
      </c>
      <c r="F417">
        <v>10000000000</v>
      </c>
      <c r="G417">
        <v>10000000000</v>
      </c>
      <c r="H417">
        <v>10000000000</v>
      </c>
      <c r="I417">
        <v>10000000000</v>
      </c>
      <c r="J417">
        <v>10000000000</v>
      </c>
      <c r="K417">
        <v>10000000000</v>
      </c>
      <c r="L417">
        <v>10000000000</v>
      </c>
    </row>
    <row r="418" spans="1:12" x14ac:dyDescent="0.25">
      <c r="A418" t="s">
        <v>2</v>
      </c>
      <c r="B418" t="s">
        <v>484</v>
      </c>
      <c r="C418">
        <v>10000000000</v>
      </c>
      <c r="D418">
        <v>10000000000</v>
      </c>
      <c r="E418">
        <v>10000000000</v>
      </c>
      <c r="F418">
        <v>10000000000</v>
      </c>
      <c r="G418">
        <v>10000000000</v>
      </c>
      <c r="H418">
        <v>10000000000</v>
      </c>
      <c r="I418">
        <v>10000000000</v>
      </c>
      <c r="J418">
        <v>10000000000</v>
      </c>
      <c r="K418">
        <v>10000000000</v>
      </c>
      <c r="L418">
        <v>10000000000</v>
      </c>
    </row>
    <row r="419" spans="1:12" x14ac:dyDescent="0.25">
      <c r="A419" t="s">
        <v>2</v>
      </c>
      <c r="B419" t="s">
        <v>485</v>
      </c>
      <c r="C419">
        <v>10000000000</v>
      </c>
      <c r="D419">
        <v>10000000000</v>
      </c>
      <c r="E419">
        <v>10000000000</v>
      </c>
      <c r="F419">
        <v>10000000000</v>
      </c>
      <c r="G419">
        <v>10000000000</v>
      </c>
      <c r="H419">
        <v>10000000000</v>
      </c>
      <c r="I419">
        <v>10000000000</v>
      </c>
      <c r="J419">
        <v>10000000000</v>
      </c>
      <c r="K419">
        <v>10000000000</v>
      </c>
      <c r="L419">
        <v>10000000000</v>
      </c>
    </row>
    <row r="420" spans="1:12" x14ac:dyDescent="0.25">
      <c r="A420" t="s">
        <v>2</v>
      </c>
      <c r="B420" t="s">
        <v>486</v>
      </c>
      <c r="C420">
        <v>10000000000</v>
      </c>
      <c r="D420">
        <v>10000000000</v>
      </c>
      <c r="E420">
        <v>10000000000</v>
      </c>
      <c r="F420">
        <v>10000000000</v>
      </c>
      <c r="G420">
        <v>10000000000</v>
      </c>
      <c r="H420">
        <v>10000000000</v>
      </c>
      <c r="I420">
        <v>10000000000</v>
      </c>
      <c r="J420">
        <v>10000000000</v>
      </c>
      <c r="K420">
        <v>10000000000</v>
      </c>
      <c r="L420">
        <v>10000000000</v>
      </c>
    </row>
    <row r="421" spans="1:12" x14ac:dyDescent="0.25">
      <c r="A421" t="s">
        <v>2</v>
      </c>
      <c r="B421" t="s">
        <v>487</v>
      </c>
      <c r="C421">
        <v>10000000000</v>
      </c>
      <c r="D421">
        <v>10000000000</v>
      </c>
      <c r="E421">
        <v>10000000000</v>
      </c>
      <c r="F421">
        <v>10000000000</v>
      </c>
      <c r="G421">
        <v>10000000000</v>
      </c>
      <c r="H421">
        <v>10000000000</v>
      </c>
      <c r="I421">
        <v>10000000000</v>
      </c>
      <c r="J421">
        <v>10000000000</v>
      </c>
      <c r="K421">
        <v>10000000000</v>
      </c>
      <c r="L421">
        <v>10000000000</v>
      </c>
    </row>
    <row r="422" spans="1:12" x14ac:dyDescent="0.25">
      <c r="A422" t="s">
        <v>2</v>
      </c>
      <c r="B422" t="s">
        <v>488</v>
      </c>
      <c r="C422">
        <v>10000000000</v>
      </c>
      <c r="D422">
        <v>10000000000</v>
      </c>
      <c r="E422">
        <v>10000000000</v>
      </c>
      <c r="F422">
        <v>10000000000</v>
      </c>
      <c r="G422">
        <v>10000000000</v>
      </c>
      <c r="H422">
        <v>10000000000</v>
      </c>
      <c r="I422">
        <v>10000000000</v>
      </c>
      <c r="J422">
        <v>10000000000</v>
      </c>
      <c r="K422">
        <v>10000000000</v>
      </c>
      <c r="L422">
        <v>10000000000</v>
      </c>
    </row>
    <row r="423" spans="1:12" x14ac:dyDescent="0.25">
      <c r="A423" t="s">
        <v>2</v>
      </c>
      <c r="B423" t="s">
        <v>489</v>
      </c>
      <c r="C423">
        <v>10000000000</v>
      </c>
      <c r="D423">
        <v>10000000000</v>
      </c>
      <c r="E423">
        <v>10000000000</v>
      </c>
      <c r="F423">
        <v>10000000000</v>
      </c>
      <c r="G423">
        <v>10000000000</v>
      </c>
      <c r="H423">
        <v>10000000000</v>
      </c>
      <c r="I423">
        <v>10000000000</v>
      </c>
      <c r="J423">
        <v>10000000000</v>
      </c>
      <c r="K423">
        <v>10000000000</v>
      </c>
      <c r="L423">
        <v>10000000000</v>
      </c>
    </row>
    <row r="424" spans="1:12" x14ac:dyDescent="0.25">
      <c r="A424" t="s">
        <v>2</v>
      </c>
      <c r="B424" t="s">
        <v>490</v>
      </c>
      <c r="C424">
        <v>10000000000</v>
      </c>
      <c r="D424">
        <v>10000000000</v>
      </c>
      <c r="E424">
        <v>10000000000</v>
      </c>
      <c r="F424">
        <v>10000000000</v>
      </c>
      <c r="G424">
        <v>10000000000</v>
      </c>
      <c r="H424">
        <v>10000000000</v>
      </c>
      <c r="I424">
        <v>10000000000</v>
      </c>
      <c r="J424">
        <v>10000000000</v>
      </c>
      <c r="K424">
        <v>10000000000</v>
      </c>
      <c r="L424">
        <v>10000000000</v>
      </c>
    </row>
    <row r="425" spans="1:12" x14ac:dyDescent="0.25">
      <c r="A425" t="s">
        <v>2</v>
      </c>
      <c r="B425" t="s">
        <v>491</v>
      </c>
      <c r="C425">
        <v>10000000000</v>
      </c>
      <c r="D425">
        <v>10000000000</v>
      </c>
      <c r="E425">
        <v>10000000000</v>
      </c>
      <c r="F425">
        <v>10000000000</v>
      </c>
      <c r="G425">
        <v>10000000000</v>
      </c>
      <c r="H425">
        <v>10000000000</v>
      </c>
      <c r="I425">
        <v>10000000000</v>
      </c>
      <c r="J425">
        <v>10000000000</v>
      </c>
      <c r="K425">
        <v>10000000000</v>
      </c>
      <c r="L425">
        <v>10000000000</v>
      </c>
    </row>
    <row r="426" spans="1:12" x14ac:dyDescent="0.25">
      <c r="A426" t="s">
        <v>2</v>
      </c>
      <c r="B426" t="s">
        <v>492</v>
      </c>
      <c r="C426">
        <v>10000000000</v>
      </c>
      <c r="D426">
        <v>10000000000</v>
      </c>
      <c r="E426">
        <v>10000000000</v>
      </c>
      <c r="F426">
        <v>10000000000</v>
      </c>
      <c r="G426">
        <v>10000000000</v>
      </c>
      <c r="H426">
        <v>10000000000</v>
      </c>
      <c r="I426">
        <v>10000000000</v>
      </c>
      <c r="J426">
        <v>10000000000</v>
      </c>
      <c r="K426">
        <v>10000000000</v>
      </c>
      <c r="L426">
        <v>10000000000</v>
      </c>
    </row>
    <row r="427" spans="1:12" x14ac:dyDescent="0.25">
      <c r="A427" t="s">
        <v>2</v>
      </c>
      <c r="B427" t="s">
        <v>493</v>
      </c>
      <c r="C427">
        <v>10000000000</v>
      </c>
      <c r="D427">
        <v>10000000000</v>
      </c>
      <c r="E427">
        <v>10000000000</v>
      </c>
      <c r="F427">
        <v>10000000000</v>
      </c>
      <c r="G427">
        <v>10000000000</v>
      </c>
      <c r="H427">
        <v>10000000000</v>
      </c>
      <c r="I427">
        <v>10000000000</v>
      </c>
      <c r="J427">
        <v>10000000000</v>
      </c>
      <c r="K427">
        <v>10000000000</v>
      </c>
      <c r="L427">
        <v>10000000000</v>
      </c>
    </row>
    <row r="428" spans="1:12" x14ac:dyDescent="0.25">
      <c r="A428" t="s">
        <v>2</v>
      </c>
      <c r="B428" t="s">
        <v>494</v>
      </c>
      <c r="C428">
        <v>10000000000</v>
      </c>
      <c r="D428">
        <v>10000000000</v>
      </c>
      <c r="E428">
        <v>10000000000</v>
      </c>
      <c r="F428">
        <v>10000000000</v>
      </c>
      <c r="G428">
        <v>10000000000</v>
      </c>
      <c r="H428">
        <v>10000000000</v>
      </c>
      <c r="I428">
        <v>10000000000</v>
      </c>
      <c r="J428">
        <v>10000000000</v>
      </c>
      <c r="K428">
        <v>10000000000</v>
      </c>
      <c r="L428">
        <v>10000000000</v>
      </c>
    </row>
    <row r="429" spans="1:12" x14ac:dyDescent="0.25">
      <c r="A429" t="s">
        <v>2</v>
      </c>
      <c r="B429" t="s">
        <v>495</v>
      </c>
      <c r="C429">
        <v>10000000000</v>
      </c>
      <c r="D429">
        <v>10000000000</v>
      </c>
      <c r="E429">
        <v>10000000000</v>
      </c>
      <c r="F429">
        <v>10000000000</v>
      </c>
      <c r="G429">
        <v>10000000000</v>
      </c>
      <c r="H429">
        <v>10000000000</v>
      </c>
      <c r="I429">
        <v>10000000000</v>
      </c>
      <c r="J429">
        <v>10000000000</v>
      </c>
      <c r="K429">
        <v>10000000000</v>
      </c>
      <c r="L429">
        <v>10000000000</v>
      </c>
    </row>
    <row r="430" spans="1:12" x14ac:dyDescent="0.25">
      <c r="A430" t="s">
        <v>2</v>
      </c>
      <c r="B430" t="s">
        <v>496</v>
      </c>
      <c r="C430">
        <v>10000000000</v>
      </c>
      <c r="D430">
        <v>10000000000</v>
      </c>
      <c r="E430">
        <v>10000000000</v>
      </c>
      <c r="F430">
        <v>10000000000</v>
      </c>
      <c r="G430">
        <v>10000000000</v>
      </c>
      <c r="H430">
        <v>10000000000</v>
      </c>
      <c r="I430">
        <v>10000000000</v>
      </c>
      <c r="J430">
        <v>10000000000</v>
      </c>
      <c r="K430">
        <v>10000000000</v>
      </c>
      <c r="L430">
        <v>10000000000</v>
      </c>
    </row>
    <row r="431" spans="1:12" x14ac:dyDescent="0.25">
      <c r="A431" t="s">
        <v>2</v>
      </c>
      <c r="B431" t="s">
        <v>497</v>
      </c>
      <c r="C431">
        <v>10000000000</v>
      </c>
      <c r="D431">
        <v>10000000000</v>
      </c>
      <c r="E431">
        <v>10000000000</v>
      </c>
      <c r="F431">
        <v>10000000000</v>
      </c>
      <c r="G431">
        <v>10000000000</v>
      </c>
      <c r="H431">
        <v>10000000000</v>
      </c>
      <c r="I431">
        <v>10000000000</v>
      </c>
      <c r="J431">
        <v>10000000000</v>
      </c>
      <c r="K431">
        <v>10000000000</v>
      </c>
      <c r="L431">
        <v>10000000000</v>
      </c>
    </row>
    <row r="432" spans="1:12" x14ac:dyDescent="0.25">
      <c r="A432" t="s">
        <v>2</v>
      </c>
      <c r="B432" t="s">
        <v>498</v>
      </c>
      <c r="C432">
        <v>10000000000</v>
      </c>
      <c r="D432">
        <v>10000000000</v>
      </c>
      <c r="E432">
        <v>10000000000</v>
      </c>
      <c r="F432">
        <v>10000000000</v>
      </c>
      <c r="G432">
        <v>10000000000</v>
      </c>
      <c r="H432">
        <v>10000000000</v>
      </c>
      <c r="I432">
        <v>10000000000</v>
      </c>
      <c r="J432">
        <v>10000000000</v>
      </c>
      <c r="K432">
        <v>10000000000</v>
      </c>
      <c r="L432">
        <v>10000000000</v>
      </c>
    </row>
    <row r="433" spans="1:12" x14ac:dyDescent="0.25">
      <c r="A433" t="s">
        <v>2</v>
      </c>
      <c r="B433" t="s">
        <v>499</v>
      </c>
      <c r="C433">
        <v>10000000000</v>
      </c>
      <c r="D433">
        <v>10000000000</v>
      </c>
      <c r="E433">
        <v>10000000000</v>
      </c>
      <c r="F433">
        <v>10000000000</v>
      </c>
      <c r="G433">
        <v>10000000000</v>
      </c>
      <c r="H433">
        <v>10000000000</v>
      </c>
      <c r="I433">
        <v>10000000000</v>
      </c>
      <c r="J433">
        <v>10000000000</v>
      </c>
      <c r="K433">
        <v>10000000000</v>
      </c>
      <c r="L433">
        <v>10000000000</v>
      </c>
    </row>
    <row r="434" spans="1:12" x14ac:dyDescent="0.25">
      <c r="A434" t="s">
        <v>2</v>
      </c>
      <c r="B434" t="s">
        <v>500</v>
      </c>
      <c r="C434">
        <v>10000000000</v>
      </c>
      <c r="D434">
        <v>10000000000</v>
      </c>
      <c r="E434">
        <v>10000000000</v>
      </c>
      <c r="F434">
        <v>10000000000</v>
      </c>
      <c r="G434">
        <v>10000000000</v>
      </c>
      <c r="H434">
        <v>10000000000</v>
      </c>
      <c r="I434">
        <v>10000000000</v>
      </c>
      <c r="J434">
        <v>10000000000</v>
      </c>
      <c r="K434">
        <v>10000000000</v>
      </c>
      <c r="L434">
        <v>10000000000</v>
      </c>
    </row>
    <row r="435" spans="1:12" x14ac:dyDescent="0.25">
      <c r="A435" t="s">
        <v>2</v>
      </c>
      <c r="B435" t="s">
        <v>501</v>
      </c>
      <c r="C435">
        <v>10000000000</v>
      </c>
      <c r="D435">
        <v>10000000000</v>
      </c>
      <c r="E435">
        <v>10000000000</v>
      </c>
      <c r="F435">
        <v>10000000000</v>
      </c>
      <c r="G435">
        <v>10000000000</v>
      </c>
      <c r="H435">
        <v>10000000000</v>
      </c>
      <c r="I435">
        <v>10000000000</v>
      </c>
      <c r="J435">
        <v>10000000000</v>
      </c>
      <c r="K435">
        <v>10000000000</v>
      </c>
      <c r="L435">
        <v>10000000000</v>
      </c>
    </row>
    <row r="436" spans="1:12" x14ac:dyDescent="0.25">
      <c r="A436" t="s">
        <v>2</v>
      </c>
      <c r="B436" t="s">
        <v>502</v>
      </c>
      <c r="C436">
        <v>10000000000</v>
      </c>
      <c r="D436">
        <v>10000000000</v>
      </c>
      <c r="E436">
        <v>10000000000</v>
      </c>
      <c r="F436">
        <v>10000000000</v>
      </c>
      <c r="G436">
        <v>10000000000</v>
      </c>
      <c r="H436">
        <v>10000000000</v>
      </c>
      <c r="I436">
        <v>10000000000</v>
      </c>
      <c r="J436">
        <v>10000000000</v>
      </c>
      <c r="K436">
        <v>10000000000</v>
      </c>
      <c r="L436">
        <v>10000000000</v>
      </c>
    </row>
    <row r="437" spans="1:12" x14ac:dyDescent="0.25">
      <c r="A437" t="s">
        <v>2</v>
      </c>
      <c r="B437" t="s">
        <v>503</v>
      </c>
      <c r="C437">
        <v>10000000000</v>
      </c>
      <c r="D437">
        <v>10000000000</v>
      </c>
      <c r="E437">
        <v>10000000000</v>
      </c>
      <c r="F437">
        <v>10000000000</v>
      </c>
      <c r="G437">
        <v>10000000000</v>
      </c>
      <c r="H437">
        <v>10000000000</v>
      </c>
      <c r="I437">
        <v>10000000000</v>
      </c>
      <c r="J437">
        <v>10000000000</v>
      </c>
      <c r="K437">
        <v>10000000000</v>
      </c>
      <c r="L437">
        <v>10000000000</v>
      </c>
    </row>
    <row r="438" spans="1:12" x14ac:dyDescent="0.25">
      <c r="A438" t="s">
        <v>2</v>
      </c>
      <c r="B438" t="s">
        <v>504</v>
      </c>
      <c r="C438">
        <v>10000000000</v>
      </c>
      <c r="D438">
        <v>10000000000</v>
      </c>
      <c r="E438">
        <v>10000000000</v>
      </c>
      <c r="F438">
        <v>10000000000</v>
      </c>
      <c r="G438">
        <v>10000000000</v>
      </c>
      <c r="H438">
        <v>10000000000</v>
      </c>
      <c r="I438">
        <v>10000000000</v>
      </c>
      <c r="J438">
        <v>10000000000</v>
      </c>
      <c r="K438">
        <v>10000000000</v>
      </c>
      <c r="L438">
        <v>10000000000</v>
      </c>
    </row>
    <row r="439" spans="1:12" x14ac:dyDescent="0.25">
      <c r="A439" t="s">
        <v>2</v>
      </c>
      <c r="B439" t="s">
        <v>505</v>
      </c>
      <c r="C439">
        <v>10000000000</v>
      </c>
      <c r="D439">
        <v>10000000000</v>
      </c>
      <c r="E439">
        <v>10000000000</v>
      </c>
      <c r="F439">
        <v>10000000000</v>
      </c>
      <c r="G439">
        <v>10000000000</v>
      </c>
      <c r="H439">
        <v>10000000000</v>
      </c>
      <c r="I439">
        <v>10000000000</v>
      </c>
      <c r="J439">
        <v>10000000000</v>
      </c>
      <c r="K439">
        <v>10000000000</v>
      </c>
      <c r="L439">
        <v>10000000000</v>
      </c>
    </row>
    <row r="440" spans="1:12" x14ac:dyDescent="0.25">
      <c r="A440" t="s">
        <v>2</v>
      </c>
      <c r="B440" t="s">
        <v>506</v>
      </c>
      <c r="C440">
        <v>10000000000</v>
      </c>
      <c r="D440">
        <v>10000000000</v>
      </c>
      <c r="E440">
        <v>10000000000</v>
      </c>
      <c r="F440">
        <v>10000000000</v>
      </c>
      <c r="G440">
        <v>10000000000</v>
      </c>
      <c r="H440">
        <v>10000000000</v>
      </c>
      <c r="I440">
        <v>10000000000</v>
      </c>
      <c r="J440">
        <v>10000000000</v>
      </c>
      <c r="K440">
        <v>10000000000</v>
      </c>
      <c r="L440">
        <v>10000000000</v>
      </c>
    </row>
    <row r="441" spans="1:12" x14ac:dyDescent="0.25">
      <c r="A441" t="s">
        <v>2</v>
      </c>
      <c r="B441" t="s">
        <v>507</v>
      </c>
      <c r="C441">
        <v>10000000000</v>
      </c>
      <c r="D441">
        <v>10000000000</v>
      </c>
      <c r="E441">
        <v>10000000000</v>
      </c>
      <c r="F441">
        <v>10000000000</v>
      </c>
      <c r="G441">
        <v>10000000000</v>
      </c>
      <c r="H441">
        <v>10000000000</v>
      </c>
      <c r="I441">
        <v>10000000000</v>
      </c>
      <c r="J441">
        <v>10000000000</v>
      </c>
      <c r="K441">
        <v>10000000000</v>
      </c>
      <c r="L441">
        <v>10000000000</v>
      </c>
    </row>
    <row r="442" spans="1:12" x14ac:dyDescent="0.25">
      <c r="A442" t="s">
        <v>2</v>
      </c>
      <c r="B442" t="s">
        <v>508</v>
      </c>
      <c r="C442">
        <v>10000000000</v>
      </c>
      <c r="D442">
        <v>10000000000</v>
      </c>
      <c r="E442">
        <v>10000000000</v>
      </c>
      <c r="F442">
        <v>10000000000</v>
      </c>
      <c r="G442">
        <v>10000000000</v>
      </c>
      <c r="H442">
        <v>10000000000</v>
      </c>
      <c r="I442">
        <v>10000000000</v>
      </c>
      <c r="J442">
        <v>10000000000</v>
      </c>
      <c r="K442">
        <v>10000000000</v>
      </c>
      <c r="L442">
        <v>10000000000</v>
      </c>
    </row>
    <row r="443" spans="1:12" x14ac:dyDescent="0.25">
      <c r="A443" t="s">
        <v>2</v>
      </c>
      <c r="B443" t="s">
        <v>509</v>
      </c>
      <c r="C443">
        <v>10000000000</v>
      </c>
      <c r="D443">
        <v>10000000000</v>
      </c>
      <c r="E443">
        <v>10000000000</v>
      </c>
      <c r="F443">
        <v>10000000000</v>
      </c>
      <c r="G443">
        <v>10000000000</v>
      </c>
      <c r="H443">
        <v>10000000000</v>
      </c>
      <c r="I443">
        <v>10000000000</v>
      </c>
      <c r="J443">
        <v>10000000000</v>
      </c>
      <c r="K443">
        <v>10000000000</v>
      </c>
      <c r="L443">
        <v>10000000000</v>
      </c>
    </row>
    <row r="444" spans="1:12" x14ac:dyDescent="0.25">
      <c r="A444" t="s">
        <v>2</v>
      </c>
      <c r="B444" t="s">
        <v>510</v>
      </c>
      <c r="C444">
        <v>10000000000</v>
      </c>
      <c r="D444">
        <v>10000000000</v>
      </c>
      <c r="E444">
        <v>10000000000</v>
      </c>
      <c r="F444">
        <v>10000000000</v>
      </c>
      <c r="G444">
        <v>10000000000</v>
      </c>
      <c r="H444">
        <v>10000000000</v>
      </c>
      <c r="I444">
        <v>10000000000</v>
      </c>
      <c r="J444">
        <v>10000000000</v>
      </c>
      <c r="K444">
        <v>10000000000</v>
      </c>
      <c r="L444">
        <v>10000000000</v>
      </c>
    </row>
    <row r="445" spans="1:12" x14ac:dyDescent="0.25">
      <c r="A445" t="s">
        <v>2</v>
      </c>
      <c r="B445" t="s">
        <v>511</v>
      </c>
      <c r="C445">
        <v>10000000000</v>
      </c>
      <c r="D445">
        <v>10000000000</v>
      </c>
      <c r="E445">
        <v>10000000000</v>
      </c>
      <c r="F445">
        <v>10000000000</v>
      </c>
      <c r="G445">
        <v>10000000000</v>
      </c>
      <c r="H445">
        <v>10000000000</v>
      </c>
      <c r="I445">
        <v>10000000000</v>
      </c>
      <c r="J445">
        <v>10000000000</v>
      </c>
      <c r="K445">
        <v>10000000000</v>
      </c>
      <c r="L445">
        <v>10000000000</v>
      </c>
    </row>
    <row r="446" spans="1:12" x14ac:dyDescent="0.25">
      <c r="A446" t="s">
        <v>2</v>
      </c>
      <c r="B446" t="s">
        <v>512</v>
      </c>
      <c r="C446">
        <v>10000000000</v>
      </c>
      <c r="D446">
        <v>10000000000</v>
      </c>
      <c r="E446">
        <v>10000000000</v>
      </c>
      <c r="F446">
        <v>10000000000</v>
      </c>
      <c r="G446">
        <v>10000000000</v>
      </c>
      <c r="H446">
        <v>10000000000</v>
      </c>
      <c r="I446">
        <v>10000000000</v>
      </c>
      <c r="J446">
        <v>10000000000</v>
      </c>
      <c r="K446">
        <v>10000000000</v>
      </c>
      <c r="L446">
        <v>10000000000</v>
      </c>
    </row>
    <row r="447" spans="1:12" x14ac:dyDescent="0.25">
      <c r="A447" t="s">
        <v>2</v>
      </c>
      <c r="B447" t="s">
        <v>513</v>
      </c>
      <c r="C447">
        <v>10000000000</v>
      </c>
      <c r="D447">
        <v>10000000000</v>
      </c>
      <c r="E447">
        <v>10000000000</v>
      </c>
      <c r="F447">
        <v>10000000000</v>
      </c>
      <c r="G447">
        <v>10000000000</v>
      </c>
      <c r="H447">
        <v>10000000000</v>
      </c>
      <c r="I447">
        <v>10000000000</v>
      </c>
      <c r="J447">
        <v>10000000000</v>
      </c>
      <c r="K447">
        <v>10000000000</v>
      </c>
      <c r="L447">
        <v>10000000000</v>
      </c>
    </row>
    <row r="448" spans="1:12" x14ac:dyDescent="0.25">
      <c r="A448" t="s">
        <v>2</v>
      </c>
      <c r="B448" t="s">
        <v>514</v>
      </c>
      <c r="C448">
        <v>10000000000</v>
      </c>
      <c r="D448">
        <v>10000000000</v>
      </c>
      <c r="E448">
        <v>10000000000</v>
      </c>
      <c r="F448">
        <v>10000000000</v>
      </c>
      <c r="G448">
        <v>10000000000</v>
      </c>
      <c r="H448">
        <v>10000000000</v>
      </c>
      <c r="I448">
        <v>10000000000</v>
      </c>
      <c r="J448">
        <v>10000000000</v>
      </c>
      <c r="K448">
        <v>10000000000</v>
      </c>
      <c r="L448">
        <v>10000000000</v>
      </c>
    </row>
    <row r="449" spans="1:12" x14ac:dyDescent="0.25">
      <c r="A449" t="s">
        <v>2</v>
      </c>
      <c r="B449" t="s">
        <v>515</v>
      </c>
      <c r="C449">
        <v>10000000000</v>
      </c>
      <c r="D449">
        <v>10000000000</v>
      </c>
      <c r="E449">
        <v>10000000000</v>
      </c>
      <c r="F449">
        <v>10000000000</v>
      </c>
      <c r="G449">
        <v>10000000000</v>
      </c>
      <c r="H449">
        <v>10000000000</v>
      </c>
      <c r="I449">
        <v>10000000000</v>
      </c>
      <c r="J449">
        <v>10000000000</v>
      </c>
      <c r="K449">
        <v>10000000000</v>
      </c>
      <c r="L449">
        <v>10000000000</v>
      </c>
    </row>
    <row r="450" spans="1:12" x14ac:dyDescent="0.25">
      <c r="A450" t="s">
        <v>2</v>
      </c>
      <c r="B450" t="s">
        <v>516</v>
      </c>
      <c r="C450">
        <v>10000000000</v>
      </c>
      <c r="D450">
        <v>10000000000</v>
      </c>
      <c r="E450">
        <v>10000000000</v>
      </c>
      <c r="F450">
        <v>10000000000</v>
      </c>
      <c r="G450">
        <v>10000000000</v>
      </c>
      <c r="H450">
        <v>10000000000</v>
      </c>
      <c r="I450">
        <v>10000000000</v>
      </c>
      <c r="J450">
        <v>10000000000</v>
      </c>
      <c r="K450">
        <v>10000000000</v>
      </c>
      <c r="L450">
        <v>10000000000</v>
      </c>
    </row>
    <row r="451" spans="1:12" x14ac:dyDescent="0.25">
      <c r="A451" t="s">
        <v>2</v>
      </c>
      <c r="B451" t="s">
        <v>517</v>
      </c>
      <c r="C451">
        <v>10000000000</v>
      </c>
      <c r="D451">
        <v>10000000000</v>
      </c>
      <c r="E451">
        <v>10000000000</v>
      </c>
      <c r="F451">
        <v>10000000000</v>
      </c>
      <c r="G451">
        <v>10000000000</v>
      </c>
      <c r="H451">
        <v>10000000000</v>
      </c>
      <c r="I451">
        <v>10000000000</v>
      </c>
      <c r="J451">
        <v>10000000000</v>
      </c>
      <c r="K451">
        <v>10000000000</v>
      </c>
      <c r="L451">
        <v>10000000000</v>
      </c>
    </row>
    <row r="452" spans="1:12" x14ac:dyDescent="0.25">
      <c r="A452" t="s">
        <v>2</v>
      </c>
      <c r="B452" t="s">
        <v>518</v>
      </c>
      <c r="C452">
        <v>10000000000</v>
      </c>
      <c r="D452">
        <v>10000000000</v>
      </c>
      <c r="E452">
        <v>10000000000</v>
      </c>
      <c r="F452">
        <v>10000000000</v>
      </c>
      <c r="G452">
        <v>10000000000</v>
      </c>
      <c r="H452">
        <v>10000000000</v>
      </c>
      <c r="I452">
        <v>10000000000</v>
      </c>
      <c r="J452">
        <v>10000000000</v>
      </c>
      <c r="K452">
        <v>10000000000</v>
      </c>
      <c r="L452">
        <v>10000000000</v>
      </c>
    </row>
    <row r="453" spans="1:12" x14ac:dyDescent="0.25">
      <c r="A453" t="s">
        <v>2</v>
      </c>
      <c r="B453" t="s">
        <v>519</v>
      </c>
      <c r="C453">
        <v>10000000000</v>
      </c>
      <c r="D453">
        <v>10000000000</v>
      </c>
      <c r="E453">
        <v>10000000000</v>
      </c>
      <c r="F453">
        <v>10000000000</v>
      </c>
      <c r="G453">
        <v>10000000000</v>
      </c>
      <c r="H453">
        <v>10000000000</v>
      </c>
      <c r="I453">
        <v>10000000000</v>
      </c>
      <c r="J453">
        <v>10000000000</v>
      </c>
      <c r="K453">
        <v>10000000000</v>
      </c>
      <c r="L453">
        <v>10000000000</v>
      </c>
    </row>
    <row r="454" spans="1:12" x14ac:dyDescent="0.25">
      <c r="A454" t="s">
        <v>2</v>
      </c>
      <c r="B454" t="s">
        <v>520</v>
      </c>
      <c r="C454">
        <v>10000000000</v>
      </c>
      <c r="D454">
        <v>10000000000</v>
      </c>
      <c r="E454">
        <v>10000000000</v>
      </c>
      <c r="F454">
        <v>10000000000</v>
      </c>
      <c r="G454">
        <v>10000000000</v>
      </c>
      <c r="H454">
        <v>10000000000</v>
      </c>
      <c r="I454">
        <v>10000000000</v>
      </c>
      <c r="J454">
        <v>10000000000</v>
      </c>
      <c r="K454">
        <v>10000000000</v>
      </c>
      <c r="L454">
        <v>10000000000</v>
      </c>
    </row>
    <row r="455" spans="1:12" x14ac:dyDescent="0.25">
      <c r="A455" t="s">
        <v>2</v>
      </c>
      <c r="B455" t="s">
        <v>521</v>
      </c>
      <c r="C455">
        <v>10000000000</v>
      </c>
      <c r="D455">
        <v>10000000000</v>
      </c>
      <c r="E455">
        <v>10000000000</v>
      </c>
      <c r="F455">
        <v>10000000000</v>
      </c>
      <c r="G455">
        <v>10000000000</v>
      </c>
      <c r="H455">
        <v>10000000000</v>
      </c>
      <c r="I455">
        <v>10000000000</v>
      </c>
      <c r="J455">
        <v>10000000000</v>
      </c>
      <c r="K455">
        <v>10000000000</v>
      </c>
      <c r="L455">
        <v>10000000000</v>
      </c>
    </row>
    <row r="456" spans="1:12" x14ac:dyDescent="0.25">
      <c r="A456" t="s">
        <v>2</v>
      </c>
      <c r="B456" t="s">
        <v>522</v>
      </c>
      <c r="C456">
        <v>10000000000</v>
      </c>
      <c r="D456">
        <v>10000000000</v>
      </c>
      <c r="E456">
        <v>10000000000</v>
      </c>
      <c r="F456">
        <v>10000000000</v>
      </c>
      <c r="G456">
        <v>10000000000</v>
      </c>
      <c r="H456">
        <v>10000000000</v>
      </c>
      <c r="I456">
        <v>10000000000</v>
      </c>
      <c r="J456">
        <v>10000000000</v>
      </c>
      <c r="K456">
        <v>10000000000</v>
      </c>
      <c r="L456">
        <v>10000000000</v>
      </c>
    </row>
    <row r="457" spans="1:12" x14ac:dyDescent="0.25">
      <c r="A457" t="s">
        <v>2</v>
      </c>
      <c r="B457" t="s">
        <v>523</v>
      </c>
      <c r="C457">
        <v>10000000000</v>
      </c>
      <c r="D457">
        <v>10000000000</v>
      </c>
      <c r="E457">
        <v>10000000000</v>
      </c>
      <c r="F457">
        <v>10000000000</v>
      </c>
      <c r="G457">
        <v>10000000000</v>
      </c>
      <c r="H457">
        <v>10000000000</v>
      </c>
      <c r="I457">
        <v>10000000000</v>
      </c>
      <c r="J457">
        <v>10000000000</v>
      </c>
      <c r="K457">
        <v>10000000000</v>
      </c>
      <c r="L457">
        <v>10000000000</v>
      </c>
    </row>
    <row r="458" spans="1:12" x14ac:dyDescent="0.25">
      <c r="A458" t="s">
        <v>2</v>
      </c>
      <c r="B458" t="s">
        <v>524</v>
      </c>
      <c r="C458">
        <v>10000000000</v>
      </c>
      <c r="D458">
        <v>10000000000</v>
      </c>
      <c r="E458">
        <v>10000000000</v>
      </c>
      <c r="F458">
        <v>10000000000</v>
      </c>
      <c r="G458">
        <v>10000000000</v>
      </c>
      <c r="H458">
        <v>10000000000</v>
      </c>
      <c r="I458">
        <v>10000000000</v>
      </c>
      <c r="J458">
        <v>10000000000</v>
      </c>
      <c r="K458">
        <v>10000000000</v>
      </c>
      <c r="L458">
        <v>10000000000</v>
      </c>
    </row>
    <row r="459" spans="1:12" x14ac:dyDescent="0.25">
      <c r="A459" t="s">
        <v>2</v>
      </c>
      <c r="B459" t="s">
        <v>525</v>
      </c>
      <c r="C459">
        <v>10000000000</v>
      </c>
      <c r="D459">
        <v>10000000000</v>
      </c>
      <c r="E459">
        <v>10000000000</v>
      </c>
      <c r="F459">
        <v>10000000000</v>
      </c>
      <c r="G459">
        <v>10000000000</v>
      </c>
      <c r="H459">
        <v>10000000000</v>
      </c>
      <c r="I459">
        <v>10000000000</v>
      </c>
      <c r="J459">
        <v>10000000000</v>
      </c>
      <c r="K459">
        <v>10000000000</v>
      </c>
      <c r="L459">
        <v>10000000000</v>
      </c>
    </row>
    <row r="460" spans="1:12" x14ac:dyDescent="0.25">
      <c r="A460" t="s">
        <v>2</v>
      </c>
      <c r="B460" t="s">
        <v>526</v>
      </c>
      <c r="C460">
        <v>10000000000</v>
      </c>
      <c r="D460">
        <v>10000000000</v>
      </c>
      <c r="E460">
        <v>10000000000</v>
      </c>
      <c r="F460">
        <v>10000000000</v>
      </c>
      <c r="G460">
        <v>10000000000</v>
      </c>
      <c r="H460">
        <v>10000000000</v>
      </c>
      <c r="I460">
        <v>10000000000</v>
      </c>
      <c r="J460">
        <v>10000000000</v>
      </c>
      <c r="K460">
        <v>10000000000</v>
      </c>
      <c r="L460">
        <v>10000000000</v>
      </c>
    </row>
    <row r="461" spans="1:12" x14ac:dyDescent="0.25">
      <c r="A461" t="s">
        <v>2</v>
      </c>
      <c r="B461" t="s">
        <v>527</v>
      </c>
      <c r="C461">
        <v>10000000000</v>
      </c>
      <c r="D461">
        <v>10000000000</v>
      </c>
      <c r="E461">
        <v>10000000000</v>
      </c>
      <c r="F461">
        <v>10000000000</v>
      </c>
      <c r="G461">
        <v>10000000000</v>
      </c>
      <c r="H461">
        <v>10000000000</v>
      </c>
      <c r="I461">
        <v>10000000000</v>
      </c>
      <c r="J461">
        <v>10000000000</v>
      </c>
      <c r="K461">
        <v>10000000000</v>
      </c>
      <c r="L461">
        <v>10000000000</v>
      </c>
    </row>
    <row r="462" spans="1:12" x14ac:dyDescent="0.25">
      <c r="A462" t="s">
        <v>2</v>
      </c>
      <c r="B462" t="s">
        <v>528</v>
      </c>
      <c r="C462">
        <v>10000000000</v>
      </c>
      <c r="D462">
        <v>10000000000</v>
      </c>
      <c r="E462">
        <v>10000000000</v>
      </c>
      <c r="F462">
        <v>10000000000</v>
      </c>
      <c r="G462">
        <v>10000000000</v>
      </c>
      <c r="H462">
        <v>10000000000</v>
      </c>
      <c r="I462">
        <v>10000000000</v>
      </c>
      <c r="J462">
        <v>10000000000</v>
      </c>
      <c r="K462">
        <v>10000000000</v>
      </c>
      <c r="L462">
        <v>10000000000</v>
      </c>
    </row>
    <row r="463" spans="1:12" x14ac:dyDescent="0.25">
      <c r="A463" t="s">
        <v>2</v>
      </c>
      <c r="B463" t="s">
        <v>529</v>
      </c>
      <c r="C463">
        <v>10000000000</v>
      </c>
      <c r="D463">
        <v>10000000000</v>
      </c>
      <c r="E463">
        <v>10000000000</v>
      </c>
      <c r="F463">
        <v>10000000000</v>
      </c>
      <c r="G463">
        <v>10000000000</v>
      </c>
      <c r="H463">
        <v>10000000000</v>
      </c>
      <c r="I463">
        <v>10000000000</v>
      </c>
      <c r="J463">
        <v>10000000000</v>
      </c>
      <c r="K463">
        <v>10000000000</v>
      </c>
      <c r="L463">
        <v>10000000000</v>
      </c>
    </row>
    <row r="464" spans="1:12" x14ac:dyDescent="0.25">
      <c r="A464" t="s">
        <v>2</v>
      </c>
      <c r="B464" t="s">
        <v>530</v>
      </c>
      <c r="C464">
        <v>10000000000</v>
      </c>
      <c r="D464">
        <v>10000000000</v>
      </c>
      <c r="E464">
        <v>10000000000</v>
      </c>
      <c r="F464">
        <v>10000000000</v>
      </c>
      <c r="G464">
        <v>10000000000</v>
      </c>
      <c r="H464">
        <v>10000000000</v>
      </c>
      <c r="I464">
        <v>10000000000</v>
      </c>
      <c r="J464">
        <v>10000000000</v>
      </c>
      <c r="K464">
        <v>10000000000</v>
      </c>
      <c r="L464">
        <v>10000000000</v>
      </c>
    </row>
    <row r="465" spans="1:12" x14ac:dyDescent="0.25">
      <c r="A465" t="s">
        <v>2</v>
      </c>
      <c r="B465" t="s">
        <v>531</v>
      </c>
      <c r="C465">
        <v>10000000000</v>
      </c>
      <c r="D465">
        <v>10000000000</v>
      </c>
      <c r="E465">
        <v>10000000000</v>
      </c>
      <c r="F465">
        <v>10000000000</v>
      </c>
      <c r="G465">
        <v>10000000000</v>
      </c>
      <c r="H465">
        <v>10000000000</v>
      </c>
      <c r="I465">
        <v>10000000000</v>
      </c>
      <c r="J465">
        <v>10000000000</v>
      </c>
      <c r="K465">
        <v>10000000000</v>
      </c>
      <c r="L465">
        <v>10000000000</v>
      </c>
    </row>
    <row r="466" spans="1:12" x14ac:dyDescent="0.25">
      <c r="A466" t="s">
        <v>2</v>
      </c>
      <c r="B466" t="s">
        <v>532</v>
      </c>
      <c r="C466">
        <v>10000000000</v>
      </c>
      <c r="D466">
        <v>10000000000</v>
      </c>
      <c r="E466">
        <v>10000000000</v>
      </c>
      <c r="F466">
        <v>10000000000</v>
      </c>
      <c r="G466">
        <v>10000000000</v>
      </c>
      <c r="H466">
        <v>10000000000</v>
      </c>
      <c r="I466">
        <v>10000000000</v>
      </c>
      <c r="J466">
        <v>10000000000</v>
      </c>
      <c r="K466">
        <v>10000000000</v>
      </c>
      <c r="L466">
        <v>10000000000</v>
      </c>
    </row>
    <row r="467" spans="1:12" x14ac:dyDescent="0.25">
      <c r="A467" t="s">
        <v>2</v>
      </c>
      <c r="B467" t="s">
        <v>533</v>
      </c>
      <c r="C467">
        <v>10000000000</v>
      </c>
      <c r="D467">
        <v>10000000000</v>
      </c>
      <c r="E467">
        <v>10000000000</v>
      </c>
      <c r="F467">
        <v>10000000000</v>
      </c>
      <c r="G467">
        <v>10000000000</v>
      </c>
      <c r="H467">
        <v>10000000000</v>
      </c>
      <c r="I467">
        <v>10000000000</v>
      </c>
      <c r="J467">
        <v>10000000000</v>
      </c>
      <c r="K467">
        <v>10000000000</v>
      </c>
      <c r="L467">
        <v>10000000000</v>
      </c>
    </row>
    <row r="468" spans="1:12" x14ac:dyDescent="0.25">
      <c r="A468" t="s">
        <v>2</v>
      </c>
      <c r="B468" t="s">
        <v>534</v>
      </c>
      <c r="C468">
        <v>10000000000</v>
      </c>
      <c r="D468">
        <v>10000000000</v>
      </c>
      <c r="E468">
        <v>10000000000</v>
      </c>
      <c r="F468">
        <v>10000000000</v>
      </c>
      <c r="G468">
        <v>10000000000</v>
      </c>
      <c r="H468">
        <v>10000000000</v>
      </c>
      <c r="I468">
        <v>10000000000</v>
      </c>
      <c r="J468">
        <v>10000000000</v>
      </c>
      <c r="K468">
        <v>10000000000</v>
      </c>
      <c r="L468">
        <v>10000000000</v>
      </c>
    </row>
    <row r="469" spans="1:12" x14ac:dyDescent="0.25">
      <c r="A469" t="s">
        <v>2</v>
      </c>
      <c r="B469" t="s">
        <v>535</v>
      </c>
      <c r="C469">
        <v>10000000000</v>
      </c>
      <c r="D469">
        <v>10000000000</v>
      </c>
      <c r="E469">
        <v>10000000000</v>
      </c>
      <c r="F469">
        <v>10000000000</v>
      </c>
      <c r="G469">
        <v>10000000000</v>
      </c>
      <c r="H469">
        <v>10000000000</v>
      </c>
      <c r="I469">
        <v>10000000000</v>
      </c>
      <c r="J469">
        <v>10000000000</v>
      </c>
      <c r="K469">
        <v>10000000000</v>
      </c>
      <c r="L469">
        <v>10000000000</v>
      </c>
    </row>
    <row r="470" spans="1:12" x14ac:dyDescent="0.25">
      <c r="A470" t="s">
        <v>2</v>
      </c>
      <c r="B470" t="s">
        <v>536</v>
      </c>
      <c r="C470">
        <v>10000000000</v>
      </c>
      <c r="D470">
        <v>10000000000</v>
      </c>
      <c r="E470">
        <v>10000000000</v>
      </c>
      <c r="F470">
        <v>10000000000</v>
      </c>
      <c r="G470">
        <v>10000000000</v>
      </c>
      <c r="H470">
        <v>10000000000</v>
      </c>
      <c r="I470">
        <v>10000000000</v>
      </c>
      <c r="J470">
        <v>10000000000</v>
      </c>
      <c r="K470">
        <v>10000000000</v>
      </c>
      <c r="L470">
        <v>10000000000</v>
      </c>
    </row>
    <row r="471" spans="1:12" x14ac:dyDescent="0.25">
      <c r="A471" t="s">
        <v>2</v>
      </c>
      <c r="B471" t="s">
        <v>537</v>
      </c>
      <c r="C471">
        <v>10000000000</v>
      </c>
      <c r="D471">
        <v>10000000000</v>
      </c>
      <c r="E471">
        <v>10000000000</v>
      </c>
      <c r="F471">
        <v>10000000000</v>
      </c>
      <c r="G471">
        <v>10000000000</v>
      </c>
      <c r="H471">
        <v>10000000000</v>
      </c>
      <c r="I471">
        <v>10000000000</v>
      </c>
      <c r="J471">
        <v>10000000000</v>
      </c>
      <c r="K471">
        <v>10000000000</v>
      </c>
      <c r="L471">
        <v>10000000000</v>
      </c>
    </row>
    <row r="472" spans="1:12" x14ac:dyDescent="0.25">
      <c r="A472" t="s">
        <v>2</v>
      </c>
      <c r="B472" t="s">
        <v>538</v>
      </c>
      <c r="C472">
        <v>10000000000</v>
      </c>
      <c r="D472">
        <v>10000000000</v>
      </c>
      <c r="E472">
        <v>10000000000</v>
      </c>
      <c r="F472">
        <v>10000000000</v>
      </c>
      <c r="G472">
        <v>10000000000</v>
      </c>
      <c r="H472">
        <v>10000000000</v>
      </c>
      <c r="I472">
        <v>10000000000</v>
      </c>
      <c r="J472">
        <v>10000000000</v>
      </c>
      <c r="K472">
        <v>10000000000</v>
      </c>
      <c r="L472">
        <v>10000000000</v>
      </c>
    </row>
    <row r="473" spans="1:12" x14ac:dyDescent="0.25">
      <c r="A473" t="s">
        <v>2</v>
      </c>
      <c r="B473" t="s">
        <v>539</v>
      </c>
      <c r="C473">
        <v>10000000000</v>
      </c>
      <c r="D473">
        <v>10000000000</v>
      </c>
      <c r="E473">
        <v>10000000000</v>
      </c>
      <c r="F473">
        <v>10000000000</v>
      </c>
      <c r="G473">
        <v>10000000000</v>
      </c>
      <c r="H473">
        <v>10000000000</v>
      </c>
      <c r="I473">
        <v>10000000000</v>
      </c>
      <c r="J473">
        <v>10000000000</v>
      </c>
      <c r="K473">
        <v>10000000000</v>
      </c>
      <c r="L473">
        <v>10000000000</v>
      </c>
    </row>
    <row r="474" spans="1:12" x14ac:dyDescent="0.25">
      <c r="A474" t="s">
        <v>2</v>
      </c>
      <c r="B474" t="s">
        <v>540</v>
      </c>
      <c r="C474">
        <v>10000000000</v>
      </c>
      <c r="D474">
        <v>10000000000</v>
      </c>
      <c r="E474">
        <v>10000000000</v>
      </c>
      <c r="F474">
        <v>10000000000</v>
      </c>
      <c r="G474">
        <v>10000000000</v>
      </c>
      <c r="H474">
        <v>10000000000</v>
      </c>
      <c r="I474">
        <v>10000000000</v>
      </c>
      <c r="J474">
        <v>10000000000</v>
      </c>
      <c r="K474">
        <v>10000000000</v>
      </c>
      <c r="L474">
        <v>10000000000</v>
      </c>
    </row>
    <row r="475" spans="1:12" x14ac:dyDescent="0.25">
      <c r="A475" t="s">
        <v>2</v>
      </c>
      <c r="B475" t="s">
        <v>541</v>
      </c>
      <c r="C475">
        <v>10000000000</v>
      </c>
      <c r="D475">
        <v>10000000000</v>
      </c>
      <c r="E475">
        <v>10000000000</v>
      </c>
      <c r="F475">
        <v>10000000000</v>
      </c>
      <c r="G475">
        <v>10000000000</v>
      </c>
      <c r="H475">
        <v>10000000000</v>
      </c>
      <c r="I475">
        <v>10000000000</v>
      </c>
      <c r="J475">
        <v>10000000000</v>
      </c>
      <c r="K475">
        <v>10000000000</v>
      </c>
      <c r="L475">
        <v>10000000000</v>
      </c>
    </row>
    <row r="476" spans="1:12" x14ac:dyDescent="0.25">
      <c r="A476" t="s">
        <v>2</v>
      </c>
      <c r="B476" t="s">
        <v>542</v>
      </c>
      <c r="C476">
        <v>10000000000</v>
      </c>
      <c r="D476">
        <v>10000000000</v>
      </c>
      <c r="E476">
        <v>10000000000</v>
      </c>
      <c r="F476">
        <v>10000000000</v>
      </c>
      <c r="G476">
        <v>10000000000</v>
      </c>
      <c r="H476">
        <v>10000000000</v>
      </c>
      <c r="I476">
        <v>10000000000</v>
      </c>
      <c r="J476">
        <v>10000000000</v>
      </c>
      <c r="K476">
        <v>10000000000</v>
      </c>
      <c r="L476">
        <v>10000000000</v>
      </c>
    </row>
    <row r="477" spans="1:12" x14ac:dyDescent="0.25">
      <c r="A477" t="s">
        <v>2</v>
      </c>
      <c r="B477" t="s">
        <v>543</v>
      </c>
      <c r="C477">
        <v>10000000000</v>
      </c>
      <c r="D477">
        <v>10000000000</v>
      </c>
      <c r="E477">
        <v>10000000000</v>
      </c>
      <c r="F477">
        <v>10000000000</v>
      </c>
      <c r="G477">
        <v>10000000000</v>
      </c>
      <c r="H477">
        <v>10000000000</v>
      </c>
      <c r="I477">
        <v>10000000000</v>
      </c>
      <c r="J477">
        <v>10000000000</v>
      </c>
      <c r="K477">
        <v>10000000000</v>
      </c>
      <c r="L477">
        <v>10000000000</v>
      </c>
    </row>
    <row r="478" spans="1:12" x14ac:dyDescent="0.25">
      <c r="A478" t="s">
        <v>2</v>
      </c>
      <c r="B478" t="s">
        <v>544</v>
      </c>
      <c r="C478">
        <v>10000000000</v>
      </c>
      <c r="D478">
        <v>10000000000</v>
      </c>
      <c r="E478">
        <v>10000000000</v>
      </c>
      <c r="F478">
        <v>10000000000</v>
      </c>
      <c r="G478">
        <v>10000000000</v>
      </c>
      <c r="H478">
        <v>10000000000</v>
      </c>
      <c r="I478">
        <v>10000000000</v>
      </c>
      <c r="J478">
        <v>10000000000</v>
      </c>
      <c r="K478">
        <v>10000000000</v>
      </c>
      <c r="L478">
        <v>10000000000</v>
      </c>
    </row>
    <row r="479" spans="1:12" x14ac:dyDescent="0.25">
      <c r="A479" t="s">
        <v>2</v>
      </c>
      <c r="B479" t="s">
        <v>545</v>
      </c>
      <c r="C479">
        <v>10000000000</v>
      </c>
      <c r="D479">
        <v>10000000000</v>
      </c>
      <c r="E479">
        <v>10000000000</v>
      </c>
      <c r="F479">
        <v>10000000000</v>
      </c>
      <c r="G479">
        <v>10000000000</v>
      </c>
      <c r="H479">
        <v>10000000000</v>
      </c>
      <c r="I479">
        <v>10000000000</v>
      </c>
      <c r="J479">
        <v>10000000000</v>
      </c>
      <c r="K479">
        <v>10000000000</v>
      </c>
      <c r="L479">
        <v>10000000000</v>
      </c>
    </row>
    <row r="480" spans="1:12" x14ac:dyDescent="0.25">
      <c r="A480" t="s">
        <v>2</v>
      </c>
      <c r="B480" t="s">
        <v>546</v>
      </c>
      <c r="C480">
        <v>10000000000</v>
      </c>
      <c r="D480">
        <v>10000000000</v>
      </c>
      <c r="E480">
        <v>10000000000</v>
      </c>
      <c r="F480">
        <v>10000000000</v>
      </c>
      <c r="G480">
        <v>10000000000</v>
      </c>
      <c r="H480">
        <v>10000000000</v>
      </c>
      <c r="I480">
        <v>10000000000</v>
      </c>
      <c r="J480">
        <v>10000000000</v>
      </c>
      <c r="K480">
        <v>10000000000</v>
      </c>
      <c r="L480">
        <v>10000000000</v>
      </c>
    </row>
    <row r="481" spans="1:12" x14ac:dyDescent="0.25">
      <c r="A481" t="s">
        <v>2</v>
      </c>
      <c r="B481" t="s">
        <v>547</v>
      </c>
      <c r="C481">
        <v>10000000000</v>
      </c>
      <c r="D481">
        <v>10000000000</v>
      </c>
      <c r="E481">
        <v>10000000000</v>
      </c>
      <c r="F481">
        <v>10000000000</v>
      </c>
      <c r="G481">
        <v>10000000000</v>
      </c>
      <c r="H481">
        <v>10000000000</v>
      </c>
      <c r="I481">
        <v>10000000000</v>
      </c>
      <c r="J481">
        <v>10000000000</v>
      </c>
      <c r="K481">
        <v>10000000000</v>
      </c>
      <c r="L481">
        <v>10000000000</v>
      </c>
    </row>
    <row r="482" spans="1:12" x14ac:dyDescent="0.25">
      <c r="A482" t="s">
        <v>2</v>
      </c>
      <c r="B482" t="s">
        <v>548</v>
      </c>
      <c r="C482">
        <v>10000000000</v>
      </c>
      <c r="D482">
        <v>10000000000</v>
      </c>
      <c r="E482">
        <v>10000000000</v>
      </c>
      <c r="F482">
        <v>10000000000</v>
      </c>
      <c r="G482">
        <v>10000000000</v>
      </c>
      <c r="H482">
        <v>10000000000</v>
      </c>
      <c r="I482">
        <v>10000000000</v>
      </c>
      <c r="J482">
        <v>10000000000</v>
      </c>
      <c r="K482">
        <v>10000000000</v>
      </c>
      <c r="L482">
        <v>10000000000</v>
      </c>
    </row>
    <row r="483" spans="1:12" x14ac:dyDescent="0.25">
      <c r="A483" t="s">
        <v>2</v>
      </c>
      <c r="B483" t="s">
        <v>549</v>
      </c>
      <c r="C483">
        <v>10000000000</v>
      </c>
      <c r="D483">
        <v>10000000000</v>
      </c>
      <c r="E483">
        <v>10000000000</v>
      </c>
      <c r="F483">
        <v>10000000000</v>
      </c>
      <c r="G483">
        <v>10000000000</v>
      </c>
      <c r="H483">
        <v>10000000000</v>
      </c>
      <c r="I483">
        <v>10000000000</v>
      </c>
      <c r="J483">
        <v>10000000000</v>
      </c>
      <c r="K483">
        <v>10000000000</v>
      </c>
      <c r="L483">
        <v>10000000000</v>
      </c>
    </row>
    <row r="484" spans="1:12" x14ac:dyDescent="0.25">
      <c r="A484" t="s">
        <v>2</v>
      </c>
      <c r="B484" t="s">
        <v>550</v>
      </c>
      <c r="C484">
        <v>10000000000</v>
      </c>
      <c r="D484">
        <v>10000000000</v>
      </c>
      <c r="E484">
        <v>10000000000</v>
      </c>
      <c r="F484">
        <v>10000000000</v>
      </c>
      <c r="G484">
        <v>10000000000</v>
      </c>
      <c r="H484">
        <v>10000000000</v>
      </c>
      <c r="I484">
        <v>10000000000</v>
      </c>
      <c r="J484">
        <v>10000000000</v>
      </c>
      <c r="K484">
        <v>10000000000</v>
      </c>
      <c r="L484">
        <v>10000000000</v>
      </c>
    </row>
    <row r="485" spans="1:12" x14ac:dyDescent="0.25">
      <c r="A485" t="s">
        <v>2</v>
      </c>
      <c r="B485" t="s">
        <v>551</v>
      </c>
      <c r="C485">
        <v>10000000000</v>
      </c>
      <c r="D485">
        <v>10000000000</v>
      </c>
      <c r="E485">
        <v>10000000000</v>
      </c>
      <c r="F485">
        <v>10000000000</v>
      </c>
      <c r="G485">
        <v>10000000000</v>
      </c>
      <c r="H485">
        <v>10000000000</v>
      </c>
      <c r="I485">
        <v>10000000000</v>
      </c>
      <c r="J485">
        <v>10000000000</v>
      </c>
      <c r="K485">
        <v>10000000000</v>
      </c>
      <c r="L485">
        <v>10000000000</v>
      </c>
    </row>
    <row r="486" spans="1:12" x14ac:dyDescent="0.25">
      <c r="A486" t="s">
        <v>2</v>
      </c>
      <c r="B486" t="s">
        <v>552</v>
      </c>
      <c r="C486">
        <v>10000000000</v>
      </c>
      <c r="D486">
        <v>10000000000</v>
      </c>
      <c r="E486">
        <v>10000000000</v>
      </c>
      <c r="F486">
        <v>10000000000</v>
      </c>
      <c r="G486">
        <v>10000000000</v>
      </c>
      <c r="H486">
        <v>10000000000</v>
      </c>
      <c r="I486">
        <v>10000000000</v>
      </c>
      <c r="J486">
        <v>10000000000</v>
      </c>
      <c r="K486">
        <v>10000000000</v>
      </c>
      <c r="L486">
        <v>10000000000</v>
      </c>
    </row>
    <row r="487" spans="1:12" x14ac:dyDescent="0.25">
      <c r="A487" t="s">
        <v>2</v>
      </c>
      <c r="B487" t="s">
        <v>553</v>
      </c>
      <c r="C487">
        <v>10000000000</v>
      </c>
      <c r="D487">
        <v>10000000000</v>
      </c>
      <c r="E487">
        <v>10000000000</v>
      </c>
      <c r="F487">
        <v>10000000000</v>
      </c>
      <c r="G487">
        <v>10000000000</v>
      </c>
      <c r="H487">
        <v>10000000000</v>
      </c>
      <c r="I487">
        <v>10000000000</v>
      </c>
      <c r="J487">
        <v>10000000000</v>
      </c>
      <c r="K487">
        <v>10000000000</v>
      </c>
      <c r="L487">
        <v>10000000000</v>
      </c>
    </row>
    <row r="488" spans="1:12" x14ac:dyDescent="0.25">
      <c r="A488" t="s">
        <v>2</v>
      </c>
      <c r="B488" t="s">
        <v>554</v>
      </c>
      <c r="C488">
        <v>10000000000</v>
      </c>
      <c r="D488">
        <v>10000000000</v>
      </c>
      <c r="E488">
        <v>10000000000</v>
      </c>
      <c r="F488">
        <v>10000000000</v>
      </c>
      <c r="G488">
        <v>10000000000</v>
      </c>
      <c r="H488">
        <v>10000000000</v>
      </c>
      <c r="I488">
        <v>10000000000</v>
      </c>
      <c r="J488">
        <v>10000000000</v>
      </c>
      <c r="K488">
        <v>10000000000</v>
      </c>
      <c r="L488">
        <v>10000000000</v>
      </c>
    </row>
    <row r="489" spans="1:12" x14ac:dyDescent="0.25">
      <c r="A489" t="s">
        <v>2</v>
      </c>
      <c r="B489" t="s">
        <v>555</v>
      </c>
      <c r="C489">
        <v>10000000000</v>
      </c>
      <c r="D489">
        <v>10000000000</v>
      </c>
      <c r="E489">
        <v>10000000000</v>
      </c>
      <c r="F489">
        <v>10000000000</v>
      </c>
      <c r="G489">
        <v>10000000000</v>
      </c>
      <c r="H489">
        <v>10000000000</v>
      </c>
      <c r="I489">
        <v>10000000000</v>
      </c>
      <c r="J489">
        <v>10000000000</v>
      </c>
      <c r="K489">
        <v>10000000000</v>
      </c>
      <c r="L489">
        <v>10000000000</v>
      </c>
    </row>
    <row r="490" spans="1:12" x14ac:dyDescent="0.25">
      <c r="A490" t="s">
        <v>2</v>
      </c>
      <c r="B490" t="s">
        <v>556</v>
      </c>
      <c r="C490">
        <v>10000000000</v>
      </c>
      <c r="D490">
        <v>10000000000</v>
      </c>
      <c r="E490">
        <v>10000000000</v>
      </c>
      <c r="F490">
        <v>10000000000</v>
      </c>
      <c r="G490">
        <v>10000000000</v>
      </c>
      <c r="H490">
        <v>10000000000</v>
      </c>
      <c r="I490">
        <v>10000000000</v>
      </c>
      <c r="J490">
        <v>10000000000</v>
      </c>
      <c r="K490">
        <v>10000000000</v>
      </c>
      <c r="L490">
        <v>10000000000</v>
      </c>
    </row>
    <row r="491" spans="1:12" x14ac:dyDescent="0.25">
      <c r="A491" t="s">
        <v>2</v>
      </c>
      <c r="B491" t="s">
        <v>557</v>
      </c>
      <c r="C491">
        <v>10000000000</v>
      </c>
      <c r="D491">
        <v>10000000000</v>
      </c>
      <c r="E491">
        <v>10000000000</v>
      </c>
      <c r="F491">
        <v>10000000000</v>
      </c>
      <c r="G491">
        <v>10000000000</v>
      </c>
      <c r="H491">
        <v>10000000000</v>
      </c>
      <c r="I491">
        <v>10000000000</v>
      </c>
      <c r="J491">
        <v>10000000000</v>
      </c>
      <c r="K491">
        <v>10000000000</v>
      </c>
      <c r="L491">
        <v>10000000000</v>
      </c>
    </row>
    <row r="492" spans="1:12" x14ac:dyDescent="0.25">
      <c r="A492" t="s">
        <v>2</v>
      </c>
      <c r="B492" t="s">
        <v>558</v>
      </c>
      <c r="C492">
        <v>10000000000</v>
      </c>
      <c r="D492">
        <v>10000000000</v>
      </c>
      <c r="E492">
        <v>10000000000</v>
      </c>
      <c r="F492">
        <v>10000000000</v>
      </c>
      <c r="G492">
        <v>10000000000</v>
      </c>
      <c r="H492">
        <v>10000000000</v>
      </c>
      <c r="I492">
        <v>10000000000</v>
      </c>
      <c r="J492">
        <v>10000000000</v>
      </c>
      <c r="K492">
        <v>10000000000</v>
      </c>
      <c r="L492">
        <v>10000000000</v>
      </c>
    </row>
    <row r="493" spans="1:12" x14ac:dyDescent="0.25">
      <c r="A493" t="s">
        <v>2</v>
      </c>
      <c r="B493" t="s">
        <v>559</v>
      </c>
      <c r="C493">
        <v>10000000000</v>
      </c>
      <c r="D493">
        <v>10000000000</v>
      </c>
      <c r="E493">
        <v>10000000000</v>
      </c>
      <c r="F493">
        <v>10000000000</v>
      </c>
      <c r="G493">
        <v>10000000000</v>
      </c>
      <c r="H493">
        <v>10000000000</v>
      </c>
      <c r="I493">
        <v>10000000000</v>
      </c>
      <c r="J493">
        <v>10000000000</v>
      </c>
      <c r="K493">
        <v>10000000000</v>
      </c>
      <c r="L493">
        <v>10000000000</v>
      </c>
    </row>
    <row r="494" spans="1:12" x14ac:dyDescent="0.25">
      <c r="A494" t="s">
        <v>2</v>
      </c>
      <c r="B494" t="s">
        <v>560</v>
      </c>
      <c r="C494">
        <v>10000000000</v>
      </c>
      <c r="D494">
        <v>10000000000</v>
      </c>
      <c r="E494">
        <v>10000000000</v>
      </c>
      <c r="F494">
        <v>10000000000</v>
      </c>
      <c r="G494">
        <v>10000000000</v>
      </c>
      <c r="H494">
        <v>10000000000</v>
      </c>
      <c r="I494">
        <v>10000000000</v>
      </c>
      <c r="J494">
        <v>10000000000</v>
      </c>
      <c r="K494">
        <v>10000000000</v>
      </c>
      <c r="L494">
        <v>10000000000</v>
      </c>
    </row>
    <row r="495" spans="1:12" x14ac:dyDescent="0.25">
      <c r="A495" t="s">
        <v>2</v>
      </c>
      <c r="B495" t="s">
        <v>561</v>
      </c>
      <c r="C495">
        <v>10000000000</v>
      </c>
      <c r="D495">
        <v>10000000000</v>
      </c>
      <c r="E495">
        <v>10000000000</v>
      </c>
      <c r="F495">
        <v>10000000000</v>
      </c>
      <c r="G495">
        <v>10000000000</v>
      </c>
      <c r="H495">
        <v>10000000000</v>
      </c>
      <c r="I495">
        <v>10000000000</v>
      </c>
      <c r="J495">
        <v>10000000000</v>
      </c>
      <c r="K495">
        <v>10000000000</v>
      </c>
      <c r="L495">
        <v>10000000000</v>
      </c>
    </row>
    <row r="496" spans="1:12" x14ac:dyDescent="0.25">
      <c r="A496" t="s">
        <v>2</v>
      </c>
      <c r="B496" t="s">
        <v>562</v>
      </c>
      <c r="C496">
        <v>10000000000</v>
      </c>
      <c r="D496">
        <v>10000000000</v>
      </c>
      <c r="E496">
        <v>10000000000</v>
      </c>
      <c r="F496">
        <v>10000000000</v>
      </c>
      <c r="G496">
        <v>10000000000</v>
      </c>
      <c r="H496">
        <v>10000000000</v>
      </c>
      <c r="I496">
        <v>10000000000</v>
      </c>
      <c r="J496">
        <v>10000000000</v>
      </c>
      <c r="K496">
        <v>10000000000</v>
      </c>
      <c r="L496">
        <v>10000000000</v>
      </c>
    </row>
    <row r="497" spans="1:12" x14ac:dyDescent="0.25">
      <c r="A497" t="s">
        <v>2</v>
      </c>
      <c r="B497" t="s">
        <v>563</v>
      </c>
      <c r="C497">
        <v>10000000000</v>
      </c>
      <c r="D497">
        <v>10000000000</v>
      </c>
      <c r="E497">
        <v>10000000000</v>
      </c>
      <c r="F497">
        <v>10000000000</v>
      </c>
      <c r="G497">
        <v>10000000000</v>
      </c>
      <c r="H497">
        <v>10000000000</v>
      </c>
      <c r="I497">
        <v>10000000000</v>
      </c>
      <c r="J497">
        <v>10000000000</v>
      </c>
      <c r="K497">
        <v>10000000000</v>
      </c>
      <c r="L497">
        <v>10000000000</v>
      </c>
    </row>
    <row r="498" spans="1:12" x14ac:dyDescent="0.25">
      <c r="A498" t="s">
        <v>2</v>
      </c>
      <c r="B498" t="s">
        <v>564</v>
      </c>
      <c r="C498">
        <v>10000000000</v>
      </c>
      <c r="D498">
        <v>10000000000</v>
      </c>
      <c r="E498">
        <v>10000000000</v>
      </c>
      <c r="F498">
        <v>10000000000</v>
      </c>
      <c r="G498">
        <v>10000000000</v>
      </c>
      <c r="H498">
        <v>10000000000</v>
      </c>
      <c r="I498">
        <v>10000000000</v>
      </c>
      <c r="J498">
        <v>10000000000</v>
      </c>
      <c r="K498">
        <v>10000000000</v>
      </c>
      <c r="L498">
        <v>10000000000</v>
      </c>
    </row>
    <row r="499" spans="1:12" x14ac:dyDescent="0.25">
      <c r="A499" t="s">
        <v>2</v>
      </c>
      <c r="B499" t="s">
        <v>565</v>
      </c>
      <c r="C499">
        <v>10000000000</v>
      </c>
      <c r="D499">
        <v>10000000000</v>
      </c>
      <c r="E499">
        <v>10000000000</v>
      </c>
      <c r="F499">
        <v>10000000000</v>
      </c>
      <c r="G499">
        <v>10000000000</v>
      </c>
      <c r="H499">
        <v>10000000000</v>
      </c>
      <c r="I499">
        <v>10000000000</v>
      </c>
      <c r="J499">
        <v>10000000000</v>
      </c>
      <c r="K499">
        <v>10000000000</v>
      </c>
      <c r="L499">
        <v>10000000000</v>
      </c>
    </row>
    <row r="500" spans="1:12" x14ac:dyDescent="0.25">
      <c r="A500" t="s">
        <v>2</v>
      </c>
      <c r="B500" t="s">
        <v>566</v>
      </c>
      <c r="C500">
        <v>10000000000</v>
      </c>
      <c r="D500">
        <v>10000000000</v>
      </c>
      <c r="E500">
        <v>10000000000</v>
      </c>
      <c r="F500">
        <v>10000000000</v>
      </c>
      <c r="G500">
        <v>10000000000</v>
      </c>
      <c r="H500">
        <v>10000000000</v>
      </c>
      <c r="I500">
        <v>10000000000</v>
      </c>
      <c r="J500">
        <v>10000000000</v>
      </c>
      <c r="K500">
        <v>10000000000</v>
      </c>
      <c r="L500">
        <v>10000000000</v>
      </c>
    </row>
    <row r="501" spans="1:12" x14ac:dyDescent="0.25">
      <c r="A501" t="s">
        <v>2</v>
      </c>
      <c r="B501" t="s">
        <v>567</v>
      </c>
      <c r="C501">
        <v>10000000000</v>
      </c>
      <c r="D501">
        <v>10000000000</v>
      </c>
      <c r="E501">
        <v>10000000000</v>
      </c>
      <c r="F501">
        <v>10000000000</v>
      </c>
      <c r="G501">
        <v>10000000000</v>
      </c>
      <c r="H501">
        <v>10000000000</v>
      </c>
      <c r="I501">
        <v>10000000000</v>
      </c>
      <c r="J501">
        <v>10000000000</v>
      </c>
      <c r="K501">
        <v>10000000000</v>
      </c>
      <c r="L501">
        <v>10000000000</v>
      </c>
    </row>
    <row r="502" spans="1:12" x14ac:dyDescent="0.25">
      <c r="A502" t="s">
        <v>2</v>
      </c>
      <c r="B502" t="s">
        <v>568</v>
      </c>
      <c r="C502">
        <v>10000000000</v>
      </c>
      <c r="D502">
        <v>10000000000</v>
      </c>
      <c r="E502">
        <v>10000000000</v>
      </c>
      <c r="F502">
        <v>10000000000</v>
      </c>
      <c r="G502">
        <v>10000000000</v>
      </c>
      <c r="H502">
        <v>10000000000</v>
      </c>
      <c r="I502">
        <v>10000000000</v>
      </c>
      <c r="J502">
        <v>10000000000</v>
      </c>
      <c r="K502">
        <v>10000000000</v>
      </c>
      <c r="L502">
        <v>10000000000</v>
      </c>
    </row>
    <row r="503" spans="1:12" x14ac:dyDescent="0.25">
      <c r="A503" t="s">
        <v>2</v>
      </c>
      <c r="B503" t="s">
        <v>569</v>
      </c>
      <c r="C503">
        <v>10000000000</v>
      </c>
      <c r="D503">
        <v>10000000000</v>
      </c>
      <c r="E503">
        <v>10000000000</v>
      </c>
      <c r="F503">
        <v>10000000000</v>
      </c>
      <c r="G503">
        <v>10000000000</v>
      </c>
      <c r="H503">
        <v>10000000000</v>
      </c>
      <c r="I503">
        <v>10000000000</v>
      </c>
      <c r="J503">
        <v>10000000000</v>
      </c>
      <c r="K503">
        <v>10000000000</v>
      </c>
      <c r="L503">
        <v>10000000000</v>
      </c>
    </row>
    <row r="504" spans="1:12" x14ac:dyDescent="0.25">
      <c r="A504" t="s">
        <v>2</v>
      </c>
      <c r="B504" t="s">
        <v>570</v>
      </c>
      <c r="C504">
        <v>10000000000</v>
      </c>
      <c r="D504">
        <v>10000000000</v>
      </c>
      <c r="E504">
        <v>10000000000</v>
      </c>
      <c r="F504">
        <v>10000000000</v>
      </c>
      <c r="G504">
        <v>10000000000</v>
      </c>
      <c r="H504">
        <v>10000000000</v>
      </c>
      <c r="I504">
        <v>10000000000</v>
      </c>
      <c r="J504">
        <v>10000000000</v>
      </c>
      <c r="K504">
        <v>10000000000</v>
      </c>
      <c r="L504">
        <v>10000000000</v>
      </c>
    </row>
    <row r="505" spans="1:12" x14ac:dyDescent="0.25">
      <c r="A505" t="s">
        <v>2</v>
      </c>
      <c r="B505" t="s">
        <v>571</v>
      </c>
      <c r="C505">
        <v>10000000000</v>
      </c>
      <c r="D505">
        <v>10000000000</v>
      </c>
      <c r="E505">
        <v>10000000000</v>
      </c>
      <c r="F505">
        <v>10000000000</v>
      </c>
      <c r="G505">
        <v>10000000000</v>
      </c>
      <c r="H505">
        <v>10000000000</v>
      </c>
      <c r="I505">
        <v>10000000000</v>
      </c>
      <c r="J505">
        <v>10000000000</v>
      </c>
      <c r="K505">
        <v>10000000000</v>
      </c>
      <c r="L505">
        <v>10000000000</v>
      </c>
    </row>
    <row r="506" spans="1:12" x14ac:dyDescent="0.25">
      <c r="A506" t="s">
        <v>2</v>
      </c>
      <c r="B506" t="s">
        <v>572</v>
      </c>
      <c r="C506">
        <v>10000000000</v>
      </c>
      <c r="D506">
        <v>10000000000</v>
      </c>
      <c r="E506">
        <v>10000000000</v>
      </c>
      <c r="F506">
        <v>10000000000</v>
      </c>
      <c r="G506">
        <v>10000000000</v>
      </c>
      <c r="H506">
        <v>10000000000</v>
      </c>
      <c r="I506">
        <v>10000000000</v>
      </c>
      <c r="J506">
        <v>10000000000</v>
      </c>
      <c r="K506">
        <v>10000000000</v>
      </c>
      <c r="L506">
        <v>10000000000</v>
      </c>
    </row>
    <row r="507" spans="1:12" x14ac:dyDescent="0.25">
      <c r="A507" t="s">
        <v>2</v>
      </c>
      <c r="B507" t="s">
        <v>573</v>
      </c>
      <c r="C507">
        <v>10000000000</v>
      </c>
      <c r="D507">
        <v>10000000000</v>
      </c>
      <c r="E507">
        <v>10000000000</v>
      </c>
      <c r="F507">
        <v>10000000000</v>
      </c>
      <c r="G507">
        <v>10000000000</v>
      </c>
      <c r="H507">
        <v>10000000000</v>
      </c>
      <c r="I507">
        <v>10000000000</v>
      </c>
      <c r="J507">
        <v>10000000000</v>
      </c>
      <c r="K507">
        <v>10000000000</v>
      </c>
      <c r="L507">
        <v>10000000000</v>
      </c>
    </row>
    <row r="508" spans="1:12" x14ac:dyDescent="0.25">
      <c r="A508" t="s">
        <v>2</v>
      </c>
      <c r="B508" t="s">
        <v>574</v>
      </c>
      <c r="C508">
        <v>10000000000</v>
      </c>
      <c r="D508">
        <v>10000000000</v>
      </c>
      <c r="E508">
        <v>10000000000</v>
      </c>
      <c r="F508">
        <v>10000000000</v>
      </c>
      <c r="G508">
        <v>10000000000</v>
      </c>
      <c r="H508">
        <v>10000000000</v>
      </c>
      <c r="I508">
        <v>10000000000</v>
      </c>
      <c r="J508">
        <v>10000000000</v>
      </c>
      <c r="K508">
        <v>10000000000</v>
      </c>
      <c r="L508">
        <v>10000000000</v>
      </c>
    </row>
    <row r="509" spans="1:12" x14ac:dyDescent="0.25">
      <c r="A509" t="s">
        <v>2</v>
      </c>
      <c r="B509" t="s">
        <v>575</v>
      </c>
      <c r="C509">
        <v>10000000000</v>
      </c>
      <c r="D509">
        <v>10000000000</v>
      </c>
      <c r="E509">
        <v>10000000000</v>
      </c>
      <c r="F509">
        <v>10000000000</v>
      </c>
      <c r="G509">
        <v>10000000000</v>
      </c>
      <c r="H509">
        <v>10000000000</v>
      </c>
      <c r="I509">
        <v>10000000000</v>
      </c>
      <c r="J509">
        <v>10000000000</v>
      </c>
      <c r="K509">
        <v>10000000000</v>
      </c>
      <c r="L509">
        <v>10000000000</v>
      </c>
    </row>
    <row r="510" spans="1:12" x14ac:dyDescent="0.25">
      <c r="A510" t="s">
        <v>2</v>
      </c>
      <c r="B510" t="s">
        <v>576</v>
      </c>
      <c r="C510">
        <v>10000000000</v>
      </c>
      <c r="D510">
        <v>10000000000</v>
      </c>
      <c r="E510">
        <v>10000000000</v>
      </c>
      <c r="F510">
        <v>10000000000</v>
      </c>
      <c r="G510">
        <v>10000000000</v>
      </c>
      <c r="H510">
        <v>10000000000</v>
      </c>
      <c r="I510">
        <v>10000000000</v>
      </c>
      <c r="J510">
        <v>10000000000</v>
      </c>
      <c r="K510">
        <v>10000000000</v>
      </c>
      <c r="L510">
        <v>10000000000</v>
      </c>
    </row>
    <row r="511" spans="1:12" x14ac:dyDescent="0.25">
      <c r="A511" t="s">
        <v>2</v>
      </c>
      <c r="B511" t="s">
        <v>577</v>
      </c>
      <c r="C511">
        <v>10000000000</v>
      </c>
      <c r="D511">
        <v>10000000000</v>
      </c>
      <c r="E511">
        <v>10000000000</v>
      </c>
      <c r="F511">
        <v>10000000000</v>
      </c>
      <c r="G511">
        <v>10000000000</v>
      </c>
      <c r="H511">
        <v>10000000000</v>
      </c>
      <c r="I511">
        <v>10000000000</v>
      </c>
      <c r="J511">
        <v>10000000000</v>
      </c>
      <c r="K511">
        <v>10000000000</v>
      </c>
      <c r="L511">
        <v>10000000000</v>
      </c>
    </row>
    <row r="512" spans="1:12" x14ac:dyDescent="0.25">
      <c r="A512" t="s">
        <v>2</v>
      </c>
      <c r="B512" t="s">
        <v>578</v>
      </c>
      <c r="C512">
        <v>10000000000</v>
      </c>
      <c r="D512">
        <v>10000000000</v>
      </c>
      <c r="E512">
        <v>10000000000</v>
      </c>
      <c r="F512">
        <v>10000000000</v>
      </c>
      <c r="G512">
        <v>10000000000</v>
      </c>
      <c r="H512">
        <v>10000000000</v>
      </c>
      <c r="I512">
        <v>10000000000</v>
      </c>
      <c r="J512">
        <v>10000000000</v>
      </c>
      <c r="K512">
        <v>10000000000</v>
      </c>
      <c r="L512">
        <v>10000000000</v>
      </c>
    </row>
    <row r="513" spans="1:12" x14ac:dyDescent="0.25">
      <c r="A513" t="s">
        <v>2</v>
      </c>
      <c r="B513" t="s">
        <v>579</v>
      </c>
      <c r="C513">
        <v>10000000000</v>
      </c>
      <c r="D513">
        <v>10000000000</v>
      </c>
      <c r="E513">
        <v>10000000000</v>
      </c>
      <c r="F513">
        <v>10000000000</v>
      </c>
      <c r="G513">
        <v>10000000000</v>
      </c>
      <c r="H513">
        <v>10000000000</v>
      </c>
      <c r="I513">
        <v>10000000000</v>
      </c>
      <c r="J513">
        <v>10000000000</v>
      </c>
      <c r="K513">
        <v>10000000000</v>
      </c>
      <c r="L513">
        <v>10000000000</v>
      </c>
    </row>
    <row r="514" spans="1:12" x14ac:dyDescent="0.25">
      <c r="A514" t="s">
        <v>2</v>
      </c>
      <c r="B514" t="s">
        <v>580</v>
      </c>
      <c r="C514">
        <v>10000000000</v>
      </c>
      <c r="D514">
        <v>10000000000</v>
      </c>
      <c r="E514">
        <v>10000000000</v>
      </c>
      <c r="F514">
        <v>10000000000</v>
      </c>
      <c r="G514">
        <v>10000000000</v>
      </c>
      <c r="H514">
        <v>10000000000</v>
      </c>
      <c r="I514">
        <v>10000000000</v>
      </c>
      <c r="J514">
        <v>10000000000</v>
      </c>
      <c r="K514">
        <v>10000000000</v>
      </c>
      <c r="L514">
        <v>10000000000</v>
      </c>
    </row>
    <row r="515" spans="1:12" x14ac:dyDescent="0.25">
      <c r="A515" t="s">
        <v>2</v>
      </c>
      <c r="B515" t="s">
        <v>581</v>
      </c>
      <c r="C515">
        <v>10000000000</v>
      </c>
      <c r="D515">
        <v>10000000000</v>
      </c>
      <c r="E515">
        <v>10000000000</v>
      </c>
      <c r="F515">
        <v>10000000000</v>
      </c>
      <c r="G515">
        <v>10000000000</v>
      </c>
      <c r="H515">
        <v>10000000000</v>
      </c>
      <c r="I515">
        <v>10000000000</v>
      </c>
      <c r="J515">
        <v>10000000000</v>
      </c>
      <c r="K515">
        <v>10000000000</v>
      </c>
      <c r="L515">
        <v>10000000000</v>
      </c>
    </row>
    <row r="516" spans="1:12" x14ac:dyDescent="0.25">
      <c r="A516" t="s">
        <v>2</v>
      </c>
      <c r="B516" t="s">
        <v>71</v>
      </c>
      <c r="C516">
        <v>10000000000</v>
      </c>
      <c r="D516">
        <v>10000000000</v>
      </c>
      <c r="E516">
        <v>10000000000</v>
      </c>
      <c r="F516">
        <v>10000000000</v>
      </c>
      <c r="G516">
        <v>10000000000</v>
      </c>
      <c r="H516">
        <v>10000000000</v>
      </c>
      <c r="I516">
        <v>10000000000</v>
      </c>
      <c r="J516">
        <v>10000000000</v>
      </c>
      <c r="K516">
        <v>10000000000</v>
      </c>
      <c r="L516">
        <v>10000000000</v>
      </c>
    </row>
    <row r="517" spans="1:12" x14ac:dyDescent="0.25">
      <c r="A517" t="s">
        <v>2</v>
      </c>
      <c r="B517" t="s">
        <v>582</v>
      </c>
      <c r="C517">
        <v>10000000000</v>
      </c>
      <c r="D517">
        <v>10000000000</v>
      </c>
      <c r="E517">
        <v>10000000000</v>
      </c>
      <c r="F517">
        <v>10000000000</v>
      </c>
      <c r="G517">
        <v>10000000000</v>
      </c>
      <c r="H517">
        <v>10000000000</v>
      </c>
      <c r="I517">
        <v>10000000000</v>
      </c>
      <c r="J517">
        <v>10000000000</v>
      </c>
      <c r="K517">
        <v>10000000000</v>
      </c>
      <c r="L517">
        <v>10000000000</v>
      </c>
    </row>
    <row r="518" spans="1:12" x14ac:dyDescent="0.25">
      <c r="A518" t="s">
        <v>2</v>
      </c>
      <c r="B518" t="s">
        <v>583</v>
      </c>
      <c r="C518">
        <v>10000000000</v>
      </c>
      <c r="D518">
        <v>10000000000</v>
      </c>
      <c r="E518">
        <v>10000000000</v>
      </c>
      <c r="F518">
        <v>10000000000</v>
      </c>
      <c r="G518">
        <v>10000000000</v>
      </c>
      <c r="H518">
        <v>10000000000</v>
      </c>
      <c r="I518">
        <v>10000000000</v>
      </c>
      <c r="J518">
        <v>10000000000</v>
      </c>
      <c r="K518">
        <v>10000000000</v>
      </c>
      <c r="L518">
        <v>10000000000</v>
      </c>
    </row>
    <row r="519" spans="1:12" x14ac:dyDescent="0.25">
      <c r="A519" t="s">
        <v>2</v>
      </c>
      <c r="B519" t="s">
        <v>584</v>
      </c>
      <c r="C519">
        <v>10000000000</v>
      </c>
      <c r="D519">
        <v>10000000000</v>
      </c>
      <c r="E519">
        <v>10000000000</v>
      </c>
      <c r="F519">
        <v>10000000000</v>
      </c>
      <c r="G519">
        <v>10000000000</v>
      </c>
      <c r="H519">
        <v>10000000000</v>
      </c>
      <c r="I519">
        <v>10000000000</v>
      </c>
      <c r="J519">
        <v>10000000000</v>
      </c>
      <c r="K519">
        <v>10000000000</v>
      </c>
      <c r="L519">
        <v>10000000000</v>
      </c>
    </row>
    <row r="520" spans="1:12" x14ac:dyDescent="0.25">
      <c r="A520" t="s">
        <v>2</v>
      </c>
      <c r="B520" t="s">
        <v>585</v>
      </c>
      <c r="C520">
        <v>10000000000</v>
      </c>
      <c r="D520">
        <v>10000000000</v>
      </c>
      <c r="E520">
        <v>10000000000</v>
      </c>
      <c r="F520">
        <v>10000000000</v>
      </c>
      <c r="G520">
        <v>10000000000</v>
      </c>
      <c r="H520">
        <v>10000000000</v>
      </c>
      <c r="I520">
        <v>10000000000</v>
      </c>
      <c r="J520">
        <v>10000000000</v>
      </c>
      <c r="K520">
        <v>10000000000</v>
      </c>
      <c r="L520">
        <v>10000000000</v>
      </c>
    </row>
    <row r="521" spans="1:12" x14ac:dyDescent="0.25">
      <c r="A521" t="s">
        <v>2</v>
      </c>
      <c r="B521" t="s">
        <v>586</v>
      </c>
      <c r="C521">
        <v>10000000000</v>
      </c>
      <c r="D521">
        <v>10000000000</v>
      </c>
      <c r="E521">
        <v>10000000000</v>
      </c>
      <c r="F521">
        <v>10000000000</v>
      </c>
      <c r="G521">
        <v>10000000000</v>
      </c>
      <c r="H521">
        <v>10000000000</v>
      </c>
      <c r="I521">
        <v>10000000000</v>
      </c>
      <c r="J521">
        <v>10000000000</v>
      </c>
      <c r="K521">
        <v>10000000000</v>
      </c>
      <c r="L521">
        <v>10000000000</v>
      </c>
    </row>
    <row r="522" spans="1:12" x14ac:dyDescent="0.25">
      <c r="A522" t="s">
        <v>2</v>
      </c>
      <c r="B522" t="s">
        <v>587</v>
      </c>
      <c r="C522">
        <v>10000000000</v>
      </c>
      <c r="D522">
        <v>10000000000</v>
      </c>
      <c r="E522">
        <v>10000000000</v>
      </c>
      <c r="F522">
        <v>10000000000</v>
      </c>
      <c r="G522">
        <v>10000000000</v>
      </c>
      <c r="H522">
        <v>10000000000</v>
      </c>
      <c r="I522">
        <v>10000000000</v>
      </c>
      <c r="J522">
        <v>10000000000</v>
      </c>
      <c r="K522">
        <v>10000000000</v>
      </c>
      <c r="L522">
        <v>10000000000</v>
      </c>
    </row>
    <row r="523" spans="1:12" x14ac:dyDescent="0.25">
      <c r="A523" t="s">
        <v>2</v>
      </c>
      <c r="B523" t="s">
        <v>588</v>
      </c>
      <c r="C523">
        <v>10000000000</v>
      </c>
      <c r="D523">
        <v>10000000000</v>
      </c>
      <c r="E523">
        <v>10000000000</v>
      </c>
      <c r="F523">
        <v>10000000000</v>
      </c>
      <c r="G523">
        <v>10000000000</v>
      </c>
      <c r="H523">
        <v>10000000000</v>
      </c>
      <c r="I523">
        <v>10000000000</v>
      </c>
      <c r="J523">
        <v>10000000000</v>
      </c>
      <c r="K523">
        <v>10000000000</v>
      </c>
      <c r="L523">
        <v>10000000000</v>
      </c>
    </row>
    <row r="524" spans="1:12" x14ac:dyDescent="0.25">
      <c r="A524" t="s">
        <v>2</v>
      </c>
      <c r="B524" t="s">
        <v>589</v>
      </c>
      <c r="C524">
        <v>10000000000</v>
      </c>
      <c r="D524">
        <v>10000000000</v>
      </c>
      <c r="E524">
        <v>10000000000</v>
      </c>
      <c r="F524">
        <v>10000000000</v>
      </c>
      <c r="G524">
        <v>10000000000</v>
      </c>
      <c r="H524">
        <v>10000000000</v>
      </c>
      <c r="I524">
        <v>10000000000</v>
      </c>
      <c r="J524">
        <v>10000000000</v>
      </c>
      <c r="K524">
        <v>10000000000</v>
      </c>
      <c r="L524">
        <v>10000000000</v>
      </c>
    </row>
    <row r="525" spans="1:12" x14ac:dyDescent="0.25">
      <c r="A525" t="s">
        <v>2</v>
      </c>
      <c r="B525" t="s">
        <v>590</v>
      </c>
      <c r="C525">
        <v>10000000000</v>
      </c>
      <c r="D525">
        <v>10000000000</v>
      </c>
      <c r="E525">
        <v>10000000000</v>
      </c>
      <c r="F525">
        <v>10000000000</v>
      </c>
      <c r="G525">
        <v>10000000000</v>
      </c>
      <c r="H525">
        <v>10000000000</v>
      </c>
      <c r="I525">
        <v>10000000000</v>
      </c>
      <c r="J525">
        <v>10000000000</v>
      </c>
      <c r="K525">
        <v>10000000000</v>
      </c>
      <c r="L525">
        <v>10000000000</v>
      </c>
    </row>
    <row r="526" spans="1:12" x14ac:dyDescent="0.25">
      <c r="A526" t="s">
        <v>2</v>
      </c>
      <c r="B526" t="s">
        <v>591</v>
      </c>
      <c r="C526">
        <v>10000000000</v>
      </c>
      <c r="D526">
        <v>10000000000</v>
      </c>
      <c r="E526">
        <v>10000000000</v>
      </c>
      <c r="F526">
        <v>10000000000</v>
      </c>
      <c r="G526">
        <v>10000000000</v>
      </c>
      <c r="H526">
        <v>10000000000</v>
      </c>
      <c r="I526">
        <v>10000000000</v>
      </c>
      <c r="J526">
        <v>10000000000</v>
      </c>
      <c r="K526">
        <v>10000000000</v>
      </c>
      <c r="L526">
        <v>10000000000</v>
      </c>
    </row>
    <row r="527" spans="1:12" x14ac:dyDescent="0.25">
      <c r="A527" t="s">
        <v>2</v>
      </c>
      <c r="B527" t="s">
        <v>70</v>
      </c>
      <c r="C527">
        <v>10000000000</v>
      </c>
      <c r="D527">
        <v>10000000000</v>
      </c>
      <c r="E527">
        <v>10000000000</v>
      </c>
      <c r="F527">
        <v>10000000000</v>
      </c>
      <c r="G527">
        <v>10000000000</v>
      </c>
      <c r="H527">
        <v>10000000000</v>
      </c>
      <c r="I527">
        <v>10000000000</v>
      </c>
      <c r="J527">
        <v>10000000000</v>
      </c>
      <c r="K527">
        <v>10000000000</v>
      </c>
      <c r="L527">
        <v>10000000000</v>
      </c>
    </row>
    <row r="528" spans="1:12" x14ac:dyDescent="0.25">
      <c r="A528" t="s">
        <v>2</v>
      </c>
      <c r="B528" t="s">
        <v>592</v>
      </c>
      <c r="C528">
        <v>10000000000</v>
      </c>
      <c r="D528">
        <v>10000000000</v>
      </c>
      <c r="E528">
        <v>10000000000</v>
      </c>
      <c r="F528">
        <v>10000000000</v>
      </c>
      <c r="G528">
        <v>10000000000</v>
      </c>
      <c r="H528">
        <v>10000000000</v>
      </c>
      <c r="I528">
        <v>10000000000</v>
      </c>
      <c r="J528">
        <v>10000000000</v>
      </c>
      <c r="K528">
        <v>10000000000</v>
      </c>
      <c r="L528">
        <v>10000000000</v>
      </c>
    </row>
    <row r="529" spans="1:12" x14ac:dyDescent="0.25">
      <c r="A529" t="s">
        <v>2</v>
      </c>
      <c r="B529" t="s">
        <v>593</v>
      </c>
      <c r="C529">
        <v>10000000000</v>
      </c>
      <c r="D529">
        <v>10000000000</v>
      </c>
      <c r="E529">
        <v>10000000000</v>
      </c>
      <c r="F529">
        <v>10000000000</v>
      </c>
      <c r="G529">
        <v>10000000000</v>
      </c>
      <c r="H529">
        <v>10000000000</v>
      </c>
      <c r="I529">
        <v>10000000000</v>
      </c>
      <c r="J529">
        <v>10000000000</v>
      </c>
      <c r="K529">
        <v>10000000000</v>
      </c>
      <c r="L529">
        <v>10000000000</v>
      </c>
    </row>
    <row r="530" spans="1:12" x14ac:dyDescent="0.25">
      <c r="A530" t="s">
        <v>2</v>
      </c>
      <c r="B530" t="s">
        <v>594</v>
      </c>
      <c r="C530">
        <v>1.7974450683633941E-4</v>
      </c>
      <c r="D530">
        <v>3.6834329877551603E-4</v>
      </c>
      <c r="E530">
        <v>5.6622824981854942E-4</v>
      </c>
      <c r="F530">
        <v>7.7385196405639731E-4</v>
      </c>
      <c r="G530">
        <v>9.9168875903978752E-4</v>
      </c>
      <c r="H530">
        <v>1.2202356897167419E-3</v>
      </c>
      <c r="I530">
        <v>1.4600136248092809E-3</v>
      </c>
      <c r="J530">
        <v>1.7115683748706589E-3</v>
      </c>
      <c r="K530">
        <v>1.06995100403319E-3</v>
      </c>
      <c r="L530">
        <v>6.0566064667152454E-3</v>
      </c>
    </row>
    <row r="531" spans="1:12" x14ac:dyDescent="0.25">
      <c r="A531" t="s">
        <v>2</v>
      </c>
      <c r="B531" t="s">
        <v>595</v>
      </c>
      <c r="J531">
        <v>325.03504115229413</v>
      </c>
      <c r="K531">
        <v>349.20495255634142</v>
      </c>
      <c r="L531">
        <v>362.17457315283423</v>
      </c>
    </row>
    <row r="532" spans="1:12" x14ac:dyDescent="0.25">
      <c r="A532" t="s">
        <v>2</v>
      </c>
      <c r="B532" t="s">
        <v>596</v>
      </c>
      <c r="J532">
        <v>334.90960407511722</v>
      </c>
      <c r="K532">
        <v>356.23227680903739</v>
      </c>
      <c r="L532">
        <v>369.43992920032099</v>
      </c>
    </row>
    <row r="533" spans="1:12" x14ac:dyDescent="0.25">
      <c r="A533" t="s">
        <v>2</v>
      </c>
      <c r="B533" t="s">
        <v>597</v>
      </c>
      <c r="J533">
        <v>323.93587293530271</v>
      </c>
      <c r="K533">
        <v>331.22056031663908</v>
      </c>
      <c r="L533">
        <v>343.85455000546148</v>
      </c>
    </row>
    <row r="534" spans="1:12" x14ac:dyDescent="0.25">
      <c r="A534" t="s">
        <v>2</v>
      </c>
      <c r="B534" t="s">
        <v>598</v>
      </c>
      <c r="C534">
        <v>1.7986522610003041E-4</v>
      </c>
      <c r="D534">
        <v>3.6858799773063203E-4</v>
      </c>
      <c r="E534">
        <v>5.6660077448832081E-4</v>
      </c>
      <c r="F534">
        <v>7.743565080108707E-4</v>
      </c>
      <c r="G534">
        <v>9.9232966268362295E-4</v>
      </c>
      <c r="H534">
        <v>1.221017268227341E-3</v>
      </c>
      <c r="I534">
        <v>1.460939998859158E-3</v>
      </c>
      <c r="J534">
        <v>1.712643301130012E-3</v>
      </c>
      <c r="K534">
        <v>6.442859940114789E-4</v>
      </c>
      <c r="L534">
        <v>4.7280508331550113E-3</v>
      </c>
    </row>
    <row r="535" spans="1:12" x14ac:dyDescent="0.25">
      <c r="A535" t="s">
        <v>2</v>
      </c>
      <c r="B535" t="s">
        <v>599</v>
      </c>
      <c r="C535">
        <v>4.1679954745987686</v>
      </c>
      <c r="D535">
        <v>4.7809062489970078</v>
      </c>
      <c r="E535">
        <v>4.8552691477505174</v>
      </c>
      <c r="F535">
        <v>4.9060288306057913</v>
      </c>
      <c r="G535">
        <v>4.9413414340513286</v>
      </c>
      <c r="H535">
        <v>4.9613148361123001</v>
      </c>
      <c r="I535">
        <v>4.9688909535656247</v>
      </c>
      <c r="J535">
        <v>4.9691471792694406</v>
      </c>
      <c r="K535">
        <v>2.1486729984264961</v>
      </c>
      <c r="L535">
        <v>6.1280493543360024E-3</v>
      </c>
    </row>
    <row r="536" spans="1:12" x14ac:dyDescent="0.25">
      <c r="A536" t="s">
        <v>2</v>
      </c>
      <c r="B536" t="s">
        <v>600</v>
      </c>
      <c r="J536">
        <v>502.74243259451117</v>
      </c>
      <c r="K536">
        <v>487.69370079518001</v>
      </c>
      <c r="L536">
        <v>506.31609629921672</v>
      </c>
    </row>
    <row r="537" spans="1:12" x14ac:dyDescent="0.25">
      <c r="A537" t="s">
        <v>2</v>
      </c>
      <c r="B537" t="s">
        <v>601</v>
      </c>
      <c r="J537">
        <v>516.98570177395061</v>
      </c>
      <c r="K537">
        <v>500.67689193018202</v>
      </c>
      <c r="L537">
        <v>519.74307168509768</v>
      </c>
    </row>
    <row r="538" spans="1:12" x14ac:dyDescent="0.25">
      <c r="A538" t="s">
        <v>2</v>
      </c>
      <c r="B538" t="s">
        <v>602</v>
      </c>
      <c r="J538">
        <v>633.56470196088219</v>
      </c>
      <c r="K538">
        <v>490.2314340231955</v>
      </c>
      <c r="L538">
        <v>508.73509445236527</v>
      </c>
    </row>
    <row r="539" spans="1:12" x14ac:dyDescent="0.25">
      <c r="A539" t="s">
        <v>2</v>
      </c>
      <c r="B539" t="s">
        <v>603</v>
      </c>
      <c r="C539">
        <v>0.1326493011039013</v>
      </c>
      <c r="D539">
        <v>0.35597180982667592</v>
      </c>
      <c r="E539">
        <v>5.4189576396140664</v>
      </c>
      <c r="F539">
        <v>6.2515188698050794</v>
      </c>
      <c r="G539">
        <v>7.0879393067608492</v>
      </c>
      <c r="H539">
        <v>7.7398380063389736</v>
      </c>
      <c r="I539">
        <v>8.3915751700541872</v>
      </c>
      <c r="J539">
        <v>8.3918313210699136</v>
      </c>
      <c r="K539">
        <v>2.5125115997437608</v>
      </c>
      <c r="L539">
        <v>4.7539787123372576E-3</v>
      </c>
    </row>
    <row r="540" spans="1:12" x14ac:dyDescent="0.25">
      <c r="A540" t="s">
        <v>2</v>
      </c>
      <c r="B540" t="s">
        <v>604</v>
      </c>
      <c r="C540">
        <v>1.6781478350613591E-4</v>
      </c>
      <c r="D540">
        <v>3.4351929817752301E-4</v>
      </c>
      <c r="E540">
        <v>5.2748813034856745E-4</v>
      </c>
      <c r="F540">
        <v>7.2011266428707247E-4</v>
      </c>
      <c r="G540">
        <v>9.2180188890356076E-4</v>
      </c>
      <c r="H540">
        <v>1.1329832225575869E-3</v>
      </c>
      <c r="I540">
        <v>1.3541033698953619E-3</v>
      </c>
      <c r="J540">
        <v>1.585629209833829E-3</v>
      </c>
      <c r="K540">
        <v>9.9236853287082579E-4</v>
      </c>
      <c r="L540">
        <v>5.594055966301156E-3</v>
      </c>
    </row>
    <row r="541" spans="1:12" x14ac:dyDescent="0.25">
      <c r="A541" t="s">
        <v>2</v>
      </c>
      <c r="B541" t="s">
        <v>605</v>
      </c>
      <c r="J541">
        <v>37.874940959245833</v>
      </c>
      <c r="K541">
        <v>40.967233896504943</v>
      </c>
      <c r="L541">
        <v>42.56866665989115</v>
      </c>
    </row>
    <row r="542" spans="1:12" x14ac:dyDescent="0.25">
      <c r="A542" t="s">
        <v>2</v>
      </c>
      <c r="B542" t="s">
        <v>606</v>
      </c>
      <c r="J542">
        <v>37.876507857710557</v>
      </c>
      <c r="K542">
        <v>40.970657917536727</v>
      </c>
      <c r="L542">
        <v>42.572579586476138</v>
      </c>
    </row>
    <row r="543" spans="1:12" x14ac:dyDescent="0.25">
      <c r="A543" t="s">
        <v>2</v>
      </c>
      <c r="B543" t="s">
        <v>607</v>
      </c>
      <c r="J543">
        <v>8.2713982424941488</v>
      </c>
      <c r="K543">
        <v>8.9091628033054207</v>
      </c>
      <c r="L543">
        <v>9.2646680996974968</v>
      </c>
    </row>
    <row r="544" spans="1:12" x14ac:dyDescent="0.25">
      <c r="A544" t="s">
        <v>2</v>
      </c>
      <c r="B544" t="s">
        <v>608</v>
      </c>
      <c r="C544">
        <v>1.6265433336428339E-4</v>
      </c>
      <c r="D544">
        <v>3.3262098934859762E-4</v>
      </c>
      <c r="E544">
        <v>5.1026894830205225E-4</v>
      </c>
      <c r="F544">
        <v>6.9597493532943004E-4</v>
      </c>
      <c r="G544">
        <v>8.9012643489118142E-4</v>
      </c>
      <c r="H544">
        <v>1.0931238411408079E-3</v>
      </c>
      <c r="I544">
        <v>1.3053821313605009E-3</v>
      </c>
      <c r="J544">
        <v>1.5273322912486809E-3</v>
      </c>
      <c r="K544">
        <v>5.7565479389354236E-4</v>
      </c>
      <c r="L544">
        <v>4.2352692693906286E-3</v>
      </c>
    </row>
    <row r="545" spans="1:12" x14ac:dyDescent="0.25">
      <c r="A545" t="s">
        <v>2</v>
      </c>
      <c r="B545" t="s">
        <v>609</v>
      </c>
      <c r="C545">
        <v>2.820539326593269</v>
      </c>
      <c r="D545">
        <v>2.8518312570703301</v>
      </c>
      <c r="E545">
        <v>2.8625738658256248</v>
      </c>
      <c r="F545">
        <v>2.8686640817207389</v>
      </c>
      <c r="G545">
        <v>2.8741949367405701</v>
      </c>
      <c r="H545">
        <v>2.8772662879516488</v>
      </c>
      <c r="I545">
        <v>2.879744975291131</v>
      </c>
      <c r="J545">
        <v>2.880001126694411</v>
      </c>
      <c r="K545">
        <v>1.223376950636951</v>
      </c>
      <c r="L545">
        <v>6.1127564832915713E-3</v>
      </c>
    </row>
    <row r="546" spans="1:12" x14ac:dyDescent="0.25">
      <c r="A546" t="s">
        <v>2</v>
      </c>
      <c r="B546" t="s">
        <v>610</v>
      </c>
      <c r="J546">
        <v>500.79275166552731</v>
      </c>
      <c r="K546">
        <v>502.85385113477781</v>
      </c>
      <c r="L546">
        <v>521.43611532875354</v>
      </c>
    </row>
    <row r="547" spans="1:12" x14ac:dyDescent="0.25">
      <c r="A547" t="s">
        <v>2</v>
      </c>
      <c r="B547" t="s">
        <v>611</v>
      </c>
      <c r="J547">
        <v>527.29770072036706</v>
      </c>
      <c r="K547">
        <v>519.60170424580792</v>
      </c>
      <c r="L547">
        <v>538.68709547586241</v>
      </c>
    </row>
    <row r="548" spans="1:12" x14ac:dyDescent="0.25">
      <c r="A548" t="s">
        <v>2</v>
      </c>
      <c r="B548" t="s">
        <v>612</v>
      </c>
      <c r="J548">
        <v>234.26537400618221</v>
      </c>
      <c r="K548">
        <v>246.24100556794659</v>
      </c>
      <c r="L548">
        <v>255.74658963411011</v>
      </c>
    </row>
    <row r="549" spans="1:12" x14ac:dyDescent="0.25">
      <c r="A549" t="s">
        <v>2</v>
      </c>
      <c r="B549" t="s">
        <v>613</v>
      </c>
      <c r="C549">
        <v>1.7988723320702251E-2</v>
      </c>
      <c r="D549">
        <v>3.3489531418144723E-2</v>
      </c>
      <c r="E549">
        <v>2.2238554089810192</v>
      </c>
      <c r="F549">
        <v>2.2509631579906459</v>
      </c>
      <c r="G549">
        <v>2.277913339741231</v>
      </c>
      <c r="H549">
        <v>2.2940938785797851</v>
      </c>
      <c r="I549">
        <v>2.309913160365805</v>
      </c>
      <c r="J549">
        <v>2.3101689529250411</v>
      </c>
      <c r="K549">
        <v>0.62752249046196107</v>
      </c>
      <c r="L549">
        <v>4.7094561389642957E-3</v>
      </c>
    </row>
    <row r="550" spans="1:12" x14ac:dyDescent="0.25">
      <c r="A550" t="s">
        <v>2</v>
      </c>
      <c r="B550" t="s">
        <v>614</v>
      </c>
      <c r="C550">
        <v>1.782025937870549E-4</v>
      </c>
      <c r="D550">
        <v>3.6511424784585418E-4</v>
      </c>
      <c r="E550">
        <v>5.6115573969851243E-4</v>
      </c>
      <c r="F550">
        <v>7.6676784728690569E-4</v>
      </c>
      <c r="G550">
        <v>9.8241229625971251E-4</v>
      </c>
      <c r="H550">
        <v>1.208572744727073E-3</v>
      </c>
      <c r="I550">
        <v>1.4457558164312359E-3</v>
      </c>
      <c r="J550">
        <v>1.6944921813597459E-3</v>
      </c>
      <c r="K550">
        <v>1.0594687198347821E-3</v>
      </c>
      <c r="L550">
        <v>5.9695475009392974E-3</v>
      </c>
    </row>
    <row r="551" spans="1:12" x14ac:dyDescent="0.25">
      <c r="A551" t="s">
        <v>2</v>
      </c>
      <c r="B551" t="s">
        <v>615</v>
      </c>
      <c r="J551">
        <v>305.53832587763281</v>
      </c>
      <c r="K551">
        <v>320.36564142082631</v>
      </c>
      <c r="L551">
        <v>332.02830188093532</v>
      </c>
    </row>
    <row r="552" spans="1:12" x14ac:dyDescent="0.25">
      <c r="A552" t="s">
        <v>2</v>
      </c>
      <c r="B552" t="s">
        <v>616</v>
      </c>
      <c r="J552">
        <v>306.18515826005518</v>
      </c>
      <c r="K552">
        <v>321.57582521769211</v>
      </c>
      <c r="L552">
        <v>333.30306735153943</v>
      </c>
    </row>
    <row r="553" spans="1:12" x14ac:dyDescent="0.25">
      <c r="A553" t="s">
        <v>2</v>
      </c>
      <c r="B553" t="s">
        <v>617</v>
      </c>
      <c r="J553">
        <v>39.232225116488607</v>
      </c>
      <c r="K553">
        <v>42.178173415865899</v>
      </c>
      <c r="L553">
        <v>43.853687807375707</v>
      </c>
    </row>
    <row r="554" spans="1:12" x14ac:dyDescent="0.25">
      <c r="A554" t="s">
        <v>2</v>
      </c>
      <c r="B554" t="s">
        <v>618</v>
      </c>
      <c r="C554">
        <v>1.7360491244238499E-4</v>
      </c>
      <c r="D554">
        <v>3.5545909649201731E-4</v>
      </c>
      <c r="E554">
        <v>5.4595941047665575E-4</v>
      </c>
      <c r="F554">
        <v>7.4551996765474771E-4</v>
      </c>
      <c r="G554">
        <v>9.5457329991504398E-4</v>
      </c>
      <c r="H554">
        <v>1.1735714435166229E-3</v>
      </c>
      <c r="I554">
        <v>1.4029869744150319E-3</v>
      </c>
      <c r="J554">
        <v>1.643314031176723E-3</v>
      </c>
      <c r="K554">
        <v>6.1872971043469929E-4</v>
      </c>
      <c r="L554">
        <v>4.525678720348647E-3</v>
      </c>
    </row>
    <row r="555" spans="1:12" x14ac:dyDescent="0.25">
      <c r="A555" t="s">
        <v>2</v>
      </c>
      <c r="B555" t="s">
        <v>619</v>
      </c>
      <c r="C555">
        <v>6.7645366545109562</v>
      </c>
      <c r="D555">
        <v>6.7692905677529707</v>
      </c>
      <c r="E555">
        <v>6.7734602553488266</v>
      </c>
      <c r="F555">
        <v>6.7781802105359992</v>
      </c>
      <c r="G555">
        <v>6.7842445508022937</v>
      </c>
      <c r="H555">
        <v>6.7875721131594684</v>
      </c>
      <c r="I555">
        <v>6.7903191521939634</v>
      </c>
      <c r="J555">
        <v>6.7905754108717691</v>
      </c>
      <c r="K555">
        <v>2.8763596062726209</v>
      </c>
      <c r="L555">
        <v>6.1352339223167789E-3</v>
      </c>
    </row>
    <row r="556" spans="1:12" x14ac:dyDescent="0.25">
      <c r="A556" t="s">
        <v>2</v>
      </c>
      <c r="B556" t="s">
        <v>620</v>
      </c>
      <c r="J556">
        <v>528.56147766895674</v>
      </c>
      <c r="K556">
        <v>519.81245715287059</v>
      </c>
      <c r="L556">
        <v>540.19225114291658</v>
      </c>
    </row>
    <row r="557" spans="1:12" x14ac:dyDescent="0.25">
      <c r="A557" t="s">
        <v>2</v>
      </c>
      <c r="B557" t="s">
        <v>621</v>
      </c>
      <c r="J557">
        <v>536.23167814643773</v>
      </c>
      <c r="K557">
        <v>527.82286047202888</v>
      </c>
      <c r="L557">
        <v>548.51503778338474</v>
      </c>
    </row>
    <row r="558" spans="1:12" x14ac:dyDescent="0.25">
      <c r="A558" t="s">
        <v>2</v>
      </c>
      <c r="B558" t="s">
        <v>622</v>
      </c>
      <c r="J558">
        <v>392.97556976752992</v>
      </c>
      <c r="K558">
        <v>388.6184217726767</v>
      </c>
      <c r="L558">
        <v>403.32427650296978</v>
      </c>
    </row>
    <row r="559" spans="1:12" x14ac:dyDescent="0.25">
      <c r="A559" t="s">
        <v>2</v>
      </c>
      <c r="B559" t="s">
        <v>623</v>
      </c>
      <c r="C559">
        <v>8.2376045095231831E-2</v>
      </c>
      <c r="D559">
        <v>9.3666427386205967E-2</v>
      </c>
      <c r="E559">
        <v>4.1810452673033236</v>
      </c>
      <c r="F559">
        <v>4.1980999900343088</v>
      </c>
      <c r="G559">
        <v>4.2151901449643674</v>
      </c>
      <c r="H559">
        <v>4.2386740810625767</v>
      </c>
      <c r="I559">
        <v>4.2619070713246154</v>
      </c>
      <c r="J559">
        <v>4.2621630999861004</v>
      </c>
      <c r="K559">
        <v>1.149106675395634</v>
      </c>
      <c r="L559">
        <v>4.7372553235605032E-3</v>
      </c>
    </row>
    <row r="560" spans="1:12" x14ac:dyDescent="0.25">
      <c r="A560" t="s">
        <v>2</v>
      </c>
      <c r="B560" t="s">
        <v>624</v>
      </c>
      <c r="J560">
        <v>169.774734397586</v>
      </c>
      <c r="K560">
        <v>111.53763268573719</v>
      </c>
      <c r="L560">
        <v>118.3843248514431</v>
      </c>
    </row>
    <row r="561" spans="1:12" x14ac:dyDescent="0.25">
      <c r="A561" t="s">
        <v>2</v>
      </c>
      <c r="B561" t="s">
        <v>625</v>
      </c>
      <c r="J561">
        <v>187.67937603592421</v>
      </c>
      <c r="K561">
        <v>141.66941768607711</v>
      </c>
      <c r="L561">
        <v>149.76053398976899</v>
      </c>
    </row>
    <row r="562" spans="1:12" x14ac:dyDescent="0.25">
      <c r="A562" t="s">
        <v>2</v>
      </c>
      <c r="B562" t="s">
        <v>626</v>
      </c>
      <c r="J562">
        <v>709.85286726331606</v>
      </c>
      <c r="K562">
        <v>773.69931247969146</v>
      </c>
      <c r="L562">
        <v>804.33471000211489</v>
      </c>
    </row>
    <row r="563" spans="1:12" x14ac:dyDescent="0.25">
      <c r="A563" t="s">
        <v>2</v>
      </c>
      <c r="B563" t="s">
        <v>627</v>
      </c>
      <c r="C563">
        <v>4.4035869720521171E-4</v>
      </c>
      <c r="D563">
        <v>9.0219822413240577E-4</v>
      </c>
      <c r="E563">
        <v>1.386548374337517E-3</v>
      </c>
      <c r="F563">
        <v>1.8944870443003731E-3</v>
      </c>
      <c r="G563">
        <v>2.427142396002785E-3</v>
      </c>
      <c r="H563">
        <v>2.9856951349537882E-3</v>
      </c>
      <c r="I563">
        <v>3.5713808711854639E-3</v>
      </c>
      <c r="J563">
        <v>4.185492601633499E-3</v>
      </c>
      <c r="K563">
        <v>3.65636183407448E-3</v>
      </c>
      <c r="L563">
        <v>1.708326012846317E-2</v>
      </c>
    </row>
    <row r="564" spans="1:12" x14ac:dyDescent="0.25">
      <c r="A564" t="s">
        <v>2</v>
      </c>
      <c r="B564" t="s">
        <v>628</v>
      </c>
      <c r="J564">
        <v>709.5850644514137</v>
      </c>
      <c r="K564">
        <v>773.35839320551088</v>
      </c>
      <c r="L564">
        <v>803.94115680191965</v>
      </c>
    </row>
    <row r="565" spans="1:12" x14ac:dyDescent="0.25">
      <c r="A565" t="s">
        <v>2</v>
      </c>
      <c r="B565" t="s">
        <v>629</v>
      </c>
      <c r="C565">
        <v>4.4035885723982553E-4</v>
      </c>
      <c r="D565">
        <v>9.0219855951264758E-4</v>
      </c>
      <c r="E565">
        <v>1.38654890165382E-3</v>
      </c>
      <c r="F565">
        <v>1.894487782636823E-3</v>
      </c>
      <c r="G565">
        <v>2.427143365664412E-3</v>
      </c>
      <c r="H565">
        <v>2.985696358490309E-3</v>
      </c>
      <c r="I565">
        <v>3.571382371402369E-3</v>
      </c>
      <c r="J565">
        <v>4.1854944038949666E-3</v>
      </c>
      <c r="K565">
        <v>3.656363418658722E-3</v>
      </c>
      <c r="L565">
        <v>1.70835426860028E-2</v>
      </c>
    </row>
    <row r="566" spans="1:12" x14ac:dyDescent="0.25">
      <c r="A566" t="s">
        <v>2</v>
      </c>
      <c r="B566" t="s">
        <v>630</v>
      </c>
      <c r="J566">
        <v>709.96053645525012</v>
      </c>
      <c r="K566">
        <v>773.83663349706103</v>
      </c>
      <c r="L566">
        <v>804.49495559745026</v>
      </c>
    </row>
    <row r="567" spans="1:12" x14ac:dyDescent="0.25">
      <c r="A567" t="s">
        <v>2</v>
      </c>
      <c r="B567" t="s">
        <v>631</v>
      </c>
      <c r="J567">
        <v>371.14464312604161</v>
      </c>
      <c r="K567">
        <v>281.98480546366312</v>
      </c>
      <c r="L567">
        <v>294.15781764618282</v>
      </c>
    </row>
    <row r="568" spans="1:12" x14ac:dyDescent="0.25">
      <c r="A568" t="s">
        <v>2</v>
      </c>
      <c r="B568" t="s">
        <v>632</v>
      </c>
      <c r="J568">
        <v>312.52286311348331</v>
      </c>
      <c r="K568">
        <v>335.97460086306228</v>
      </c>
      <c r="L568">
        <v>349.835563756537</v>
      </c>
    </row>
    <row r="569" spans="1:12" x14ac:dyDescent="0.25">
      <c r="A569" t="s">
        <v>2</v>
      </c>
      <c r="B569" t="s">
        <v>633</v>
      </c>
      <c r="J569">
        <v>327.42986367931081</v>
      </c>
      <c r="K569">
        <v>346.50086088006668</v>
      </c>
      <c r="L569">
        <v>361.11106749551089</v>
      </c>
    </row>
    <row r="570" spans="1:12" x14ac:dyDescent="0.25">
      <c r="A570" t="s">
        <v>2</v>
      </c>
      <c r="B570" t="s">
        <v>634</v>
      </c>
      <c r="J570">
        <v>326.47606682119277</v>
      </c>
      <c r="K570">
        <v>342.69197369104938</v>
      </c>
      <c r="L570">
        <v>357.06894769639388</v>
      </c>
    </row>
    <row r="571" spans="1:12" x14ac:dyDescent="0.25">
      <c r="A571" t="s">
        <v>2</v>
      </c>
      <c r="B571" t="s">
        <v>635</v>
      </c>
      <c r="J571">
        <v>327.80558545933741</v>
      </c>
      <c r="K571">
        <v>347.93168777174583</v>
      </c>
      <c r="L571">
        <v>362.63771613857091</v>
      </c>
    </row>
    <row r="572" spans="1:12" x14ac:dyDescent="0.25">
      <c r="A572" t="s">
        <v>2</v>
      </c>
      <c r="B572" t="s">
        <v>636</v>
      </c>
      <c r="C572">
        <v>4.4177772936155631E-4</v>
      </c>
      <c r="D572">
        <v>9.0511414520806524E-4</v>
      </c>
      <c r="E572">
        <v>1.3910467939229219E-3</v>
      </c>
      <c r="F572">
        <v>1.9006607254079321E-3</v>
      </c>
      <c r="G572">
        <v>2.435090813131085E-3</v>
      </c>
      <c r="H572">
        <v>2.995524069905141E-3</v>
      </c>
      <c r="I572">
        <v>3.5832020355634629E-3</v>
      </c>
      <c r="J572">
        <v>4.1994232468060954E-3</v>
      </c>
      <c r="K572">
        <v>1.578817808216362E-3</v>
      </c>
      <c r="L572">
        <v>1.1498306423057859E-2</v>
      </c>
    </row>
    <row r="573" spans="1:12" x14ac:dyDescent="0.25">
      <c r="A573" t="s">
        <v>2</v>
      </c>
      <c r="B573" t="s">
        <v>637</v>
      </c>
      <c r="J573">
        <v>272.89277673864939</v>
      </c>
      <c r="K573">
        <v>195.1587842627317</v>
      </c>
      <c r="L573">
        <v>208.030801072537</v>
      </c>
    </row>
    <row r="574" spans="1:12" x14ac:dyDescent="0.25">
      <c r="A574" t="s">
        <v>2</v>
      </c>
      <c r="B574" t="s">
        <v>638</v>
      </c>
      <c r="J574">
        <v>355.19782958042231</v>
      </c>
      <c r="K574">
        <v>254.04500299631059</v>
      </c>
      <c r="L574">
        <v>269.4244415224112</v>
      </c>
    </row>
    <row r="575" spans="1:12" x14ac:dyDescent="0.25">
      <c r="A575" t="s">
        <v>2</v>
      </c>
      <c r="B575" t="s">
        <v>639</v>
      </c>
      <c r="J575">
        <v>2323.3973215698279</v>
      </c>
      <c r="K575">
        <v>2523.2034293591269</v>
      </c>
      <c r="L575">
        <v>2615.470999393136</v>
      </c>
    </row>
    <row r="576" spans="1:12" x14ac:dyDescent="0.25">
      <c r="A576" t="s">
        <v>2</v>
      </c>
      <c r="B576" t="s">
        <v>640</v>
      </c>
      <c r="C576">
        <v>22.325233369533791</v>
      </c>
      <c r="D576">
        <v>24.638213786008212</v>
      </c>
      <c r="E576">
        <v>31.635499991908791</v>
      </c>
      <c r="F576">
        <v>38.792763255705417</v>
      </c>
      <c r="G576">
        <v>282.84183274870611</v>
      </c>
      <c r="H576">
        <v>284.1521731095599</v>
      </c>
      <c r="I576">
        <v>284.21980878001591</v>
      </c>
      <c r="J576">
        <v>284.22044312706367</v>
      </c>
      <c r="K576">
        <v>225.1035957672166</v>
      </c>
      <c r="L576">
        <v>1.744694867497118E-2</v>
      </c>
    </row>
    <row r="577" spans="1:12" x14ac:dyDescent="0.25">
      <c r="A577" t="s">
        <v>2</v>
      </c>
      <c r="B577" t="s">
        <v>641</v>
      </c>
      <c r="J577">
        <v>2237.8394579139572</v>
      </c>
      <c r="K577">
        <v>2430.3146254761218</v>
      </c>
      <c r="L577">
        <v>2519.3246588207639</v>
      </c>
    </row>
    <row r="578" spans="1:12" x14ac:dyDescent="0.25">
      <c r="A578" t="s">
        <v>2</v>
      </c>
      <c r="B578" t="s">
        <v>642</v>
      </c>
      <c r="C578">
        <v>1146.54239543993</v>
      </c>
      <c r="D578">
        <v>1146.54239543993</v>
      </c>
      <c r="E578">
        <v>1146.54239543993</v>
      </c>
      <c r="F578">
        <v>1146.54239543993</v>
      </c>
      <c r="G578">
        <v>917.233916351944</v>
      </c>
      <c r="H578">
        <v>917.233916351944</v>
      </c>
      <c r="I578">
        <v>917.233916351944</v>
      </c>
      <c r="J578">
        <v>917.233916351944</v>
      </c>
      <c r="K578">
        <v>299.86493419198172</v>
      </c>
    </row>
    <row r="579" spans="1:12" x14ac:dyDescent="0.25">
      <c r="A579" t="s">
        <v>2</v>
      </c>
      <c r="B579" t="s">
        <v>643</v>
      </c>
      <c r="C579">
        <v>13.794692129964879</v>
      </c>
      <c r="D579">
        <v>15.950519786569609</v>
      </c>
      <c r="E579">
        <v>21.50934573266851</v>
      </c>
      <c r="F579">
        <v>27.058456501181471</v>
      </c>
      <c r="G579">
        <v>90.676918182852233</v>
      </c>
      <c r="H579">
        <v>91.906755758029277</v>
      </c>
      <c r="I579">
        <v>91.96571220800746</v>
      </c>
      <c r="J579">
        <v>91.966346555882282</v>
      </c>
      <c r="K579">
        <v>71.32070373030318</v>
      </c>
      <c r="L579">
        <v>1.744736763197054E-2</v>
      </c>
    </row>
    <row r="580" spans="1:12" x14ac:dyDescent="0.25">
      <c r="A580" t="s">
        <v>2</v>
      </c>
      <c r="B580" t="s">
        <v>644</v>
      </c>
      <c r="C580">
        <v>360.52549616844362</v>
      </c>
      <c r="D580">
        <v>360.52549616844362</v>
      </c>
      <c r="E580">
        <v>360.52549616844362</v>
      </c>
      <c r="F580">
        <v>360.52549616844362</v>
      </c>
      <c r="G580">
        <v>288.42039693475488</v>
      </c>
      <c r="H580">
        <v>288.42039693475488</v>
      </c>
      <c r="I580">
        <v>288.42039693475488</v>
      </c>
      <c r="J580">
        <v>288.42039693475488</v>
      </c>
      <c r="K580">
        <v>94.291283613285259</v>
      </c>
    </row>
    <row r="581" spans="1:12" x14ac:dyDescent="0.25">
      <c r="A581" t="s">
        <v>2</v>
      </c>
      <c r="B581" t="s">
        <v>645</v>
      </c>
      <c r="J581">
        <v>2353.823467882889</v>
      </c>
      <c r="K581">
        <v>2556.2315667378771</v>
      </c>
      <c r="L581">
        <v>2649.723310862923</v>
      </c>
    </row>
    <row r="582" spans="1:12" x14ac:dyDescent="0.25">
      <c r="A582" t="s">
        <v>2</v>
      </c>
      <c r="B582" t="s">
        <v>646</v>
      </c>
      <c r="J582">
        <v>476.87352968767402</v>
      </c>
      <c r="K582">
        <v>433.1729954682487</v>
      </c>
      <c r="L582">
        <v>457.49587365709692</v>
      </c>
    </row>
    <row r="583" spans="1:12" x14ac:dyDescent="0.25">
      <c r="A583" t="s">
        <v>2</v>
      </c>
      <c r="B583" t="s">
        <v>647</v>
      </c>
      <c r="J583">
        <v>318.85201391289053</v>
      </c>
      <c r="K583">
        <v>350.73644174935828</v>
      </c>
      <c r="L583">
        <v>367.54978810858802</v>
      </c>
    </row>
    <row r="584" spans="1:12" x14ac:dyDescent="0.25">
      <c r="A584" t="s">
        <v>2</v>
      </c>
      <c r="B584" t="s">
        <v>648</v>
      </c>
      <c r="J584">
        <v>667.4987917869795</v>
      </c>
      <c r="K584">
        <v>663.64857666946273</v>
      </c>
      <c r="L584">
        <v>691.16343945854783</v>
      </c>
    </row>
    <row r="585" spans="1:12" x14ac:dyDescent="0.25">
      <c r="A585" t="s">
        <v>2</v>
      </c>
      <c r="B585" t="s">
        <v>649</v>
      </c>
      <c r="J585">
        <v>659.42236109973794</v>
      </c>
      <c r="K585">
        <v>611.6494636430873</v>
      </c>
      <c r="L585">
        <v>637.03496167979711</v>
      </c>
    </row>
    <row r="586" spans="1:12" x14ac:dyDescent="0.25">
      <c r="A586" t="s">
        <v>2</v>
      </c>
      <c r="B586" t="s">
        <v>650</v>
      </c>
      <c r="J586">
        <v>670.52465337081958</v>
      </c>
      <c r="K586">
        <v>680.57924447591677</v>
      </c>
      <c r="L586">
        <v>708.85482687311037</v>
      </c>
    </row>
    <row r="587" spans="1:12" x14ac:dyDescent="0.25">
      <c r="A587" t="s">
        <v>2</v>
      </c>
      <c r="B587" t="s">
        <v>651</v>
      </c>
      <c r="C587">
        <v>0.75954722082855053</v>
      </c>
      <c r="D587">
        <v>6.5593247351804651</v>
      </c>
      <c r="E587">
        <v>111.6066096960344</v>
      </c>
      <c r="F587">
        <v>114.76020144421911</v>
      </c>
      <c r="G587">
        <v>117.9259886690547</v>
      </c>
      <c r="H587">
        <v>120.245732129092</v>
      </c>
      <c r="I587">
        <v>122.5228764727206</v>
      </c>
      <c r="J587">
        <v>122.523510564389</v>
      </c>
      <c r="K587">
        <v>33.688700153613617</v>
      </c>
      <c r="L587">
        <v>1.1598590066121239E-2</v>
      </c>
    </row>
    <row r="588" spans="1:12" x14ac:dyDescent="0.25">
      <c r="A588" t="s">
        <v>2</v>
      </c>
      <c r="B588" t="s">
        <v>652</v>
      </c>
      <c r="J588">
        <v>5.0393295073757187</v>
      </c>
      <c r="K588">
        <v>5.4277767905521097</v>
      </c>
      <c r="L588">
        <v>5.7037334339502737</v>
      </c>
    </row>
    <row r="589" spans="1:12" x14ac:dyDescent="0.25">
      <c r="A589" t="s">
        <v>2</v>
      </c>
      <c r="B589" t="s">
        <v>653</v>
      </c>
      <c r="J589">
        <v>5.0405518835228866</v>
      </c>
      <c r="K589">
        <v>5.4318064000185116</v>
      </c>
      <c r="L589">
        <v>5.708123648555115</v>
      </c>
    </row>
    <row r="590" spans="1:12" x14ac:dyDescent="0.25">
      <c r="A590" t="s">
        <v>2</v>
      </c>
      <c r="B590" t="s">
        <v>654</v>
      </c>
      <c r="J590">
        <v>37.931256256607128</v>
      </c>
      <c r="K590">
        <v>41.403682032488348</v>
      </c>
      <c r="L590">
        <v>43.104180834777807</v>
      </c>
    </row>
    <row r="591" spans="1:12" x14ac:dyDescent="0.25">
      <c r="A591" t="s">
        <v>2</v>
      </c>
      <c r="B591" t="s">
        <v>655</v>
      </c>
      <c r="C591">
        <v>3.8928181835910981E-4</v>
      </c>
      <c r="D591">
        <v>7.9621240948084E-4</v>
      </c>
      <c r="E591">
        <v>1.221583461381628E-3</v>
      </c>
      <c r="F591">
        <v>1.666220397552894E-3</v>
      </c>
      <c r="G591">
        <v>2.1309836583903691E-3</v>
      </c>
      <c r="H591">
        <v>2.6167700238071872E-3</v>
      </c>
      <c r="I591">
        <v>3.1245139531935538E-3</v>
      </c>
      <c r="J591">
        <v>3.655188968497927E-3</v>
      </c>
      <c r="K591">
        <v>3.198991360605846E-3</v>
      </c>
      <c r="L591">
        <v>1.4821824863490511E-2</v>
      </c>
    </row>
    <row r="592" spans="1:12" x14ac:dyDescent="0.25">
      <c r="A592" t="s">
        <v>2</v>
      </c>
      <c r="B592" t="s">
        <v>656</v>
      </c>
      <c r="J592">
        <v>37.930884656159733</v>
      </c>
      <c r="K592">
        <v>41.403173078499748</v>
      </c>
      <c r="L592">
        <v>43.103543131054131</v>
      </c>
    </row>
    <row r="593" spans="1:12" x14ac:dyDescent="0.25">
      <c r="A593" t="s">
        <v>2</v>
      </c>
      <c r="B593" t="s">
        <v>657</v>
      </c>
      <c r="C593">
        <v>3.8928185902397408E-4</v>
      </c>
      <c r="D593">
        <v>7.9621249225924804E-4</v>
      </c>
      <c r="E593">
        <v>1.221583587497651E-3</v>
      </c>
      <c r="F593">
        <v>1.6662205695654119E-3</v>
      </c>
      <c r="G593">
        <v>2.130983877787289E-3</v>
      </c>
      <c r="H593">
        <v>2.6167702929355348E-3</v>
      </c>
      <c r="I593">
        <v>3.124514272744692E-3</v>
      </c>
      <c r="J593">
        <v>3.655189339995632E-3</v>
      </c>
      <c r="K593">
        <v>3.1989917052750471E-3</v>
      </c>
      <c r="L593">
        <v>1.482188196871095E-2</v>
      </c>
    </row>
    <row r="594" spans="1:12" x14ac:dyDescent="0.25">
      <c r="A594" t="s">
        <v>2</v>
      </c>
      <c r="B594" t="s">
        <v>658</v>
      </c>
      <c r="J594">
        <v>37.931409780661816</v>
      </c>
      <c r="K594">
        <v>41.40389265128546</v>
      </c>
      <c r="L594">
        <v>43.104452178362742</v>
      </c>
    </row>
    <row r="595" spans="1:12" x14ac:dyDescent="0.25">
      <c r="A595" t="s">
        <v>2</v>
      </c>
      <c r="B595" t="s">
        <v>659</v>
      </c>
      <c r="J595">
        <v>37.826351065276107</v>
      </c>
      <c r="K595">
        <v>40.626867427764999</v>
      </c>
      <c r="L595">
        <v>42.25538585898429</v>
      </c>
    </row>
    <row r="596" spans="1:12" x14ac:dyDescent="0.25">
      <c r="A596" t="s">
        <v>2</v>
      </c>
      <c r="B596" t="s">
        <v>660</v>
      </c>
      <c r="J596">
        <v>8.2733942801303115</v>
      </c>
      <c r="K596">
        <v>9.0066936189241318</v>
      </c>
      <c r="L596">
        <v>9.4037366358983423</v>
      </c>
    </row>
    <row r="597" spans="1:12" x14ac:dyDescent="0.25">
      <c r="A597" t="s">
        <v>2</v>
      </c>
      <c r="B597" t="s">
        <v>661</v>
      </c>
      <c r="J597">
        <v>8.2742461126304043</v>
      </c>
      <c r="K597">
        <v>8.9181279162908549</v>
      </c>
      <c r="L597">
        <v>9.3026880240560565</v>
      </c>
    </row>
    <row r="598" spans="1:12" x14ac:dyDescent="0.25">
      <c r="A598" t="s">
        <v>2</v>
      </c>
      <c r="B598" t="s">
        <v>662</v>
      </c>
      <c r="J598">
        <v>8.2739868373420524</v>
      </c>
      <c r="K598">
        <v>8.9173095452475124</v>
      </c>
      <c r="L598">
        <v>9.3017773846909595</v>
      </c>
    </row>
    <row r="599" spans="1:12" x14ac:dyDescent="0.25">
      <c r="A599" t="s">
        <v>2</v>
      </c>
      <c r="B599" t="s">
        <v>663</v>
      </c>
      <c r="J599">
        <v>8.2743627264291355</v>
      </c>
      <c r="K599">
        <v>8.9184957067158646</v>
      </c>
      <c r="L599">
        <v>9.3030975500999151</v>
      </c>
    </row>
    <row r="600" spans="1:12" x14ac:dyDescent="0.25">
      <c r="A600" t="s">
        <v>2</v>
      </c>
      <c r="B600" t="s">
        <v>664</v>
      </c>
      <c r="C600">
        <v>3.7287726930036578E-4</v>
      </c>
      <c r="D600">
        <v>7.6120473406446159E-4</v>
      </c>
      <c r="E600">
        <v>1.1657649046554279E-3</v>
      </c>
      <c r="F600">
        <v>1.5873402273919161E-3</v>
      </c>
      <c r="G600">
        <v>2.0267212252843511E-3</v>
      </c>
      <c r="H600">
        <v>2.4847119686280338E-3</v>
      </c>
      <c r="I600">
        <v>2.9621341040969749E-3</v>
      </c>
      <c r="J600">
        <v>3.4598300178422989E-3</v>
      </c>
      <c r="K600">
        <v>1.305096095946754E-3</v>
      </c>
      <c r="L600">
        <v>9.5486640815816495E-3</v>
      </c>
    </row>
    <row r="601" spans="1:12" x14ac:dyDescent="0.25">
      <c r="A601" t="s">
        <v>2</v>
      </c>
      <c r="B601" t="s">
        <v>665</v>
      </c>
      <c r="J601">
        <v>137.45314000052531</v>
      </c>
      <c r="K601">
        <v>109.4720074443515</v>
      </c>
      <c r="L601">
        <v>115.3931070912252</v>
      </c>
    </row>
    <row r="602" spans="1:12" x14ac:dyDescent="0.25">
      <c r="A602" t="s">
        <v>2</v>
      </c>
      <c r="B602" t="s">
        <v>666</v>
      </c>
      <c r="J602">
        <v>140.65703763995589</v>
      </c>
      <c r="K602">
        <v>129.24991834745441</v>
      </c>
      <c r="L602">
        <v>135.95778177460031</v>
      </c>
    </row>
    <row r="603" spans="1:12" x14ac:dyDescent="0.25">
      <c r="A603" t="s">
        <v>2</v>
      </c>
      <c r="B603" t="s">
        <v>667</v>
      </c>
      <c r="J603">
        <v>1647.8179096133649</v>
      </c>
      <c r="K603">
        <v>1794.3364358096919</v>
      </c>
      <c r="L603">
        <v>1862.548793584991</v>
      </c>
    </row>
    <row r="604" spans="1:12" x14ac:dyDescent="0.25">
      <c r="A604" t="s">
        <v>2</v>
      </c>
      <c r="B604" t="s">
        <v>668</v>
      </c>
      <c r="C604">
        <v>8.9914804411933247</v>
      </c>
      <c r="D604">
        <v>9.0945100533316321</v>
      </c>
      <c r="E604">
        <v>9.4301970433104767</v>
      </c>
      <c r="F604">
        <v>9.7703275700310765</v>
      </c>
      <c r="G604">
        <v>142.21003229206681</v>
      </c>
      <c r="H604">
        <v>142.26365544074889</v>
      </c>
      <c r="I604">
        <v>142.29002706832301</v>
      </c>
      <c r="J604">
        <v>142.29066108029059</v>
      </c>
      <c r="K604">
        <v>113.49746202983231</v>
      </c>
      <c r="L604">
        <v>1.7368183634723838E-2</v>
      </c>
    </row>
    <row r="605" spans="1:12" x14ac:dyDescent="0.25">
      <c r="A605" t="s">
        <v>2</v>
      </c>
      <c r="B605" t="s">
        <v>669</v>
      </c>
      <c r="J605">
        <v>1643.211892232091</v>
      </c>
      <c r="K605">
        <v>1789.0707591630271</v>
      </c>
      <c r="L605">
        <v>1856.8805963435379</v>
      </c>
    </row>
    <row r="606" spans="1:12" x14ac:dyDescent="0.25">
      <c r="A606" t="s">
        <v>2</v>
      </c>
      <c r="B606" t="s">
        <v>670</v>
      </c>
      <c r="C606">
        <v>691.17610699048032</v>
      </c>
      <c r="D606">
        <v>691.17610699048032</v>
      </c>
      <c r="E606">
        <v>691.17610699048032</v>
      </c>
      <c r="F606">
        <v>691.17610699048032</v>
      </c>
      <c r="G606">
        <v>552.94088559238423</v>
      </c>
      <c r="H606">
        <v>552.94088559238423</v>
      </c>
      <c r="I606">
        <v>552.94088559238423</v>
      </c>
      <c r="J606">
        <v>552.94088559238423</v>
      </c>
      <c r="K606">
        <v>180.7691356744333</v>
      </c>
    </row>
    <row r="607" spans="1:12" x14ac:dyDescent="0.25">
      <c r="A607" t="s">
        <v>2</v>
      </c>
      <c r="B607" t="s">
        <v>671</v>
      </c>
      <c r="C607">
        <v>8.2002968048715594</v>
      </c>
      <c r="D607">
        <v>8.3009682473761135</v>
      </c>
      <c r="E607">
        <v>8.6236117205134679</v>
      </c>
      <c r="F607">
        <v>8.9458539216527271</v>
      </c>
      <c r="G607">
        <v>46.754306090486182</v>
      </c>
      <c r="H607">
        <v>46.803620683127697</v>
      </c>
      <c r="I607">
        <v>46.822992059890893</v>
      </c>
      <c r="J607">
        <v>46.823626072634482</v>
      </c>
      <c r="K607">
        <v>36.512452037661433</v>
      </c>
      <c r="L607">
        <v>1.7368564693085571E-2</v>
      </c>
    </row>
    <row r="608" spans="1:12" x14ac:dyDescent="0.25">
      <c r="A608" t="s">
        <v>2</v>
      </c>
      <c r="B608" t="s">
        <v>672</v>
      </c>
      <c r="C608">
        <v>217.3374573008291</v>
      </c>
      <c r="D608">
        <v>217.3374573008291</v>
      </c>
      <c r="E608">
        <v>217.3374573008291</v>
      </c>
      <c r="F608">
        <v>217.3374573008291</v>
      </c>
      <c r="G608">
        <v>173.8699658406633</v>
      </c>
      <c r="H608">
        <v>173.8699658406633</v>
      </c>
      <c r="I608">
        <v>173.8699658406633</v>
      </c>
      <c r="J608">
        <v>173.8699658406633</v>
      </c>
      <c r="K608">
        <v>56.842104217139919</v>
      </c>
    </row>
    <row r="609" spans="1:12" x14ac:dyDescent="0.25">
      <c r="A609" t="s">
        <v>2</v>
      </c>
      <c r="B609" t="s">
        <v>673</v>
      </c>
      <c r="J609">
        <v>1649.5405742692719</v>
      </c>
      <c r="K609">
        <v>1796.290793354688</v>
      </c>
      <c r="L609">
        <v>1864.6719820484579</v>
      </c>
    </row>
    <row r="610" spans="1:12" x14ac:dyDescent="0.25">
      <c r="A610" t="s">
        <v>2</v>
      </c>
      <c r="B610" t="s">
        <v>674</v>
      </c>
      <c r="J610">
        <v>406.7745617623259</v>
      </c>
      <c r="K610">
        <v>337.30568651295681</v>
      </c>
      <c r="L610">
        <v>352.6799136718538</v>
      </c>
    </row>
    <row r="611" spans="1:12" x14ac:dyDescent="0.25">
      <c r="A611" t="s">
        <v>2</v>
      </c>
      <c r="B611" t="s">
        <v>675</v>
      </c>
      <c r="J611">
        <v>232.83915201013701</v>
      </c>
      <c r="K611">
        <v>252.63757346429301</v>
      </c>
      <c r="L611">
        <v>263.21190453783032</v>
      </c>
    </row>
    <row r="612" spans="1:12" x14ac:dyDescent="0.25">
      <c r="A612" t="s">
        <v>2</v>
      </c>
      <c r="B612" t="s">
        <v>676</v>
      </c>
      <c r="J612">
        <v>235.7779807981218</v>
      </c>
      <c r="K612">
        <v>251.80119766877439</v>
      </c>
      <c r="L612">
        <v>262.48118045113068</v>
      </c>
    </row>
    <row r="613" spans="1:12" x14ac:dyDescent="0.25">
      <c r="A613" t="s">
        <v>2</v>
      </c>
      <c r="B613" t="s">
        <v>677</v>
      </c>
      <c r="J613">
        <v>235.44719078638519</v>
      </c>
      <c r="K613">
        <v>250.5635576773538</v>
      </c>
      <c r="L613">
        <v>261.14821343242818</v>
      </c>
    </row>
    <row r="614" spans="1:12" x14ac:dyDescent="0.25">
      <c r="A614" t="s">
        <v>2</v>
      </c>
      <c r="B614" t="s">
        <v>678</v>
      </c>
      <c r="J614">
        <v>235.91457840474911</v>
      </c>
      <c r="K614">
        <v>252.29817024278341</v>
      </c>
      <c r="L614">
        <v>263.01919582685599</v>
      </c>
    </row>
    <row r="615" spans="1:12" x14ac:dyDescent="0.25">
      <c r="A615" t="s">
        <v>2</v>
      </c>
      <c r="B615" t="s">
        <v>679</v>
      </c>
      <c r="C615">
        <v>0.49497216531548571</v>
      </c>
      <c r="D615">
        <v>0.58379602608797421</v>
      </c>
      <c r="E615">
        <v>34.107959709896271</v>
      </c>
      <c r="F615">
        <v>34.18832088291407</v>
      </c>
      <c r="G615">
        <v>34.267067691112679</v>
      </c>
      <c r="H615">
        <v>34.31203423291872</v>
      </c>
      <c r="I615">
        <v>34.354338646180651</v>
      </c>
      <c r="J615">
        <v>34.354971319866877</v>
      </c>
      <c r="K615">
        <v>9.229058417740708</v>
      </c>
      <c r="L615">
        <v>1.14260632064199E-2</v>
      </c>
    </row>
    <row r="616" spans="1:12" x14ac:dyDescent="0.25">
      <c r="A616" t="s">
        <v>2</v>
      </c>
      <c r="B616" t="s">
        <v>680</v>
      </c>
      <c r="J616">
        <v>22.605129194132271</v>
      </c>
      <c r="K616">
        <v>24.162297225777252</v>
      </c>
      <c r="L616">
        <v>25.384007329351661</v>
      </c>
    </row>
    <row r="617" spans="1:12" x14ac:dyDescent="0.25">
      <c r="A617" t="s">
        <v>2</v>
      </c>
      <c r="B617" t="s">
        <v>681</v>
      </c>
      <c r="J617">
        <v>22.63870935118165</v>
      </c>
      <c r="K617">
        <v>24.28300275921179</v>
      </c>
      <c r="L617">
        <v>25.513435389887128</v>
      </c>
    </row>
    <row r="618" spans="1:12" x14ac:dyDescent="0.25">
      <c r="A618" t="s">
        <v>2</v>
      </c>
      <c r="B618" t="s">
        <v>682</v>
      </c>
      <c r="J618">
        <v>316.05204933972999</v>
      </c>
      <c r="K618">
        <v>344.79275211924238</v>
      </c>
      <c r="L618">
        <v>358.6635637846797</v>
      </c>
    </row>
    <row r="619" spans="1:12" x14ac:dyDescent="0.25">
      <c r="A619" t="s">
        <v>2</v>
      </c>
      <c r="B619" t="s">
        <v>683</v>
      </c>
      <c r="C619">
        <v>4.3357341727186829E-4</v>
      </c>
      <c r="D619">
        <v>8.8803484236417646E-4</v>
      </c>
      <c r="E619">
        <v>1.3643696941216361E-3</v>
      </c>
      <c r="F619">
        <v>1.8636086280089221E-3</v>
      </c>
      <c r="G619">
        <v>2.386829549439412E-3</v>
      </c>
      <c r="H619">
        <v>2.9351597292514042E-3</v>
      </c>
      <c r="I619">
        <v>3.509777978613291E-3</v>
      </c>
      <c r="J619">
        <v>4.1119169243693313E-3</v>
      </c>
      <c r="K619">
        <v>3.5930893172047731E-3</v>
      </c>
      <c r="L619">
        <v>1.664904684223217E-2</v>
      </c>
    </row>
    <row r="620" spans="1:12" x14ac:dyDescent="0.25">
      <c r="A620" t="s">
        <v>2</v>
      </c>
      <c r="B620" t="s">
        <v>684</v>
      </c>
      <c r="J620">
        <v>316.01794679301378</v>
      </c>
      <c r="K620">
        <v>344.7474145508794</v>
      </c>
      <c r="L620">
        <v>358.60870476040151</v>
      </c>
    </row>
    <row r="621" spans="1:12" x14ac:dyDescent="0.25">
      <c r="A621" t="s">
        <v>2</v>
      </c>
      <c r="B621" t="s">
        <v>685</v>
      </c>
      <c r="C621">
        <v>4.3357353940994518E-4</v>
      </c>
      <c r="D621">
        <v>8.8803509745889796E-4</v>
      </c>
      <c r="E621">
        <v>1.3643700937730401E-3</v>
      </c>
      <c r="F621">
        <v>1.863609185291489E-3</v>
      </c>
      <c r="G621">
        <v>2.3868302793434411E-3</v>
      </c>
      <c r="H621">
        <v>2.935160647621473E-3</v>
      </c>
      <c r="I621">
        <v>3.5097791007995369E-3</v>
      </c>
      <c r="J621">
        <v>4.1119182674308153E-3</v>
      </c>
      <c r="K621">
        <v>3.593090508975012E-3</v>
      </c>
      <c r="L621">
        <v>1.6649241002914171E-2</v>
      </c>
    </row>
    <row r="622" spans="1:12" x14ac:dyDescent="0.25">
      <c r="A622" t="s">
        <v>2</v>
      </c>
      <c r="B622" t="s">
        <v>686</v>
      </c>
      <c r="J622">
        <v>316.06593718435431</v>
      </c>
      <c r="K622">
        <v>344.81122876110481</v>
      </c>
      <c r="L622">
        <v>358.68620590132639</v>
      </c>
    </row>
    <row r="623" spans="1:12" x14ac:dyDescent="0.25">
      <c r="A623" t="s">
        <v>2</v>
      </c>
      <c r="B623" t="s">
        <v>687</v>
      </c>
      <c r="J623">
        <v>275.56619284940012</v>
      </c>
      <c r="K623">
        <v>228.4103898397301</v>
      </c>
      <c r="L623">
        <v>237.71307854584131</v>
      </c>
    </row>
    <row r="624" spans="1:12" x14ac:dyDescent="0.25">
      <c r="A624" t="s">
        <v>2</v>
      </c>
      <c r="B624" t="s">
        <v>688</v>
      </c>
      <c r="J624">
        <v>39.222096542839608</v>
      </c>
      <c r="K624">
        <v>42.670629679402282</v>
      </c>
      <c r="L624">
        <v>44.539394142077249</v>
      </c>
    </row>
    <row r="625" spans="1:12" x14ac:dyDescent="0.25">
      <c r="A625" t="s">
        <v>2</v>
      </c>
      <c r="B625" t="s">
        <v>689</v>
      </c>
      <c r="J625">
        <v>39.261514995670048</v>
      </c>
      <c r="K625">
        <v>42.272419122429682</v>
      </c>
      <c r="L625">
        <v>44.091600743750298</v>
      </c>
    </row>
    <row r="626" spans="1:12" x14ac:dyDescent="0.25">
      <c r="A626" t="s">
        <v>2</v>
      </c>
      <c r="B626" t="s">
        <v>690</v>
      </c>
      <c r="J626">
        <v>39.255233517454798</v>
      </c>
      <c r="K626">
        <v>42.252272303830424</v>
      </c>
      <c r="L626">
        <v>44.0693140251893</v>
      </c>
    </row>
    <row r="627" spans="1:12" x14ac:dyDescent="0.25">
      <c r="A627" t="s">
        <v>2</v>
      </c>
      <c r="B627" t="s">
        <v>691</v>
      </c>
      <c r="J627">
        <v>39.264308952233719</v>
      </c>
      <c r="K627">
        <v>42.281352697067653</v>
      </c>
      <c r="L627">
        <v>44.10149786390248</v>
      </c>
    </row>
    <row r="628" spans="1:12" x14ac:dyDescent="0.25">
      <c r="A628" t="s">
        <v>2</v>
      </c>
      <c r="B628" t="s">
        <v>692</v>
      </c>
      <c r="C628">
        <v>4.165428305336527E-4</v>
      </c>
      <c r="D628">
        <v>8.522764080958953E-4</v>
      </c>
      <c r="E628">
        <v>1.308090304098592E-3</v>
      </c>
      <c r="F628">
        <v>1.784909384120811E-3</v>
      </c>
      <c r="G628">
        <v>2.2836963687848798E-3</v>
      </c>
      <c r="H628">
        <v>2.8054541141340479E-3</v>
      </c>
      <c r="I628">
        <v>3.3512277450289279E-3</v>
      </c>
      <c r="J628">
        <v>3.9221067184004267E-3</v>
      </c>
      <c r="K628">
        <v>1.4767429382926179E-3</v>
      </c>
      <c r="L628">
        <v>1.070262406122873E-2</v>
      </c>
    </row>
    <row r="629" spans="1:12" x14ac:dyDescent="0.25">
      <c r="A629" t="s">
        <v>2</v>
      </c>
      <c r="B629" t="s">
        <v>693</v>
      </c>
      <c r="J629">
        <v>204.2634647480225</v>
      </c>
      <c r="K629">
        <v>146.19049987106251</v>
      </c>
      <c r="L629">
        <v>154.5975989712432</v>
      </c>
    </row>
    <row r="630" spans="1:12" x14ac:dyDescent="0.25">
      <c r="A630" t="s">
        <v>2</v>
      </c>
      <c r="B630" t="s">
        <v>694</v>
      </c>
      <c r="J630">
        <v>219.7890134263676</v>
      </c>
      <c r="K630">
        <v>175.91008968124231</v>
      </c>
      <c r="L630">
        <v>185.5271505902231</v>
      </c>
    </row>
    <row r="631" spans="1:12" x14ac:dyDescent="0.25">
      <c r="A631" t="s">
        <v>2</v>
      </c>
      <c r="B631" t="s">
        <v>695</v>
      </c>
      <c r="J631">
        <v>1578.0997165927181</v>
      </c>
      <c r="K631">
        <v>1728.942955714675</v>
      </c>
      <c r="L631">
        <v>1801.6829361157011</v>
      </c>
    </row>
    <row r="632" spans="1:12" x14ac:dyDescent="0.25">
      <c r="A632" t="s">
        <v>2</v>
      </c>
      <c r="B632" t="s">
        <v>696</v>
      </c>
      <c r="C632">
        <v>17.594254989360191</v>
      </c>
      <c r="D632">
        <v>17.607669028593431</v>
      </c>
      <c r="E632">
        <v>17.625546072624189</v>
      </c>
      <c r="F632">
        <v>17.656419450726339</v>
      </c>
      <c r="G632">
        <v>327.03774339355778</v>
      </c>
      <c r="H632">
        <v>327.09097671265181</v>
      </c>
      <c r="I632">
        <v>327.11932299769228</v>
      </c>
      <c r="J632">
        <v>327.11995749405611</v>
      </c>
      <c r="K632">
        <v>261.50597802100339</v>
      </c>
      <c r="L632">
        <v>1.7484072855760681E-2</v>
      </c>
    </row>
    <row r="633" spans="1:12" x14ac:dyDescent="0.25">
      <c r="A633" t="s">
        <v>2</v>
      </c>
      <c r="B633" t="s">
        <v>697</v>
      </c>
      <c r="J633">
        <v>1614.208313456478</v>
      </c>
      <c r="K633">
        <v>1768.7224515052931</v>
      </c>
      <c r="L633">
        <v>1842.6845488809261</v>
      </c>
    </row>
    <row r="634" spans="1:12" x14ac:dyDescent="0.25">
      <c r="A634" t="s">
        <v>2</v>
      </c>
      <c r="B634" t="s">
        <v>698</v>
      </c>
      <c r="C634">
        <v>1648.1174142596431</v>
      </c>
      <c r="D634">
        <v>1648.1174142596431</v>
      </c>
      <c r="E634">
        <v>1648.1174142596431</v>
      </c>
      <c r="F634">
        <v>1648.1174142596431</v>
      </c>
      <c r="G634">
        <v>1318.4939314077151</v>
      </c>
      <c r="H634">
        <v>1318.4939314077151</v>
      </c>
      <c r="I634">
        <v>1318.4939314077151</v>
      </c>
      <c r="J634">
        <v>1318.4939314077151</v>
      </c>
      <c r="K634">
        <v>431.04609296021442</v>
      </c>
    </row>
    <row r="635" spans="1:12" x14ac:dyDescent="0.25">
      <c r="A635" t="s">
        <v>2</v>
      </c>
      <c r="B635" t="s">
        <v>699</v>
      </c>
      <c r="C635">
        <v>17.166936674521128</v>
      </c>
      <c r="D635">
        <v>17.18019808567977</v>
      </c>
      <c r="E635">
        <v>17.19780291223049</v>
      </c>
      <c r="F635">
        <v>17.227952379686212</v>
      </c>
      <c r="G635">
        <v>108.1067591821142</v>
      </c>
      <c r="H635">
        <v>108.1590909623267</v>
      </c>
      <c r="I635">
        <v>108.17987847570841</v>
      </c>
      <c r="J635">
        <v>108.1805129729286</v>
      </c>
      <c r="K635">
        <v>84.7354643853282</v>
      </c>
      <c r="L635">
        <v>1.7484511468366468E-2</v>
      </c>
    </row>
    <row r="636" spans="1:12" x14ac:dyDescent="0.25">
      <c r="A636" t="s">
        <v>2</v>
      </c>
      <c r="B636" t="s">
        <v>700</v>
      </c>
      <c r="C636">
        <v>518.24367845710503</v>
      </c>
      <c r="D636">
        <v>518.24367845710503</v>
      </c>
      <c r="E636">
        <v>518.24367845710503</v>
      </c>
      <c r="F636">
        <v>518.24367845710503</v>
      </c>
      <c r="G636">
        <v>414.59494276568398</v>
      </c>
      <c r="H636">
        <v>414.59494276568398</v>
      </c>
      <c r="I636">
        <v>414.59494276568398</v>
      </c>
      <c r="J636">
        <v>414.59494276568398</v>
      </c>
      <c r="K636">
        <v>135.5406543657044</v>
      </c>
    </row>
    <row r="637" spans="1:12" x14ac:dyDescent="0.25">
      <c r="A637" t="s">
        <v>2</v>
      </c>
      <c r="B637" t="s">
        <v>701</v>
      </c>
      <c r="J637">
        <v>1607.988802186444</v>
      </c>
      <c r="K637">
        <v>1760.4161699838869</v>
      </c>
      <c r="L637">
        <v>1834.0551496291939</v>
      </c>
    </row>
    <row r="638" spans="1:12" x14ac:dyDescent="0.25">
      <c r="A638" t="s">
        <v>2</v>
      </c>
      <c r="B638" t="s">
        <v>702</v>
      </c>
      <c r="J638">
        <v>593.47592561839485</v>
      </c>
      <c r="K638">
        <v>539.66910290308795</v>
      </c>
      <c r="L638">
        <v>572.80570792934623</v>
      </c>
    </row>
    <row r="639" spans="1:12" x14ac:dyDescent="0.25">
      <c r="A639" t="s">
        <v>2</v>
      </c>
      <c r="B639" t="s">
        <v>703</v>
      </c>
      <c r="J639">
        <v>375.39798886987609</v>
      </c>
      <c r="K639">
        <v>405.08917578219467</v>
      </c>
      <c r="L639">
        <v>421.53330280229272</v>
      </c>
    </row>
    <row r="640" spans="1:12" x14ac:dyDescent="0.25">
      <c r="A640" t="s">
        <v>2</v>
      </c>
      <c r="B640" t="s">
        <v>704</v>
      </c>
      <c r="J640">
        <v>399.83883394872959</v>
      </c>
      <c r="K640">
        <v>421.2091925144469</v>
      </c>
      <c r="L640">
        <v>438.87533516225261</v>
      </c>
    </row>
    <row r="641" spans="1:12" x14ac:dyDescent="0.25">
      <c r="A641" t="s">
        <v>2</v>
      </c>
      <c r="B641" t="s">
        <v>705</v>
      </c>
      <c r="J641">
        <v>398.36466224947782</v>
      </c>
      <c r="K641">
        <v>414.68681721894268</v>
      </c>
      <c r="L641">
        <v>431.97817560297398</v>
      </c>
    </row>
    <row r="642" spans="1:12" x14ac:dyDescent="0.25">
      <c r="A642" t="s">
        <v>2</v>
      </c>
      <c r="B642" t="s">
        <v>706</v>
      </c>
      <c r="J642">
        <v>400.40744185661151</v>
      </c>
      <c r="K642">
        <v>423.56411738151598</v>
      </c>
      <c r="L642">
        <v>441.38030817488101</v>
      </c>
    </row>
    <row r="643" spans="1:12" x14ac:dyDescent="0.25">
      <c r="A643" t="s">
        <v>2</v>
      </c>
      <c r="B643" t="s">
        <v>707</v>
      </c>
      <c r="C643">
        <v>0.58001272275019022</v>
      </c>
      <c r="D643">
        <v>0.61628904058856748</v>
      </c>
      <c r="E643">
        <v>61.056141052199358</v>
      </c>
      <c r="F643">
        <v>61.103152129967491</v>
      </c>
      <c r="G643">
        <v>61.149816075789808</v>
      </c>
      <c r="H643">
        <v>61.213910491295309</v>
      </c>
      <c r="I643">
        <v>61.27532704946978</v>
      </c>
      <c r="J643">
        <v>61.275960657815872</v>
      </c>
      <c r="K643">
        <v>16.473893658847231</v>
      </c>
      <c r="L643">
        <v>1.1533943549921721E-2</v>
      </c>
    </row>
    <row r="644" spans="1:12" x14ac:dyDescent="0.25">
      <c r="A644" t="s">
        <v>2</v>
      </c>
      <c r="B644" t="s">
        <v>708</v>
      </c>
      <c r="C644">
        <v>1.7974450450440821E-4</v>
      </c>
      <c r="D644">
        <v>3.6834329653343928E-4</v>
      </c>
      <c r="E644">
        <v>5.6622825008246266E-4</v>
      </c>
      <c r="F644">
        <v>7.7385196927427021E-4</v>
      </c>
      <c r="G644">
        <v>9.9168877181624385E-4</v>
      </c>
      <c r="H644">
        <v>1.220235711447434E-3</v>
      </c>
      <c r="I644">
        <v>1.4600136606244391E-3</v>
      </c>
      <c r="J644">
        <v>1.711568426260808E-3</v>
      </c>
      <c r="K644">
        <v>1.0699510350209911E-3</v>
      </c>
      <c r="L644">
        <v>6.0566113767083077E-3</v>
      </c>
    </row>
    <row r="645" spans="1:12" x14ac:dyDescent="0.25">
      <c r="A645" t="s">
        <v>2</v>
      </c>
      <c r="B645" t="s">
        <v>709</v>
      </c>
      <c r="J645">
        <v>548.14563690634918</v>
      </c>
      <c r="K645">
        <v>534.27962690289212</v>
      </c>
      <c r="L645">
        <v>553.25232061560439</v>
      </c>
    </row>
    <row r="646" spans="1:12" x14ac:dyDescent="0.25">
      <c r="A646" t="s">
        <v>2</v>
      </c>
      <c r="B646" t="s">
        <v>710</v>
      </c>
      <c r="J646">
        <v>606.34522457663945</v>
      </c>
      <c r="K646">
        <v>598.78525427047225</v>
      </c>
      <c r="L646">
        <v>620.00261853556867</v>
      </c>
    </row>
    <row r="647" spans="1:12" x14ac:dyDescent="0.25">
      <c r="A647" t="s">
        <v>2</v>
      </c>
      <c r="B647" t="s">
        <v>711</v>
      </c>
      <c r="J647">
        <v>323.93597036805949</v>
      </c>
      <c r="K647">
        <v>331.22109340361629</v>
      </c>
      <c r="L647">
        <v>343.85547008841968</v>
      </c>
    </row>
    <row r="648" spans="1:12" x14ac:dyDescent="0.25">
      <c r="A648" t="s">
        <v>2</v>
      </c>
      <c r="B648" t="s">
        <v>712</v>
      </c>
      <c r="C648">
        <v>1.7986529554830219E-4</v>
      </c>
      <c r="D648">
        <v>3.6858814763829291E-4</v>
      </c>
      <c r="E648">
        <v>5.6660101487536409E-4</v>
      </c>
      <c r="F648">
        <v>7.7435684977477021E-4</v>
      </c>
      <c r="G648">
        <v>9.9233011981967809E-4</v>
      </c>
      <c r="H648">
        <v>1.2210178527000831E-3</v>
      </c>
      <c r="I648">
        <v>1.460940723157886E-3</v>
      </c>
      <c r="J648">
        <v>1.712644180574514E-3</v>
      </c>
      <c r="K648">
        <v>6.4428632208204831E-4</v>
      </c>
      <c r="L648">
        <v>4.7281107131142133E-3</v>
      </c>
    </row>
    <row r="649" spans="1:12" x14ac:dyDescent="0.25">
      <c r="A649" t="s">
        <v>2</v>
      </c>
      <c r="B649" t="s">
        <v>713</v>
      </c>
      <c r="C649">
        <v>8.5911856430363597E-3</v>
      </c>
      <c r="D649">
        <v>1.5776433720468681E-2</v>
      </c>
      <c r="E649">
        <v>2.2305159786008659E-2</v>
      </c>
      <c r="F649">
        <v>2.7985369579434441E-2</v>
      </c>
      <c r="G649">
        <v>3.2971006079771707E-2</v>
      </c>
      <c r="H649">
        <v>3.6793645581851817E-2</v>
      </c>
      <c r="I649">
        <v>3.9557466135819321E-2</v>
      </c>
      <c r="J649">
        <v>3.9813691864466309E-2</v>
      </c>
      <c r="K649">
        <v>2.058699403302389E-2</v>
      </c>
      <c r="L649">
        <v>6.1280556759526978E-3</v>
      </c>
    </row>
    <row r="650" spans="1:12" x14ac:dyDescent="0.25">
      <c r="A650" t="s">
        <v>2</v>
      </c>
      <c r="B650" t="s">
        <v>714</v>
      </c>
      <c r="J650">
        <v>677.65071354430313</v>
      </c>
      <c r="K650">
        <v>669.81091539592535</v>
      </c>
      <c r="L650">
        <v>694.62295338209947</v>
      </c>
    </row>
    <row r="651" spans="1:12" x14ac:dyDescent="0.25">
      <c r="A651" t="s">
        <v>2</v>
      </c>
      <c r="B651" t="s">
        <v>715</v>
      </c>
      <c r="J651">
        <v>674.1579169705866</v>
      </c>
      <c r="K651">
        <v>724.97937220578274</v>
      </c>
      <c r="L651">
        <v>752.06811714083017</v>
      </c>
    </row>
    <row r="652" spans="1:12" x14ac:dyDescent="0.25">
      <c r="A652" t="s">
        <v>2</v>
      </c>
      <c r="B652" t="s">
        <v>716</v>
      </c>
      <c r="J652">
        <v>633.57231249335393</v>
      </c>
      <c r="K652">
        <v>490.23903410915187</v>
      </c>
      <c r="L652">
        <v>508.74475973647191</v>
      </c>
    </row>
    <row r="653" spans="1:12" x14ac:dyDescent="0.25">
      <c r="A653" t="s">
        <v>2</v>
      </c>
      <c r="B653" t="s">
        <v>717</v>
      </c>
      <c r="C653">
        <v>0.1393903697071561</v>
      </c>
      <c r="D653">
        <v>0.37054865237112711</v>
      </c>
      <c r="E653">
        <v>5.6458595665576849</v>
      </c>
      <c r="F653">
        <v>6.4830546561971394</v>
      </c>
      <c r="G653">
        <v>7.3233053099588812</v>
      </c>
      <c r="H653">
        <v>7.9769375339998891</v>
      </c>
      <c r="I653">
        <v>8.6296740815571642</v>
      </c>
      <c r="J653">
        <v>8.6299302329223817</v>
      </c>
      <c r="K653">
        <v>2.5766218642150669</v>
      </c>
      <c r="L653">
        <v>4.7540503229828879E-3</v>
      </c>
    </row>
    <row r="654" spans="1:12" x14ac:dyDescent="0.25">
      <c r="A654" t="s">
        <v>2</v>
      </c>
      <c r="B654" t="s">
        <v>718</v>
      </c>
      <c r="C654">
        <v>1.6781477093526429E-4</v>
      </c>
      <c r="D654">
        <v>3.4351927421527047E-4</v>
      </c>
      <c r="E654">
        <v>5.2748809606117659E-4</v>
      </c>
      <c r="F654">
        <v>7.201126206600086E-4</v>
      </c>
      <c r="G654">
        <v>9.2180183695730997E-4</v>
      </c>
      <c r="H654">
        <v>1.1329831619792041E-3</v>
      </c>
      <c r="I654">
        <v>1.3541033038631969E-3</v>
      </c>
      <c r="J654">
        <v>1.58562913793068E-3</v>
      </c>
      <c r="K654">
        <v>9.9236848932073821E-4</v>
      </c>
      <c r="L654">
        <v>5.5940571337240296E-3</v>
      </c>
    </row>
    <row r="655" spans="1:12" x14ac:dyDescent="0.25">
      <c r="A655" t="s">
        <v>2</v>
      </c>
      <c r="B655" t="s">
        <v>719</v>
      </c>
      <c r="J655">
        <v>37.889842013505429</v>
      </c>
      <c r="K655">
        <v>40.999820749013573</v>
      </c>
      <c r="L655">
        <v>42.605948180085193</v>
      </c>
    </row>
    <row r="656" spans="1:12" x14ac:dyDescent="0.25">
      <c r="A656" t="s">
        <v>2</v>
      </c>
      <c r="B656" t="s">
        <v>720</v>
      </c>
      <c r="J656">
        <v>37.894567177523413</v>
      </c>
      <c r="K656">
        <v>41.010165382569888</v>
      </c>
      <c r="L656">
        <v>42.617818548008067</v>
      </c>
    </row>
    <row r="657" spans="1:12" x14ac:dyDescent="0.25">
      <c r="A657" t="s">
        <v>2</v>
      </c>
      <c r="B657" t="s">
        <v>721</v>
      </c>
      <c r="J657">
        <v>8.2713982516931033</v>
      </c>
      <c r="K657">
        <v>8.909162840656359</v>
      </c>
      <c r="L657">
        <v>9.2646683397061231</v>
      </c>
    </row>
    <row r="658" spans="1:12" x14ac:dyDescent="0.25">
      <c r="A658" t="s">
        <v>2</v>
      </c>
      <c r="B658" t="s">
        <v>722</v>
      </c>
      <c r="C658">
        <v>1.6265433926713549E-4</v>
      </c>
      <c r="D658">
        <v>3.3262100458954078E-4</v>
      </c>
      <c r="E658">
        <v>5.1026897414431483E-4</v>
      </c>
      <c r="F658">
        <v>6.9597497295536008E-4</v>
      </c>
      <c r="G658">
        <v>8.9012648756851907E-4</v>
      </c>
      <c r="H658">
        <v>1.0931239091839539E-3</v>
      </c>
      <c r="I658">
        <v>1.305382214570248E-3</v>
      </c>
      <c r="J658">
        <v>1.5273323909395389E-3</v>
      </c>
      <c r="K658">
        <v>5.7565483203441477E-4</v>
      </c>
      <c r="L658">
        <v>4.235275833471764E-3</v>
      </c>
    </row>
    <row r="659" spans="1:12" x14ac:dyDescent="0.25">
      <c r="A659" t="s">
        <v>2</v>
      </c>
      <c r="B659" t="s">
        <v>723</v>
      </c>
      <c r="C659">
        <v>8.5566568225455344E-3</v>
      </c>
      <c r="D659">
        <v>1.432622734129332E-2</v>
      </c>
      <c r="E659">
        <v>1.9512085573176349E-2</v>
      </c>
      <c r="F659">
        <v>2.4494690216198149E-2</v>
      </c>
      <c r="G659">
        <v>2.9425219243407841E-2</v>
      </c>
      <c r="H659">
        <v>3.2332413133346727E-2</v>
      </c>
      <c r="I659">
        <v>3.4752297149859342E-2</v>
      </c>
      <c r="J659">
        <v>3.5008448580258117E-2</v>
      </c>
      <c r="K659">
        <v>1.8051832774954171E-2</v>
      </c>
      <c r="L659">
        <v>6.112762359580453E-3</v>
      </c>
    </row>
    <row r="660" spans="1:12" x14ac:dyDescent="0.25">
      <c r="A660" t="s">
        <v>2</v>
      </c>
      <c r="B660" t="s">
        <v>724</v>
      </c>
      <c r="J660">
        <v>653.66265517170802</v>
      </c>
      <c r="K660">
        <v>610.1112576670713</v>
      </c>
      <c r="L660">
        <v>631.92289978245151</v>
      </c>
    </row>
    <row r="661" spans="1:12" x14ac:dyDescent="0.25">
      <c r="A661" t="s">
        <v>2</v>
      </c>
      <c r="B661" t="s">
        <v>725</v>
      </c>
      <c r="J661">
        <v>691.84649872894465</v>
      </c>
      <c r="K661">
        <v>642.84965692074695</v>
      </c>
      <c r="L661">
        <v>665.7743842506278</v>
      </c>
    </row>
    <row r="662" spans="1:12" x14ac:dyDescent="0.25">
      <c r="A662" t="s">
        <v>2</v>
      </c>
      <c r="B662" t="s">
        <v>726</v>
      </c>
      <c r="J662">
        <v>234.26547024391411</v>
      </c>
      <c r="K662">
        <v>246.24127075597741</v>
      </c>
      <c r="L662">
        <v>255.74704482412341</v>
      </c>
    </row>
    <row r="663" spans="1:12" x14ac:dyDescent="0.25">
      <c r="A663" t="s">
        <v>2</v>
      </c>
      <c r="B663" t="s">
        <v>727</v>
      </c>
      <c r="C663">
        <v>1.8113640426722089E-2</v>
      </c>
      <c r="D663">
        <v>3.3678110615015563E-2</v>
      </c>
      <c r="E663">
        <v>2.26170005631757</v>
      </c>
      <c r="F663">
        <v>2.2888119340640212</v>
      </c>
      <c r="G663">
        <v>2.3157656594658822</v>
      </c>
      <c r="H663">
        <v>2.3319472211761281</v>
      </c>
      <c r="I663">
        <v>2.3477671492452208</v>
      </c>
      <c r="J663">
        <v>2.3480229421098548</v>
      </c>
      <c r="K663">
        <v>0.63770254046524233</v>
      </c>
      <c r="L663">
        <v>4.7095088758406711E-3</v>
      </c>
    </row>
    <row r="664" spans="1:12" x14ac:dyDescent="0.25">
      <c r="A664" t="s">
        <v>2</v>
      </c>
      <c r="B664" t="s">
        <v>728</v>
      </c>
      <c r="C664">
        <v>1.7820258840841211E-4</v>
      </c>
      <c r="D664">
        <v>3.6511423926521342E-4</v>
      </c>
      <c r="E664">
        <v>5.611557300661856E-4</v>
      </c>
      <c r="F664">
        <v>7.6676783874812891E-4</v>
      </c>
      <c r="G664">
        <v>9.8241229106393857E-4</v>
      </c>
      <c r="H664">
        <v>1.2085727438631759E-3</v>
      </c>
      <c r="I664">
        <v>1.4457558247537991E-3</v>
      </c>
      <c r="J664">
        <v>1.6944921995200341E-3</v>
      </c>
      <c r="K664">
        <v>1.0594687313305851E-3</v>
      </c>
      <c r="L664">
        <v>5.9695511823202206E-3</v>
      </c>
    </row>
    <row r="665" spans="1:12" x14ac:dyDescent="0.25">
      <c r="A665" t="s">
        <v>2</v>
      </c>
      <c r="B665" t="s">
        <v>729</v>
      </c>
      <c r="J665">
        <v>310.49178596399179</v>
      </c>
      <c r="K665">
        <v>329.93531768490777</v>
      </c>
      <c r="L665">
        <v>342.15839010639792</v>
      </c>
    </row>
    <row r="666" spans="1:12" x14ac:dyDescent="0.25">
      <c r="A666" t="s">
        <v>2</v>
      </c>
      <c r="B666" t="s">
        <v>730</v>
      </c>
      <c r="J666">
        <v>311.61483352059702</v>
      </c>
      <c r="K666">
        <v>332.20580087193122</v>
      </c>
      <c r="L666">
        <v>344.58631257394308</v>
      </c>
    </row>
    <row r="667" spans="1:12" x14ac:dyDescent="0.25">
      <c r="A667" t="s">
        <v>2</v>
      </c>
      <c r="B667" t="s">
        <v>731</v>
      </c>
      <c r="J667">
        <v>39.232225413011832</v>
      </c>
      <c r="K667">
        <v>42.178174454632938</v>
      </c>
      <c r="L667">
        <v>43.853693411242368</v>
      </c>
    </row>
    <row r="668" spans="1:12" x14ac:dyDescent="0.25">
      <c r="A668" t="s">
        <v>2</v>
      </c>
      <c r="B668" t="s">
        <v>732</v>
      </c>
      <c r="C668">
        <v>1.736049354202053E-4</v>
      </c>
      <c r="D668">
        <v>3.5545914699513419E-4</v>
      </c>
      <c r="E668">
        <v>5.4595949182508234E-4</v>
      </c>
      <c r="F668">
        <v>7.4552008358221922E-4</v>
      </c>
      <c r="G668">
        <v>9.5457345626262621E-4</v>
      </c>
      <c r="H668">
        <v>1.1735716436261331E-3</v>
      </c>
      <c r="I668">
        <v>1.402987221140976E-3</v>
      </c>
      <c r="J668">
        <v>1.6433143290414921E-3</v>
      </c>
      <c r="K668">
        <v>6.1872982378244953E-4</v>
      </c>
      <c r="L668">
        <v>4.5256984690294436E-3</v>
      </c>
    </row>
    <row r="669" spans="1:12" x14ac:dyDescent="0.25">
      <c r="A669" t="s">
        <v>2</v>
      </c>
      <c r="B669" t="s">
        <v>733</v>
      </c>
      <c r="C669">
        <v>9.3282431417566168E-3</v>
      </c>
      <c r="D669">
        <v>1.2550944868996061E-2</v>
      </c>
      <c r="E669">
        <v>1.613475001721525E-2</v>
      </c>
      <c r="F669">
        <v>2.0294447012293139E-2</v>
      </c>
      <c r="G669">
        <v>2.5572753917177091E-2</v>
      </c>
      <c r="H669">
        <v>2.8627487330176352E-2</v>
      </c>
      <c r="I669">
        <v>3.1216665107706751E-2</v>
      </c>
      <c r="J669">
        <v>3.1472923808467668E-2</v>
      </c>
      <c r="K669">
        <v>1.6360892644028509E-2</v>
      </c>
      <c r="L669">
        <v>6.1352404116027416E-3</v>
      </c>
    </row>
    <row r="670" spans="1:12" x14ac:dyDescent="0.25">
      <c r="A670" t="s">
        <v>2</v>
      </c>
      <c r="B670" t="s">
        <v>734</v>
      </c>
      <c r="J670">
        <v>651.78430242563422</v>
      </c>
      <c r="K670">
        <v>634.07091025517468</v>
      </c>
      <c r="L670">
        <v>658.36654339532777</v>
      </c>
    </row>
    <row r="671" spans="1:12" x14ac:dyDescent="0.25">
      <c r="A671" t="s">
        <v>2</v>
      </c>
      <c r="B671" t="s">
        <v>735</v>
      </c>
      <c r="J671">
        <v>735.25179372085177</v>
      </c>
      <c r="K671">
        <v>710.05704997097973</v>
      </c>
      <c r="L671">
        <v>736.90181066011758</v>
      </c>
    </row>
    <row r="672" spans="1:12" x14ac:dyDescent="0.25">
      <c r="A672" t="s">
        <v>2</v>
      </c>
      <c r="B672" t="s">
        <v>736</v>
      </c>
      <c r="J672">
        <v>392.97635618248211</v>
      </c>
      <c r="K672">
        <v>388.62116962210911</v>
      </c>
      <c r="L672">
        <v>403.32768789205971</v>
      </c>
    </row>
    <row r="673" spans="1:12" x14ac:dyDescent="0.25">
      <c r="A673" t="s">
        <v>2</v>
      </c>
      <c r="B673" t="s">
        <v>737</v>
      </c>
      <c r="C673">
        <v>8.4317771590993879E-2</v>
      </c>
      <c r="D673">
        <v>9.5650184786112841E-2</v>
      </c>
      <c r="E673">
        <v>4.3180307853631126</v>
      </c>
      <c r="F673">
        <v>4.3350871804086317</v>
      </c>
      <c r="G673">
        <v>4.3521785782273739</v>
      </c>
      <c r="H673">
        <v>4.3756644832633267</v>
      </c>
      <c r="I673">
        <v>4.3988986791679316</v>
      </c>
      <c r="J673">
        <v>4.3991547081602889</v>
      </c>
      <c r="K673">
        <v>1.18583862398366</v>
      </c>
      <c r="L673">
        <v>4.7373192683321944E-3</v>
      </c>
    </row>
    <row r="674" spans="1:12" x14ac:dyDescent="0.25">
      <c r="A674" t="s">
        <v>2</v>
      </c>
      <c r="B674" t="s">
        <v>1594</v>
      </c>
      <c r="C674">
        <v>1.598866390989373E-4</v>
      </c>
      <c r="D674">
        <v>3.2749680622392972E-4</v>
      </c>
      <c r="E674">
        <v>5.0331959423542607E-4</v>
      </c>
      <c r="F674">
        <v>6.8781023999442555E-4</v>
      </c>
      <c r="G674">
        <v>8.8142479622729613E-4</v>
      </c>
      <c r="H674">
        <v>1.0846319586434159E-3</v>
      </c>
      <c r="I674">
        <v>1.2979184572573319E-3</v>
      </c>
      <c r="J674">
        <v>1.5217921859786039E-3</v>
      </c>
      <c r="K674">
        <v>3.829229983397247E-4</v>
      </c>
      <c r="L674">
        <v>3.7497285536813182E-3</v>
      </c>
    </row>
    <row r="675" spans="1:12" x14ac:dyDescent="0.25">
      <c r="A675" t="s">
        <v>2</v>
      </c>
      <c r="B675" t="s">
        <v>1595</v>
      </c>
      <c r="C675">
        <v>0.1384257746163047</v>
      </c>
      <c r="D675">
        <v>0.26189812347404012</v>
      </c>
      <c r="E675">
        <v>0.37228401088311908</v>
      </c>
      <c r="F675">
        <v>0.4671923568373797</v>
      </c>
      <c r="G675">
        <v>0.5499359835004527</v>
      </c>
      <c r="H675">
        <v>0.6166881333543891</v>
      </c>
      <c r="I675">
        <v>0.66837137430476856</v>
      </c>
      <c r="J675">
        <v>0.66860393429708087</v>
      </c>
      <c r="K675">
        <v>0.1132266568985828</v>
      </c>
      <c r="L675">
        <v>3.8683312761159131E-3</v>
      </c>
    </row>
    <row r="676" spans="1:12" x14ac:dyDescent="0.25">
      <c r="A676" t="s">
        <v>2</v>
      </c>
      <c r="B676" t="s">
        <v>738</v>
      </c>
      <c r="C676">
        <v>5.583758215440227</v>
      </c>
      <c r="D676">
        <v>5.583758215440227</v>
      </c>
      <c r="E676">
        <v>5.583758215440227</v>
      </c>
      <c r="F676">
        <v>5.583758215440227</v>
      </c>
      <c r="G676">
        <v>5.583758215440227</v>
      </c>
      <c r="H676">
        <v>5.583758215440227</v>
      </c>
      <c r="I676">
        <v>5.583758215440227</v>
      </c>
      <c r="J676">
        <v>5.583758215440227</v>
      </c>
      <c r="K676">
        <v>5.583758215440227</v>
      </c>
      <c r="L676">
        <v>5.583758215440227</v>
      </c>
    </row>
    <row r="677" spans="1:12" x14ac:dyDescent="0.25">
      <c r="A677" t="s">
        <v>2</v>
      </c>
      <c r="B677" t="s">
        <v>1596</v>
      </c>
      <c r="C677">
        <v>1.46553785066666E-4</v>
      </c>
      <c r="D677">
        <v>2.9943916734244402E-4</v>
      </c>
      <c r="E677">
        <v>4.5905263948701949E-4</v>
      </c>
      <c r="F677">
        <v>6.2576895016053387E-4</v>
      </c>
      <c r="G677">
        <v>7.999593602105871E-4</v>
      </c>
      <c r="H677">
        <v>9.819999644075394E-4</v>
      </c>
      <c r="I677">
        <v>1.172276202961854E-3</v>
      </c>
      <c r="J677">
        <v>1.3711857123339119E-3</v>
      </c>
      <c r="K677">
        <v>3.4510173796759919E-4</v>
      </c>
      <c r="L677">
        <v>3.1207746127795361E-3</v>
      </c>
    </row>
    <row r="678" spans="1:12" x14ac:dyDescent="0.25">
      <c r="A678" t="s">
        <v>2</v>
      </c>
      <c r="B678" t="s">
        <v>1597</v>
      </c>
      <c r="C678">
        <v>8.2128937675845143E-2</v>
      </c>
      <c r="D678">
        <v>0.10850787439043361</v>
      </c>
      <c r="E678">
        <v>0.18038837888629061</v>
      </c>
      <c r="F678">
        <v>0.21289020700831521</v>
      </c>
      <c r="G678">
        <v>0.28137409987916678</v>
      </c>
      <c r="H678">
        <v>0.30339533736371338</v>
      </c>
      <c r="I678">
        <v>0.32287763841902739</v>
      </c>
      <c r="J678">
        <v>0.3231037155885717</v>
      </c>
      <c r="K678">
        <v>5.4522417343860242E-2</v>
      </c>
      <c r="L678">
        <v>3.5550516253740421E-3</v>
      </c>
    </row>
    <row r="679" spans="1:12" x14ac:dyDescent="0.25">
      <c r="A679" t="s">
        <v>2</v>
      </c>
      <c r="B679" t="s">
        <v>739</v>
      </c>
      <c r="C679">
        <v>0.65545343334687534</v>
      </c>
      <c r="D679">
        <v>0.65545343334687534</v>
      </c>
      <c r="E679">
        <v>0.65545343334687534</v>
      </c>
      <c r="F679">
        <v>0.65545343334687534</v>
      </c>
      <c r="G679">
        <v>0.65545343334687534</v>
      </c>
      <c r="H679">
        <v>0.65545343334687534</v>
      </c>
      <c r="I679">
        <v>0.65545343334687534</v>
      </c>
      <c r="J679">
        <v>0.65545343334687534</v>
      </c>
      <c r="K679">
        <v>0.65545343334687534</v>
      </c>
      <c r="L679">
        <v>0.65545343334687534</v>
      </c>
    </row>
    <row r="680" spans="1:12" x14ac:dyDescent="0.25">
      <c r="A680" t="s">
        <v>2</v>
      </c>
      <c r="B680" t="s">
        <v>1598</v>
      </c>
      <c r="C680">
        <v>1.6026066932393521E-4</v>
      </c>
      <c r="D680">
        <v>3.282469124877913E-4</v>
      </c>
      <c r="E680">
        <v>5.0446370249300422E-4</v>
      </c>
      <c r="F680">
        <v>6.8937667887218027E-4</v>
      </c>
      <c r="G680">
        <v>8.8344997901417205E-4</v>
      </c>
      <c r="H680">
        <v>1.08715947632439E-3</v>
      </c>
      <c r="I680">
        <v>1.300998846995237E-3</v>
      </c>
      <c r="J680">
        <v>1.5254830656520439E-3</v>
      </c>
      <c r="K680">
        <v>3.8382732298771291E-4</v>
      </c>
      <c r="L680">
        <v>3.7709932989652599E-3</v>
      </c>
    </row>
    <row r="681" spans="1:12" x14ac:dyDescent="0.25">
      <c r="A681" t="s">
        <v>2</v>
      </c>
      <c r="B681" t="s">
        <v>1599</v>
      </c>
      <c r="C681">
        <v>0.1456919751862592</v>
      </c>
      <c r="D681">
        <v>0.20786661405597731</v>
      </c>
      <c r="E681">
        <v>0.32276250557300712</v>
      </c>
      <c r="F681">
        <v>0.41940847346100568</v>
      </c>
      <c r="G681">
        <v>0.50351733392954223</v>
      </c>
      <c r="H681">
        <v>0.57060573205706244</v>
      </c>
      <c r="I681">
        <v>0.62253950344506204</v>
      </c>
      <c r="J681">
        <v>0.62277737323557036</v>
      </c>
      <c r="K681">
        <v>0.1082264326743648</v>
      </c>
      <c r="L681">
        <v>4.613044642598786E-3</v>
      </c>
    </row>
    <row r="682" spans="1:12" x14ac:dyDescent="0.25">
      <c r="A682" t="s">
        <v>2</v>
      </c>
      <c r="B682" t="s">
        <v>740</v>
      </c>
      <c r="C682">
        <v>14.480969912172521</v>
      </c>
      <c r="D682">
        <v>14.480969912172521</v>
      </c>
      <c r="E682">
        <v>14.480969912172521</v>
      </c>
      <c r="F682">
        <v>14.480969912172521</v>
      </c>
      <c r="G682">
        <v>14.480969912172521</v>
      </c>
      <c r="H682">
        <v>14.480969912172521</v>
      </c>
      <c r="I682">
        <v>14.480969912172521</v>
      </c>
      <c r="J682">
        <v>14.480969912172521</v>
      </c>
      <c r="K682">
        <v>14.480969912172521</v>
      </c>
      <c r="L682">
        <v>14.480969912172521</v>
      </c>
    </row>
    <row r="683" spans="1:12" x14ac:dyDescent="0.25">
      <c r="A683" t="s">
        <v>2</v>
      </c>
      <c r="B683" t="s">
        <v>1600</v>
      </c>
      <c r="C683">
        <v>1.801421820309292E-4</v>
      </c>
      <c r="D683">
        <v>3.6919471830875502E-4</v>
      </c>
      <c r="E683">
        <v>5.6759602511872445E-4</v>
      </c>
      <c r="F683">
        <v>7.7580592543809016E-4</v>
      </c>
      <c r="G683">
        <v>9.9430669595149818E-4</v>
      </c>
      <c r="H683">
        <v>1.2236041547827609E-3</v>
      </c>
      <c r="I683">
        <v>1.464228812806711E-3</v>
      </c>
      <c r="J683">
        <v>1.716737069248337E-3</v>
      </c>
      <c r="K683">
        <v>1.073275150822774E-3</v>
      </c>
      <c r="L683">
        <v>6.6246124891999447E-3</v>
      </c>
    </row>
    <row r="684" spans="1:12" x14ac:dyDescent="0.25">
      <c r="A684" t="s">
        <v>2</v>
      </c>
      <c r="B684" t="s">
        <v>1601</v>
      </c>
      <c r="C684">
        <v>1.809005770136194E-4</v>
      </c>
      <c r="D684">
        <v>3.7086030090948872E-4</v>
      </c>
      <c r="E684">
        <v>5.7034086632247634E-4</v>
      </c>
      <c r="F684">
        <v>7.7982842827606391E-4</v>
      </c>
      <c r="G684">
        <v>9.9983515230118287E-4</v>
      </c>
      <c r="H684">
        <v>1.230900854932216E-3</v>
      </c>
      <c r="I684">
        <v>1.4735947904696159E-3</v>
      </c>
      <c r="J684">
        <v>1.7285175678265141E-3</v>
      </c>
      <c r="K684">
        <v>6.5071250683600406E-4</v>
      </c>
      <c r="L684">
        <v>8.1220475289583149E-3</v>
      </c>
    </row>
    <row r="685" spans="1:12" x14ac:dyDescent="0.25">
      <c r="A685" t="s">
        <v>2</v>
      </c>
      <c r="B685" t="s">
        <v>1602</v>
      </c>
      <c r="C685">
        <v>6.9473266270176481E-3</v>
      </c>
      <c r="D685">
        <v>1.2957819385444099E-2</v>
      </c>
      <c r="E685">
        <v>1.8333609658613949E-2</v>
      </c>
      <c r="F685">
        <v>2.2969676926364879E-2</v>
      </c>
      <c r="G685">
        <v>2.6907057727923279E-2</v>
      </c>
      <c r="H685">
        <v>3.0046165678121559E-2</v>
      </c>
      <c r="I685">
        <v>3.2325966940710042E-2</v>
      </c>
      <c r="J685">
        <v>3.2583993142916073E-2</v>
      </c>
      <c r="K685">
        <v>1.6870482654831549E-2</v>
      </c>
      <c r="L685">
        <v>6.9896613272596528E-3</v>
      </c>
    </row>
    <row r="686" spans="1:12" x14ac:dyDescent="0.25">
      <c r="A686" t="s">
        <v>2</v>
      </c>
      <c r="B686" t="s">
        <v>741</v>
      </c>
      <c r="C686">
        <v>10.33313698188412</v>
      </c>
      <c r="D686">
        <v>10.33313698188412</v>
      </c>
      <c r="E686">
        <v>10.33313698188412</v>
      </c>
      <c r="F686">
        <v>10.33313698188412</v>
      </c>
      <c r="G686">
        <v>10.33313698188412</v>
      </c>
      <c r="H686">
        <v>10.33313698188412</v>
      </c>
      <c r="I686">
        <v>10.33313698188412</v>
      </c>
      <c r="J686">
        <v>10.33313698188412</v>
      </c>
      <c r="K686">
        <v>10.33313698188412</v>
      </c>
      <c r="L686">
        <v>10.33313698188412</v>
      </c>
    </row>
    <row r="687" spans="1:12" x14ac:dyDescent="0.25">
      <c r="A687" t="s">
        <v>2</v>
      </c>
      <c r="B687" t="s">
        <v>1603</v>
      </c>
      <c r="C687">
        <v>0.1109420210323183</v>
      </c>
      <c r="D687">
        <v>0.27664576397730328</v>
      </c>
      <c r="E687">
        <v>0.80352660930464037</v>
      </c>
      <c r="F687">
        <v>1.1285813545014109</v>
      </c>
      <c r="G687">
        <v>1.4286681910426129</v>
      </c>
      <c r="H687">
        <v>1.7046411720318839</v>
      </c>
      <c r="I687">
        <v>2.0323571520846331</v>
      </c>
      <c r="J687">
        <v>2.0326193000074229</v>
      </c>
      <c r="K687">
        <v>0.6503027877478148</v>
      </c>
      <c r="L687">
        <v>1.347842471600008E-2</v>
      </c>
    </row>
    <row r="688" spans="1:12" x14ac:dyDescent="0.25">
      <c r="A688" t="s">
        <v>2</v>
      </c>
      <c r="B688" t="s">
        <v>1604</v>
      </c>
      <c r="C688">
        <v>1.679219454725546E-4</v>
      </c>
      <c r="D688">
        <v>3.4374515112768432E-4</v>
      </c>
      <c r="E688">
        <v>5.2784511132262981E-4</v>
      </c>
      <c r="F688">
        <v>7.2061420436463444E-4</v>
      </c>
      <c r="G688">
        <v>9.2246250471618516E-4</v>
      </c>
      <c r="H688">
        <v>1.1338186069269761E-3</v>
      </c>
      <c r="I688">
        <v>1.3551304908555411E-3</v>
      </c>
      <c r="J688">
        <v>1.5868664022534789E-3</v>
      </c>
      <c r="K688">
        <v>9.9317067051839496E-4</v>
      </c>
      <c r="L688">
        <v>5.7497103634634936E-3</v>
      </c>
    </row>
    <row r="689" spans="1:12" x14ac:dyDescent="0.25">
      <c r="A689" t="s">
        <v>2</v>
      </c>
      <c r="B689" t="s">
        <v>1605</v>
      </c>
      <c r="C689">
        <v>1.6286334195504261E-4</v>
      </c>
      <c r="D689">
        <v>3.3307235404394521E-4</v>
      </c>
      <c r="E689">
        <v>5.1099836570044728E-4</v>
      </c>
      <c r="F689">
        <v>6.9702074091468314E-4</v>
      </c>
      <c r="G689">
        <v>8.9152985376970896E-4</v>
      </c>
      <c r="H689">
        <v>1.0949291998166211E-3</v>
      </c>
      <c r="I689">
        <v>1.30763706480896E-3</v>
      </c>
      <c r="J689">
        <v>1.530087932296126E-3</v>
      </c>
      <c r="K689">
        <v>5.7678388637937103E-4</v>
      </c>
      <c r="L689">
        <v>4.8147859466651129E-3</v>
      </c>
    </row>
    <row r="690" spans="1:12" x14ac:dyDescent="0.25">
      <c r="A690" t="s">
        <v>2</v>
      </c>
      <c r="B690" t="s">
        <v>1606</v>
      </c>
      <c r="C690">
        <v>7.2309461858765514E-3</v>
      </c>
      <c r="D690">
        <v>1.2478910246698781E-2</v>
      </c>
      <c r="E690">
        <v>1.716254485443745E-2</v>
      </c>
      <c r="F690">
        <v>2.15221141380759E-2</v>
      </c>
      <c r="G690">
        <v>2.5635955324380899E-2</v>
      </c>
      <c r="H690">
        <v>2.8316775801720831E-2</v>
      </c>
      <c r="I690">
        <v>3.0517671794016089E-2</v>
      </c>
      <c r="J690">
        <v>3.0775561358610651E-2</v>
      </c>
      <c r="K690">
        <v>1.5911641286888531E-2</v>
      </c>
      <c r="L690">
        <v>6.8539264975329096E-3</v>
      </c>
    </row>
    <row r="691" spans="1:12" x14ac:dyDescent="0.25">
      <c r="A691" t="s">
        <v>2</v>
      </c>
      <c r="B691" t="s">
        <v>742</v>
      </c>
      <c r="C691">
        <v>6.2291786335538148</v>
      </c>
      <c r="D691">
        <v>6.2291786335538148</v>
      </c>
      <c r="E691">
        <v>6.2291786335538148</v>
      </c>
      <c r="F691">
        <v>6.2291786335538148</v>
      </c>
      <c r="G691">
        <v>6.2291786335538148</v>
      </c>
      <c r="H691">
        <v>6.2291786335538148</v>
      </c>
      <c r="I691">
        <v>6.2291786335538148</v>
      </c>
      <c r="J691">
        <v>6.2291786335538148</v>
      </c>
      <c r="K691">
        <v>6.2291786335538148</v>
      </c>
      <c r="L691">
        <v>6.2291786335538148</v>
      </c>
    </row>
    <row r="692" spans="1:12" x14ac:dyDescent="0.25">
      <c r="A692" t="s">
        <v>2</v>
      </c>
      <c r="B692" t="s">
        <v>1607</v>
      </c>
      <c r="C692">
        <v>1.735522503925396E-2</v>
      </c>
      <c r="D692">
        <v>3.0761614131088001E-2</v>
      </c>
      <c r="E692">
        <v>0.49725330637271348</v>
      </c>
      <c r="F692">
        <v>0.52358096537838339</v>
      </c>
      <c r="G692">
        <v>0.55000419765309927</v>
      </c>
      <c r="H692">
        <v>0.56585588980656243</v>
      </c>
      <c r="I692">
        <v>0.58155980778412442</v>
      </c>
      <c r="J692">
        <v>0.58182084386711774</v>
      </c>
      <c r="K692">
        <v>0.1622030239861853</v>
      </c>
      <c r="L692">
        <v>7.4313017567762436E-3</v>
      </c>
    </row>
    <row r="693" spans="1:12" x14ac:dyDescent="0.25">
      <c r="A693" t="s">
        <v>2</v>
      </c>
      <c r="B693" t="s">
        <v>1608</v>
      </c>
      <c r="C693">
        <v>1.7852631760150359E-4</v>
      </c>
      <c r="D693">
        <v>3.6580502905600649E-4</v>
      </c>
      <c r="E693">
        <v>5.6226145526320191E-4</v>
      </c>
      <c r="F693">
        <v>7.6834132308247329E-4</v>
      </c>
      <c r="G693">
        <v>9.8451174734166249E-4</v>
      </c>
      <c r="H693">
        <v>1.2112622454749969E-3</v>
      </c>
      <c r="I693">
        <v>1.4491058139593661E-3</v>
      </c>
      <c r="J693">
        <v>1.6985800363807731E-3</v>
      </c>
      <c r="K693">
        <v>1.0621028713281499E-3</v>
      </c>
      <c r="L693">
        <v>6.3901266552877888E-3</v>
      </c>
    </row>
    <row r="694" spans="1:12" x14ac:dyDescent="0.25">
      <c r="A694" t="s">
        <v>2</v>
      </c>
      <c r="B694" t="s">
        <v>1609</v>
      </c>
      <c r="C694">
        <v>1.7412039291616189E-4</v>
      </c>
      <c r="D694">
        <v>3.5658409519820122E-4</v>
      </c>
      <c r="E694">
        <v>5.4779708513229026E-4</v>
      </c>
      <c r="F694">
        <v>7.481835871883094E-4</v>
      </c>
      <c r="G694">
        <v>9.5818729756471039E-4</v>
      </c>
      <c r="H694">
        <v>1.17827254323942E-3</v>
      </c>
      <c r="I694">
        <v>1.408925432183319E-3</v>
      </c>
      <c r="J694">
        <v>1.6506549878943779E-3</v>
      </c>
      <c r="K694">
        <v>6.2173069538455769E-4</v>
      </c>
      <c r="L694">
        <v>5.7009417038733027E-3</v>
      </c>
    </row>
    <row r="695" spans="1:12" x14ac:dyDescent="0.25">
      <c r="A695" t="s">
        <v>2</v>
      </c>
      <c r="B695" t="s">
        <v>1610</v>
      </c>
      <c r="C695">
        <v>7.4398579198931628E-3</v>
      </c>
      <c r="D695">
        <v>1.021635773913668E-2</v>
      </c>
      <c r="E695">
        <v>1.3246048830029821E-2</v>
      </c>
      <c r="F695">
        <v>1.6669713961774569E-2</v>
      </c>
      <c r="G695">
        <v>2.0828996301386429E-2</v>
      </c>
      <c r="H695">
        <v>2.3570060485633051E-2</v>
      </c>
      <c r="I695">
        <v>2.5823592131072149E-2</v>
      </c>
      <c r="J695">
        <v>2.608168929549487E-2</v>
      </c>
      <c r="K695">
        <v>1.3626326113837409E-2</v>
      </c>
      <c r="L695">
        <v>7.1649057612027667E-3</v>
      </c>
    </row>
    <row r="696" spans="1:12" x14ac:dyDescent="0.25">
      <c r="A696" t="s">
        <v>2</v>
      </c>
      <c r="B696" t="s">
        <v>743</v>
      </c>
      <c r="C696">
        <v>14.853548435284001</v>
      </c>
      <c r="D696">
        <v>14.853548435284001</v>
      </c>
      <c r="E696">
        <v>14.853548435284001</v>
      </c>
      <c r="F696">
        <v>14.853548435284001</v>
      </c>
      <c r="G696">
        <v>14.853548435284001</v>
      </c>
      <c r="H696">
        <v>14.853548435284001</v>
      </c>
      <c r="I696">
        <v>14.853548435284001</v>
      </c>
      <c r="J696">
        <v>14.853548435284001</v>
      </c>
      <c r="K696">
        <v>14.853548435284001</v>
      </c>
      <c r="L696">
        <v>14.853548435284001</v>
      </c>
    </row>
    <row r="697" spans="1:12" x14ac:dyDescent="0.25">
      <c r="A697" t="s">
        <v>2</v>
      </c>
      <c r="B697" t="s">
        <v>1611</v>
      </c>
      <c r="C697">
        <v>7.8984489119379719E-2</v>
      </c>
      <c r="D697">
        <v>8.8841662412932329E-2</v>
      </c>
      <c r="E697">
        <v>0.66711401237436951</v>
      </c>
      <c r="F697">
        <v>0.68398173690461617</v>
      </c>
      <c r="G697">
        <v>0.70088013291572815</v>
      </c>
      <c r="H697">
        <v>0.72398445591824989</v>
      </c>
      <c r="I697">
        <v>0.74704026717645244</v>
      </c>
      <c r="J697">
        <v>0.74730192897043313</v>
      </c>
      <c r="K697">
        <v>0.20302300059863779</v>
      </c>
      <c r="L697">
        <v>8.7637261699144518E-3</v>
      </c>
    </row>
    <row r="698" spans="1:12" x14ac:dyDescent="0.25">
      <c r="A698" t="s">
        <v>2</v>
      </c>
      <c r="B698" t="s">
        <v>744</v>
      </c>
      <c r="F698">
        <v>1.2880281717496649E-4</v>
      </c>
      <c r="G698">
        <v>4.6730593642254947E-4</v>
      </c>
      <c r="H698">
        <v>9.754491326542812E-4</v>
      </c>
      <c r="I698">
        <v>1.9882830401051839E-3</v>
      </c>
      <c r="J698">
        <v>143.78839544691559</v>
      </c>
      <c r="K698">
        <v>287.56158612678769</v>
      </c>
      <c r="L698">
        <v>3899.7626622630419</v>
      </c>
    </row>
    <row r="699" spans="1:12" x14ac:dyDescent="0.25">
      <c r="A699" t="s">
        <v>2</v>
      </c>
      <c r="B699" t="s">
        <v>745</v>
      </c>
      <c r="J699">
        <v>393.0309796402621</v>
      </c>
      <c r="K699">
        <v>283.25309687825222</v>
      </c>
      <c r="L699">
        <v>298.85717513042732</v>
      </c>
    </row>
    <row r="700" spans="1:12" x14ac:dyDescent="0.25">
      <c r="A700" t="s">
        <v>2</v>
      </c>
      <c r="B700" t="s">
        <v>746</v>
      </c>
      <c r="J700">
        <v>363.95452493568968</v>
      </c>
      <c r="K700">
        <v>251.33917878235391</v>
      </c>
      <c r="L700">
        <v>265.45077980358212</v>
      </c>
    </row>
    <row r="701" spans="1:12" x14ac:dyDescent="0.25">
      <c r="A701" t="s">
        <v>2</v>
      </c>
      <c r="B701" t="s">
        <v>747</v>
      </c>
      <c r="C701">
        <v>1.819572576425862E-4</v>
      </c>
      <c r="D701">
        <v>3.7299598547027021E-4</v>
      </c>
      <c r="E701">
        <v>5.7356863122582724E-4</v>
      </c>
      <c r="F701">
        <v>7.8415009147749198E-4</v>
      </c>
      <c r="G701">
        <v>1.005238816016055E-3</v>
      </c>
      <c r="H701">
        <v>1.237357975466335E-3</v>
      </c>
      <c r="I701">
        <v>1.48105667462169E-3</v>
      </c>
      <c r="J701">
        <v>1.73691123270076E-3</v>
      </c>
      <c r="K701">
        <v>6.531470796762391E-4</v>
      </c>
      <c r="L701">
        <v>4.7862096687174742E-3</v>
      </c>
    </row>
    <row r="702" spans="1:12" x14ac:dyDescent="0.25">
      <c r="A702" t="s">
        <v>2</v>
      </c>
      <c r="B702" t="s">
        <v>748</v>
      </c>
      <c r="J702">
        <v>426.76047990629189</v>
      </c>
      <c r="K702">
        <v>330.71056336471509</v>
      </c>
      <c r="L702">
        <v>348.46760811915431</v>
      </c>
    </row>
    <row r="703" spans="1:12" x14ac:dyDescent="0.25">
      <c r="A703" t="s">
        <v>2</v>
      </c>
      <c r="B703" t="s">
        <v>749</v>
      </c>
      <c r="J703">
        <v>25.32712985148321</v>
      </c>
      <c r="K703">
        <v>27.034248442663849</v>
      </c>
      <c r="L703">
        <v>28.242192435080359</v>
      </c>
    </row>
    <row r="704" spans="1:12" x14ac:dyDescent="0.25">
      <c r="A704" t="s">
        <v>2</v>
      </c>
      <c r="B704" t="s">
        <v>750</v>
      </c>
      <c r="J704">
        <v>25.262553334897071</v>
      </c>
      <c r="K704">
        <v>26.7825870941099</v>
      </c>
      <c r="L704">
        <v>27.97339145134108</v>
      </c>
    </row>
    <row r="705" spans="1:12" x14ac:dyDescent="0.25">
      <c r="A705" t="s">
        <v>2</v>
      </c>
      <c r="B705" t="s">
        <v>751</v>
      </c>
      <c r="J705">
        <v>25.319781607195981</v>
      </c>
      <c r="K705">
        <v>27.006594667905219</v>
      </c>
      <c r="L705">
        <v>28.212530922392329</v>
      </c>
    </row>
    <row r="706" spans="1:12" x14ac:dyDescent="0.25">
      <c r="A706" t="s">
        <v>2</v>
      </c>
      <c r="B706" t="s">
        <v>752</v>
      </c>
      <c r="J706">
        <v>296.85344930161989</v>
      </c>
      <c r="K706">
        <v>182.50068021029841</v>
      </c>
      <c r="L706">
        <v>190.59249247937291</v>
      </c>
    </row>
    <row r="707" spans="1:12" x14ac:dyDescent="0.25">
      <c r="A707" t="s">
        <v>2</v>
      </c>
      <c r="B707" t="s">
        <v>753</v>
      </c>
      <c r="J707">
        <v>228.82621589554381</v>
      </c>
      <c r="K707">
        <v>141.7558705495224</v>
      </c>
      <c r="L707">
        <v>148.35544243280259</v>
      </c>
    </row>
    <row r="708" spans="1:12" x14ac:dyDescent="0.25">
      <c r="A708" t="s">
        <v>2</v>
      </c>
      <c r="B708" t="s">
        <v>754</v>
      </c>
      <c r="J708">
        <v>291.65143756773398</v>
      </c>
      <c r="K708">
        <v>179.3986313730783</v>
      </c>
      <c r="L708">
        <v>187.37722401210411</v>
      </c>
    </row>
    <row r="709" spans="1:12" x14ac:dyDescent="0.25">
      <c r="A709" t="s">
        <v>2</v>
      </c>
      <c r="B709" t="s">
        <v>755</v>
      </c>
      <c r="J709">
        <v>312.94394289999298</v>
      </c>
      <c r="K709">
        <v>193.2656373364475</v>
      </c>
      <c r="L709">
        <v>201.7536213065458</v>
      </c>
    </row>
    <row r="710" spans="1:12" x14ac:dyDescent="0.25">
      <c r="A710" t="s">
        <v>2</v>
      </c>
      <c r="B710" t="s">
        <v>756</v>
      </c>
      <c r="J710">
        <v>260.14144319199983</v>
      </c>
      <c r="K710">
        <v>161.2758888423287</v>
      </c>
      <c r="L710">
        <v>168.59601564398099</v>
      </c>
    </row>
    <row r="711" spans="1:12" x14ac:dyDescent="0.25">
      <c r="A711" t="s">
        <v>2</v>
      </c>
      <c r="B711" t="s">
        <v>757</v>
      </c>
      <c r="J711">
        <v>346.96221272840103</v>
      </c>
      <c r="K711">
        <v>220.93139794271491</v>
      </c>
      <c r="L711">
        <v>230.46325407088321</v>
      </c>
    </row>
    <row r="712" spans="1:12" x14ac:dyDescent="0.25">
      <c r="A712" t="s">
        <v>2</v>
      </c>
      <c r="B712" t="s">
        <v>758</v>
      </c>
      <c r="C712">
        <v>1.8165004392209859E-4</v>
      </c>
      <c r="D712">
        <v>3.7234170799065942E-4</v>
      </c>
      <c r="E712">
        <v>5.7252297280684225E-4</v>
      </c>
      <c r="F712">
        <v>7.8266385350483144E-4</v>
      </c>
      <c r="G712">
        <v>1.003257440756092E-3</v>
      </c>
      <c r="H712">
        <v>1.234821004230905E-3</v>
      </c>
      <c r="I712">
        <v>1.477897152607236E-3</v>
      </c>
      <c r="J712">
        <v>1.733055049540144E-3</v>
      </c>
      <c r="K712">
        <v>5.7981891391539492E-4</v>
      </c>
      <c r="L712">
        <v>4.5046558720182022E-3</v>
      </c>
    </row>
    <row r="713" spans="1:12" x14ac:dyDescent="0.25">
      <c r="A713" t="s">
        <v>2</v>
      </c>
      <c r="B713" t="s">
        <v>759</v>
      </c>
      <c r="J713">
        <v>291.65373516630387</v>
      </c>
      <c r="K713">
        <v>291.08720843189587</v>
      </c>
      <c r="L713">
        <v>305.09176645521188</v>
      </c>
    </row>
    <row r="714" spans="1:12" x14ac:dyDescent="0.25">
      <c r="A714" t="s">
        <v>2</v>
      </c>
      <c r="B714" t="s">
        <v>760</v>
      </c>
      <c r="J714">
        <v>290.64787401074972</v>
      </c>
      <c r="K714">
        <v>287.27134993820522</v>
      </c>
      <c r="L714">
        <v>301.10814019479142</v>
      </c>
    </row>
    <row r="715" spans="1:12" x14ac:dyDescent="0.25">
      <c r="A715" t="s">
        <v>2</v>
      </c>
      <c r="B715" t="s">
        <v>761</v>
      </c>
      <c r="C715">
        <v>1.818197105322956E-4</v>
      </c>
      <c r="D715">
        <v>3.7270596512579881E-4</v>
      </c>
      <c r="E715">
        <v>5.7310963628339623E-4</v>
      </c>
      <c r="F715">
        <v>7.8350390584021323E-4</v>
      </c>
      <c r="G715">
        <v>1.0043853541733361E-3</v>
      </c>
      <c r="H715">
        <v>1.236275103137461E-3</v>
      </c>
      <c r="I715">
        <v>1.4797200142893051E-3</v>
      </c>
      <c r="J715">
        <v>1.7352939442809459E-3</v>
      </c>
      <c r="K715">
        <v>7.9652916509645043E-4</v>
      </c>
      <c r="L715">
        <v>5.2841887476746743E-3</v>
      </c>
    </row>
    <row r="716" spans="1:12" x14ac:dyDescent="0.25">
      <c r="A716" t="s">
        <v>2</v>
      </c>
      <c r="B716" t="s">
        <v>762</v>
      </c>
      <c r="J716">
        <v>293.66013730068198</v>
      </c>
      <c r="K716">
        <v>298.5815780074862</v>
      </c>
      <c r="L716">
        <v>312.92595212178003</v>
      </c>
    </row>
    <row r="717" spans="1:12" x14ac:dyDescent="0.25">
      <c r="A717" t="s">
        <v>2</v>
      </c>
      <c r="B717" t="s">
        <v>763</v>
      </c>
      <c r="J717">
        <v>144.02806093815431</v>
      </c>
      <c r="K717">
        <v>155.98634766153731</v>
      </c>
      <c r="L717">
        <v>161.84998949432631</v>
      </c>
    </row>
    <row r="718" spans="1:12" x14ac:dyDescent="0.25">
      <c r="A718" t="s">
        <v>2</v>
      </c>
      <c r="B718" t="s">
        <v>764</v>
      </c>
      <c r="J718">
        <v>144.05193979175019</v>
      </c>
      <c r="K718">
        <v>156.02495194292899</v>
      </c>
      <c r="L718">
        <v>161.89363099488989</v>
      </c>
    </row>
    <row r="719" spans="1:12" x14ac:dyDescent="0.25">
      <c r="A719" t="s">
        <v>2</v>
      </c>
      <c r="B719" t="s">
        <v>765</v>
      </c>
      <c r="J719">
        <v>144.14437684263069</v>
      </c>
      <c r="K719">
        <v>156.17501181192461</v>
      </c>
      <c r="L719">
        <v>162.0636890943652</v>
      </c>
    </row>
    <row r="720" spans="1:12" x14ac:dyDescent="0.25">
      <c r="A720" t="s">
        <v>2</v>
      </c>
      <c r="B720" t="s">
        <v>766</v>
      </c>
      <c r="J720">
        <v>143.34488122071869</v>
      </c>
      <c r="K720">
        <v>154.90712606569289</v>
      </c>
      <c r="L720">
        <v>160.64473048961469</v>
      </c>
    </row>
    <row r="721" spans="1:12" x14ac:dyDescent="0.25">
      <c r="A721" t="s">
        <v>2</v>
      </c>
      <c r="B721" t="s">
        <v>767</v>
      </c>
      <c r="J721">
        <v>143.27672040186081</v>
      </c>
      <c r="K721">
        <v>154.80189421016911</v>
      </c>
      <c r="L721">
        <v>160.52849130264619</v>
      </c>
    </row>
    <row r="722" spans="1:12" x14ac:dyDescent="0.25">
      <c r="A722" t="s">
        <v>2</v>
      </c>
      <c r="B722" t="s">
        <v>768</v>
      </c>
      <c r="J722">
        <v>143.47537602545091</v>
      </c>
      <c r="K722">
        <v>155.10975138344239</v>
      </c>
      <c r="L722">
        <v>160.8691157384113</v>
      </c>
    </row>
    <row r="723" spans="1:12" x14ac:dyDescent="0.25">
      <c r="A723" t="s">
        <v>2</v>
      </c>
      <c r="B723" t="s">
        <v>769</v>
      </c>
      <c r="C723">
        <v>1.546218081705985E-4</v>
      </c>
      <c r="D723">
        <v>3.158484992578334E-4</v>
      </c>
      <c r="E723">
        <v>4.8399682199006498E-4</v>
      </c>
      <c r="F723">
        <v>6.5939667863344634E-4</v>
      </c>
      <c r="G723">
        <v>8.4239157015505951E-4</v>
      </c>
      <c r="H723">
        <v>1.0333391437426561E-3</v>
      </c>
      <c r="I723">
        <v>1.2326118235277881E-3</v>
      </c>
      <c r="J723">
        <v>1.440597477344264E-3</v>
      </c>
      <c r="K723">
        <v>1.073465661479437E-3</v>
      </c>
      <c r="L723">
        <v>5.2654807834771524E-3</v>
      </c>
    </row>
    <row r="724" spans="1:12" x14ac:dyDescent="0.25">
      <c r="A724" t="s">
        <v>2</v>
      </c>
      <c r="B724" t="s">
        <v>770</v>
      </c>
      <c r="J724">
        <v>800.71482649550831</v>
      </c>
      <c r="K724">
        <v>850.53451078726596</v>
      </c>
      <c r="L724">
        <v>885.46366515766317</v>
      </c>
    </row>
    <row r="725" spans="1:12" x14ac:dyDescent="0.25">
      <c r="A725" t="s">
        <v>2</v>
      </c>
      <c r="B725" t="s">
        <v>771</v>
      </c>
      <c r="J725">
        <v>801.30634985255222</v>
      </c>
      <c r="K725">
        <v>853.67669073099785</v>
      </c>
      <c r="L725">
        <v>888.81570373277589</v>
      </c>
    </row>
    <row r="726" spans="1:12" x14ac:dyDescent="0.25">
      <c r="A726" t="s">
        <v>2</v>
      </c>
      <c r="B726" t="s">
        <v>772</v>
      </c>
      <c r="G726">
        <v>1.12099379395623E-4</v>
      </c>
      <c r="H726">
        <v>3.4398776804922413E-4</v>
      </c>
      <c r="I726">
        <v>5.8742098362179768E-4</v>
      </c>
      <c r="J726">
        <v>8.4297226172283719E-4</v>
      </c>
      <c r="K726">
        <v>7.8144342397324865E-5</v>
      </c>
      <c r="L726">
        <v>1.8065377495190659E-3</v>
      </c>
    </row>
    <row r="727" spans="1:12" x14ac:dyDescent="0.25">
      <c r="A727" t="s">
        <v>2</v>
      </c>
      <c r="B727" t="s">
        <v>773</v>
      </c>
      <c r="J727">
        <v>802.0122944330659</v>
      </c>
      <c r="K727">
        <v>857.20072825900866</v>
      </c>
      <c r="L727">
        <v>892.5922449566433</v>
      </c>
    </row>
    <row r="728" spans="1:12" x14ac:dyDescent="0.25">
      <c r="A728" t="s">
        <v>2</v>
      </c>
      <c r="B728" t="s">
        <v>774</v>
      </c>
      <c r="J728">
        <v>801.99738036252904</v>
      </c>
      <c r="K728">
        <v>858.34287206227918</v>
      </c>
      <c r="L728">
        <v>893.77466621471444</v>
      </c>
    </row>
    <row r="729" spans="1:12" x14ac:dyDescent="0.25">
      <c r="A729" t="s">
        <v>2</v>
      </c>
      <c r="B729" t="s">
        <v>775</v>
      </c>
      <c r="J729">
        <v>802.05942308181579</v>
      </c>
      <c r="K729">
        <v>862.5529545849131</v>
      </c>
      <c r="L729">
        <v>898.14823505166873</v>
      </c>
    </row>
    <row r="730" spans="1:12" x14ac:dyDescent="0.25">
      <c r="A730" t="s">
        <v>2</v>
      </c>
      <c r="B730" t="s">
        <v>776</v>
      </c>
      <c r="J730">
        <v>802.15165078357984</v>
      </c>
      <c r="K730">
        <v>862.86496992357161</v>
      </c>
      <c r="L730">
        <v>898.49160625577053</v>
      </c>
    </row>
    <row r="731" spans="1:12" x14ac:dyDescent="0.25">
      <c r="A731" t="s">
        <v>2</v>
      </c>
      <c r="B731" t="s">
        <v>777</v>
      </c>
      <c r="J731">
        <v>801.79602594470293</v>
      </c>
      <c r="K731">
        <v>859.87038654629407</v>
      </c>
      <c r="L731">
        <v>895.31586980967882</v>
      </c>
    </row>
    <row r="732" spans="1:12" x14ac:dyDescent="0.25">
      <c r="A732" t="s">
        <v>2</v>
      </c>
      <c r="B732" t="s">
        <v>778</v>
      </c>
      <c r="J732">
        <v>802.0041223870993</v>
      </c>
      <c r="K732">
        <v>859.87663342736289</v>
      </c>
      <c r="L732">
        <v>895.36487275530919</v>
      </c>
    </row>
    <row r="733" spans="1:12" x14ac:dyDescent="0.25">
      <c r="A733" t="s">
        <v>2</v>
      </c>
      <c r="B733" t="s">
        <v>779</v>
      </c>
      <c r="E733">
        <v>1.016984381613813E-4</v>
      </c>
      <c r="F733">
        <v>3.1206788016307569E-4</v>
      </c>
      <c r="G733">
        <v>5.3291442130830432E-4</v>
      </c>
      <c r="H733">
        <v>7.6475834288122248E-4</v>
      </c>
      <c r="I733">
        <v>1.0081455127412819E-3</v>
      </c>
      <c r="J733">
        <v>1.2636485839971419E-3</v>
      </c>
      <c r="K733">
        <v>1.6992268581241839E-4</v>
      </c>
      <c r="L733">
        <v>2.584558406016243E-3</v>
      </c>
    </row>
    <row r="734" spans="1:12" x14ac:dyDescent="0.25">
      <c r="A734" t="s">
        <v>2</v>
      </c>
      <c r="B734" t="s">
        <v>780</v>
      </c>
      <c r="J734">
        <v>794.84679355099581</v>
      </c>
      <c r="K734">
        <v>839.14198499549605</v>
      </c>
      <c r="L734">
        <v>873.58398395282222</v>
      </c>
    </row>
    <row r="735" spans="1:12" x14ac:dyDescent="0.25">
      <c r="A735" t="s">
        <v>2</v>
      </c>
      <c r="B735" t="s">
        <v>781</v>
      </c>
      <c r="J735">
        <v>1.2972473896176191E-4</v>
      </c>
      <c r="K735">
        <v>5.2548571619025629E-6</v>
      </c>
      <c r="L735">
        <v>4.8568729739771442E-4</v>
      </c>
    </row>
    <row r="736" spans="1:12" x14ac:dyDescent="0.25">
      <c r="A736" t="s">
        <v>2</v>
      </c>
      <c r="B736" t="s">
        <v>782</v>
      </c>
      <c r="J736">
        <v>796.00717829113364</v>
      </c>
      <c r="K736">
        <v>843.6526122749143</v>
      </c>
      <c r="L736">
        <v>878.34915107241545</v>
      </c>
    </row>
    <row r="737" spans="1:12" x14ac:dyDescent="0.25">
      <c r="A737" t="s">
        <v>2</v>
      </c>
      <c r="B737" t="s">
        <v>783</v>
      </c>
      <c r="J737">
        <v>1.2972463101911159E-4</v>
      </c>
      <c r="K737">
        <v>5.254663781033078E-6</v>
      </c>
      <c r="L737">
        <v>4.856871732561045E-4</v>
      </c>
    </row>
    <row r="738" spans="1:12" x14ac:dyDescent="0.25">
      <c r="A738" t="s">
        <v>2</v>
      </c>
      <c r="B738" t="s">
        <v>784</v>
      </c>
      <c r="J738">
        <v>801.43515664199856</v>
      </c>
      <c r="K738">
        <v>858.7751520645885</v>
      </c>
      <c r="L738">
        <v>894.10985485690844</v>
      </c>
    </row>
    <row r="739" spans="1:12" x14ac:dyDescent="0.25">
      <c r="A739" t="s">
        <v>2</v>
      </c>
      <c r="B739" t="s">
        <v>785</v>
      </c>
      <c r="C739">
        <v>1.817572448010025E-4</v>
      </c>
      <c r="D739">
        <v>3.7257111798666778E-4</v>
      </c>
      <c r="E739">
        <v>5.7289137709652064E-4</v>
      </c>
      <c r="F739">
        <v>7.8319002368712671E-4</v>
      </c>
      <c r="G739">
        <v>1.003962327538871E-3</v>
      </c>
      <c r="H739">
        <v>1.235727960373701E-3</v>
      </c>
      <c r="I739">
        <v>1.479032175588816E-3</v>
      </c>
      <c r="J739">
        <v>1.734447048542032E-3</v>
      </c>
      <c r="K739">
        <v>4.3637989415273311E-4</v>
      </c>
      <c r="L739">
        <v>3.9287056103859911E-3</v>
      </c>
    </row>
    <row r="740" spans="1:12" x14ac:dyDescent="0.25">
      <c r="A740" t="s">
        <v>2</v>
      </c>
      <c r="B740" t="s">
        <v>786</v>
      </c>
      <c r="C740">
        <v>1.8175754083507291E-4</v>
      </c>
      <c r="D740">
        <v>3.7257161589798591E-4</v>
      </c>
      <c r="E740">
        <v>5.7289202406887523E-4</v>
      </c>
      <c r="F740">
        <v>7.8319078530472361E-4</v>
      </c>
      <c r="G740">
        <v>1.0039631796858791E-3</v>
      </c>
      <c r="H740">
        <v>1.2357288858719289E-3</v>
      </c>
      <c r="I740">
        <v>1.4790331608157429E-3</v>
      </c>
      <c r="J740">
        <v>1.734448082618151E-3</v>
      </c>
      <c r="K740">
        <v>4.3638007578433908E-4</v>
      </c>
      <c r="L740">
        <v>3.9287056081761182E-3</v>
      </c>
    </row>
    <row r="741" spans="1:12" x14ac:dyDescent="0.25">
      <c r="A741" t="s">
        <v>2</v>
      </c>
      <c r="B741" t="s">
        <v>787</v>
      </c>
      <c r="J741">
        <v>801.90037925474473</v>
      </c>
      <c r="K741">
        <v>860.55243770618381</v>
      </c>
      <c r="L741">
        <v>896.04319856715972</v>
      </c>
    </row>
    <row r="742" spans="1:12" x14ac:dyDescent="0.25">
      <c r="A742" t="s">
        <v>2</v>
      </c>
      <c r="B742" t="s">
        <v>788</v>
      </c>
      <c r="J742">
        <v>175.00446807222539</v>
      </c>
      <c r="K742">
        <v>116.8817768023692</v>
      </c>
      <c r="L742">
        <v>122.8309459945706</v>
      </c>
    </row>
    <row r="743" spans="1:12" x14ac:dyDescent="0.25">
      <c r="A743" t="s">
        <v>2</v>
      </c>
      <c r="B743" t="s">
        <v>789</v>
      </c>
      <c r="F743">
        <v>1.070118577262454E-4</v>
      </c>
      <c r="G743">
        <v>3.2832856621365828E-4</v>
      </c>
      <c r="H743">
        <v>5.6069979347121886E-4</v>
      </c>
      <c r="I743">
        <v>8.0467644465477659E-4</v>
      </c>
      <c r="J743">
        <v>1.060837568202038E-3</v>
      </c>
      <c r="K743">
        <v>1.202239869932443E-4</v>
      </c>
      <c r="L743">
        <v>2.208016794269246E-3</v>
      </c>
    </row>
    <row r="744" spans="1:12" x14ac:dyDescent="0.25">
      <c r="A744" t="s">
        <v>2</v>
      </c>
      <c r="B744" t="s">
        <v>790</v>
      </c>
      <c r="J744">
        <v>449.43448545842301</v>
      </c>
      <c r="K744">
        <v>279.32389634892007</v>
      </c>
      <c r="L744">
        <v>291.32839059100979</v>
      </c>
    </row>
    <row r="745" spans="1:12" x14ac:dyDescent="0.25">
      <c r="A745" t="s">
        <v>2</v>
      </c>
      <c r="B745" t="s">
        <v>791</v>
      </c>
      <c r="J745">
        <v>230.84120228201661</v>
      </c>
      <c r="K745">
        <v>196.88903131597479</v>
      </c>
      <c r="L745">
        <v>206.50773480594191</v>
      </c>
    </row>
    <row r="746" spans="1:12" x14ac:dyDescent="0.25">
      <c r="A746" t="s">
        <v>2</v>
      </c>
      <c r="B746" t="s">
        <v>792</v>
      </c>
      <c r="J746">
        <v>230.84121098611681</v>
      </c>
      <c r="K746">
        <v>196.88903922350789</v>
      </c>
      <c r="L746">
        <v>206.50774472145659</v>
      </c>
    </row>
    <row r="747" spans="1:12" x14ac:dyDescent="0.25">
      <c r="A747" t="s">
        <v>2</v>
      </c>
      <c r="B747" t="s">
        <v>793</v>
      </c>
      <c r="J747">
        <v>233.98382136504219</v>
      </c>
      <c r="K747">
        <v>200.57328271141699</v>
      </c>
      <c r="L747">
        <v>210.33856597797379</v>
      </c>
    </row>
    <row r="748" spans="1:12" x14ac:dyDescent="0.25">
      <c r="A748" t="s">
        <v>2</v>
      </c>
      <c r="B748" t="s">
        <v>794</v>
      </c>
      <c r="J748">
        <v>250.30917426983311</v>
      </c>
      <c r="K748">
        <v>244.0222590301824</v>
      </c>
      <c r="L748">
        <v>255.53309510519799</v>
      </c>
    </row>
    <row r="749" spans="1:12" x14ac:dyDescent="0.25">
      <c r="A749" t="s">
        <v>2</v>
      </c>
      <c r="B749" t="s">
        <v>795</v>
      </c>
      <c r="J749">
        <v>245.14374618971991</v>
      </c>
      <c r="K749">
        <v>237.28867753247081</v>
      </c>
      <c r="L749">
        <v>248.5447289076611</v>
      </c>
    </row>
    <row r="750" spans="1:12" x14ac:dyDescent="0.25">
      <c r="A750" t="s">
        <v>2</v>
      </c>
      <c r="B750" t="s">
        <v>796</v>
      </c>
      <c r="J750">
        <v>292.5243192139522</v>
      </c>
      <c r="K750">
        <v>277.79760716127072</v>
      </c>
      <c r="L750">
        <v>290.51960476002552</v>
      </c>
    </row>
    <row r="751" spans="1:12" x14ac:dyDescent="0.25">
      <c r="A751" t="s">
        <v>2</v>
      </c>
      <c r="B751" t="s">
        <v>797</v>
      </c>
      <c r="C751">
        <v>2.7967004825891182E-4</v>
      </c>
      <c r="D751">
        <v>6.0412398692313873E-4</v>
      </c>
      <c r="E751">
        <v>9.9008593515775151E-4</v>
      </c>
      <c r="F751">
        <v>1.4661641583427849E-3</v>
      </c>
      <c r="G751">
        <v>2.08779619187693E-3</v>
      </c>
      <c r="H751">
        <v>2.9874108316421981E-3</v>
      </c>
      <c r="I751">
        <v>4.6561786682462704E-3</v>
      </c>
      <c r="J751">
        <v>2.1756218781686658</v>
      </c>
      <c r="K751">
        <v>4.3456708127313242</v>
      </c>
      <c r="L751">
        <v>58.935434323932817</v>
      </c>
    </row>
    <row r="752" spans="1:12" x14ac:dyDescent="0.25">
      <c r="A752" t="s">
        <v>2</v>
      </c>
      <c r="B752" t="s">
        <v>798</v>
      </c>
      <c r="J752">
        <v>363.62228065796438</v>
      </c>
      <c r="K752">
        <v>381.92758259767197</v>
      </c>
      <c r="L752">
        <v>396.37201522774609</v>
      </c>
    </row>
    <row r="753" spans="1:12" x14ac:dyDescent="0.25">
      <c r="A753" t="s">
        <v>2</v>
      </c>
      <c r="B753" t="s">
        <v>799</v>
      </c>
      <c r="J753">
        <v>360.01223898480498</v>
      </c>
      <c r="K753">
        <v>373.95758985118221</v>
      </c>
      <c r="L753">
        <v>387.98214554645602</v>
      </c>
    </row>
    <row r="754" spans="1:12" x14ac:dyDescent="0.25">
      <c r="A754" t="s">
        <v>2</v>
      </c>
      <c r="B754" t="s">
        <v>800</v>
      </c>
      <c r="C754">
        <v>1.5888089508024641E-4</v>
      </c>
      <c r="D754">
        <v>3.2561492450218092E-4</v>
      </c>
      <c r="E754">
        <v>5.0059098304788819E-4</v>
      </c>
      <c r="F754">
        <v>6.8421626838883456E-4</v>
      </c>
      <c r="G754">
        <v>8.7691730711545032E-4</v>
      </c>
      <c r="H754">
        <v>1.0791409759242159E-3</v>
      </c>
      <c r="I754">
        <v>1.29135554606346E-3</v>
      </c>
      <c r="J754">
        <v>1.514051754776488E-3</v>
      </c>
      <c r="K754">
        <v>8.8367434672576158E-4</v>
      </c>
      <c r="L754">
        <v>5.1937630085090144E-3</v>
      </c>
    </row>
    <row r="755" spans="1:12" x14ac:dyDescent="0.25">
      <c r="A755" t="s">
        <v>2</v>
      </c>
      <c r="B755" t="s">
        <v>801</v>
      </c>
      <c r="J755">
        <v>365.02102483824132</v>
      </c>
      <c r="K755">
        <v>385.08812145112518</v>
      </c>
      <c r="L755">
        <v>399.71547725137827</v>
      </c>
    </row>
    <row r="756" spans="1:12" x14ac:dyDescent="0.25">
      <c r="A756" t="s">
        <v>2</v>
      </c>
      <c r="B756" t="s">
        <v>802</v>
      </c>
      <c r="C756">
        <v>1.596226792143974E-4</v>
      </c>
      <c r="D756">
        <v>3.2692240906224171E-4</v>
      </c>
      <c r="E756">
        <v>5.0238138190962154E-4</v>
      </c>
      <c r="F756">
        <v>6.8644748648558822E-4</v>
      </c>
      <c r="G756">
        <v>8.7956872909197739E-4</v>
      </c>
      <c r="H756">
        <v>1.082204896060012E-3</v>
      </c>
      <c r="I756">
        <v>1.2948328187319361E-3</v>
      </c>
      <c r="J756">
        <v>1.5179493837031699E-3</v>
      </c>
      <c r="K756">
        <v>3.8189941937120529E-4</v>
      </c>
      <c r="L756">
        <v>3.440996837436447E-3</v>
      </c>
    </row>
    <row r="757" spans="1:12" x14ac:dyDescent="0.25">
      <c r="A757" t="s">
        <v>2</v>
      </c>
      <c r="B757" t="s">
        <v>803</v>
      </c>
      <c r="J757">
        <v>369.09333528077508</v>
      </c>
      <c r="K757">
        <v>382.81749649015012</v>
      </c>
      <c r="L757">
        <v>397.74009106693723</v>
      </c>
    </row>
    <row r="758" spans="1:12" x14ac:dyDescent="0.25">
      <c r="A758" t="s">
        <v>2</v>
      </c>
      <c r="B758" t="s">
        <v>804</v>
      </c>
      <c r="J758">
        <v>368.61796881165822</v>
      </c>
      <c r="K758">
        <v>379.98419080265131</v>
      </c>
      <c r="L758">
        <v>394.76374288248718</v>
      </c>
    </row>
    <row r="759" spans="1:12" x14ac:dyDescent="0.25">
      <c r="A759" t="s">
        <v>2</v>
      </c>
      <c r="B759" t="s">
        <v>805</v>
      </c>
      <c r="J759">
        <v>369.43742129576083</v>
      </c>
      <c r="K759">
        <v>384.77112827485962</v>
      </c>
      <c r="L759">
        <v>399.79605038441628</v>
      </c>
    </row>
    <row r="760" spans="1:12" x14ac:dyDescent="0.25">
      <c r="A760" t="s">
        <v>2</v>
      </c>
      <c r="B760" t="s">
        <v>806</v>
      </c>
      <c r="J760">
        <v>370.24901641772169</v>
      </c>
      <c r="K760">
        <v>389.07624717973192</v>
      </c>
      <c r="L760">
        <v>404.34088470813532</v>
      </c>
    </row>
    <row r="761" spans="1:12" x14ac:dyDescent="0.25">
      <c r="A761" t="s">
        <v>2</v>
      </c>
      <c r="B761" t="s">
        <v>807</v>
      </c>
      <c r="J761">
        <v>369.13491876659782</v>
      </c>
      <c r="K761">
        <v>383.05790617217951</v>
      </c>
      <c r="L761">
        <v>397.99315908131092</v>
      </c>
    </row>
    <row r="762" spans="1:12" x14ac:dyDescent="0.25">
      <c r="A762" t="s">
        <v>2</v>
      </c>
      <c r="B762" t="s">
        <v>808</v>
      </c>
      <c r="J762">
        <v>370.73964567157941</v>
      </c>
      <c r="K762">
        <v>391.48561931308762</v>
      </c>
      <c r="L762">
        <v>406.89537255021162</v>
      </c>
    </row>
    <row r="763" spans="1:12" x14ac:dyDescent="0.25">
      <c r="A763" t="s">
        <v>2</v>
      </c>
      <c r="B763" t="s">
        <v>809</v>
      </c>
      <c r="J763">
        <v>712.75439797744593</v>
      </c>
      <c r="K763">
        <v>774.76785680004741</v>
      </c>
      <c r="L763">
        <v>804.7578174642922</v>
      </c>
    </row>
    <row r="764" spans="1:12" x14ac:dyDescent="0.25">
      <c r="A764" t="s">
        <v>2</v>
      </c>
      <c r="B764" t="s">
        <v>810</v>
      </c>
      <c r="J764">
        <v>565.51879804596024</v>
      </c>
      <c r="K764">
        <v>509.02728647375409</v>
      </c>
      <c r="L764">
        <v>527.67759283150019</v>
      </c>
    </row>
    <row r="765" spans="1:12" x14ac:dyDescent="0.25">
      <c r="A765" t="s">
        <v>2</v>
      </c>
      <c r="B765" t="s">
        <v>811</v>
      </c>
      <c r="J765">
        <v>1.6613986765734381</v>
      </c>
      <c r="K765">
        <v>3.1518076176157082</v>
      </c>
      <c r="L765">
        <v>4.1623364960039186</v>
      </c>
    </row>
    <row r="766" spans="1:12" x14ac:dyDescent="0.25">
      <c r="A766" t="s">
        <v>2</v>
      </c>
      <c r="B766" t="s">
        <v>812</v>
      </c>
      <c r="J766">
        <v>425.3057234425271</v>
      </c>
      <c r="K766">
        <v>408.53387657523598</v>
      </c>
      <c r="L766">
        <v>423.73010450519922</v>
      </c>
    </row>
    <row r="767" spans="1:12" x14ac:dyDescent="0.25">
      <c r="A767" t="s">
        <v>2</v>
      </c>
      <c r="B767" t="s">
        <v>813</v>
      </c>
      <c r="J767">
        <v>1.3129222231745279</v>
      </c>
      <c r="K767">
        <v>2.359330823427515</v>
      </c>
      <c r="L767">
        <v>3.5338199868522921</v>
      </c>
    </row>
    <row r="768" spans="1:12" x14ac:dyDescent="0.25">
      <c r="A768" t="s">
        <v>2</v>
      </c>
      <c r="B768" t="s">
        <v>814</v>
      </c>
      <c r="C768">
        <v>1.7994892427284631E-4</v>
      </c>
      <c r="D768">
        <v>3.6876231735094442E-4</v>
      </c>
      <c r="E768">
        <v>5.6687291588318652E-4</v>
      </c>
      <c r="F768">
        <v>7.7473417230595944E-4</v>
      </c>
      <c r="G768">
        <v>9.9282125343673781E-4</v>
      </c>
      <c r="H768">
        <v>1.221632078069542E-3</v>
      </c>
      <c r="I768">
        <v>1.461688398091297E-3</v>
      </c>
      <c r="J768">
        <v>1.7135369273839E-3</v>
      </c>
      <c r="K768">
        <v>7.8675509038851014E-4</v>
      </c>
      <c r="L768">
        <v>5.2103769584851082E-3</v>
      </c>
    </row>
    <row r="769" spans="1:12" x14ac:dyDescent="0.25">
      <c r="A769" t="s">
        <v>2</v>
      </c>
      <c r="B769" t="s">
        <v>815</v>
      </c>
      <c r="J769">
        <v>548.35709169020015</v>
      </c>
      <c r="K769">
        <v>495.16735557038982</v>
      </c>
      <c r="L769">
        <v>513.3340357720499</v>
      </c>
    </row>
    <row r="770" spans="1:12" x14ac:dyDescent="0.25">
      <c r="A770" t="s">
        <v>2</v>
      </c>
      <c r="B770" t="s">
        <v>816</v>
      </c>
      <c r="J770">
        <v>0.98728367948848705</v>
      </c>
      <c r="K770">
        <v>2.2638811869058748</v>
      </c>
      <c r="L770">
        <v>3.891019050786519</v>
      </c>
    </row>
    <row r="771" spans="1:12" x14ac:dyDescent="0.25">
      <c r="A771" t="s">
        <v>2</v>
      </c>
      <c r="B771" t="s">
        <v>817</v>
      </c>
      <c r="J771">
        <v>717.87411327513917</v>
      </c>
      <c r="K771">
        <v>787.71812575295451</v>
      </c>
      <c r="L771">
        <v>862.47226844335648</v>
      </c>
    </row>
    <row r="772" spans="1:12" x14ac:dyDescent="0.25">
      <c r="A772" t="s">
        <v>2</v>
      </c>
      <c r="B772" t="s">
        <v>818</v>
      </c>
      <c r="J772">
        <v>717.91540419668183</v>
      </c>
      <c r="K772">
        <v>787.76587820164627</v>
      </c>
      <c r="L772">
        <v>862.52471952473616</v>
      </c>
    </row>
    <row r="773" spans="1:12" x14ac:dyDescent="0.25">
      <c r="A773" t="s">
        <v>2</v>
      </c>
      <c r="B773" t="s">
        <v>819</v>
      </c>
      <c r="J773">
        <v>717.75906416581211</v>
      </c>
      <c r="K773">
        <v>787.58517705856048</v>
      </c>
      <c r="L773">
        <v>862.32624780682067</v>
      </c>
    </row>
    <row r="774" spans="1:12" x14ac:dyDescent="0.25">
      <c r="A774" t="s">
        <v>2</v>
      </c>
      <c r="B774" t="s">
        <v>820</v>
      </c>
      <c r="C774">
        <v>2.8043309012520652E-4</v>
      </c>
      <c r="D774">
        <v>5.7800706493731199E-4</v>
      </c>
      <c r="E774">
        <v>8.9398012567759068E-4</v>
      </c>
      <c r="F774">
        <v>1.229730488302479E-3</v>
      </c>
      <c r="G774">
        <v>1.5867716525933241E-3</v>
      </c>
      <c r="H774">
        <v>1.9667701886485109E-3</v>
      </c>
      <c r="I774">
        <v>2.3715665574411782E-3</v>
      </c>
      <c r="J774">
        <v>2.8031996103891369E-3</v>
      </c>
      <c r="K774">
        <v>3.114779571737876E-3</v>
      </c>
      <c r="L774">
        <v>1.1670796149041171E-2</v>
      </c>
    </row>
    <row r="775" spans="1:12" x14ac:dyDescent="0.25">
      <c r="A775" t="s">
        <v>2</v>
      </c>
      <c r="B775" t="s">
        <v>821</v>
      </c>
      <c r="J775">
        <v>309.64612084473191</v>
      </c>
      <c r="K775">
        <v>246.4883568996726</v>
      </c>
      <c r="L775">
        <v>255.74151235690749</v>
      </c>
    </row>
    <row r="776" spans="1:12" x14ac:dyDescent="0.25">
      <c r="A776" t="s">
        <v>2</v>
      </c>
      <c r="B776" t="s">
        <v>822</v>
      </c>
      <c r="J776">
        <v>295.99291573610719</v>
      </c>
      <c r="K776">
        <v>226.74182807017911</v>
      </c>
      <c r="L776">
        <v>235.20141476839819</v>
      </c>
    </row>
    <row r="777" spans="1:12" x14ac:dyDescent="0.25">
      <c r="A777" t="s">
        <v>2</v>
      </c>
      <c r="B777" t="s">
        <v>823</v>
      </c>
      <c r="J777">
        <v>307.08706634939381</v>
      </c>
      <c r="K777">
        <v>238.16932473688749</v>
      </c>
      <c r="L777">
        <v>247.11074100331311</v>
      </c>
    </row>
    <row r="778" spans="1:12" x14ac:dyDescent="0.25">
      <c r="A778" t="s">
        <v>2</v>
      </c>
      <c r="B778" t="s">
        <v>824</v>
      </c>
      <c r="J778">
        <v>147.59675425537401</v>
      </c>
      <c r="K778">
        <v>155.77538122511831</v>
      </c>
      <c r="L778">
        <v>161.36892974090631</v>
      </c>
    </row>
    <row r="779" spans="1:12" x14ac:dyDescent="0.25">
      <c r="A779" t="s">
        <v>2</v>
      </c>
      <c r="B779" t="s">
        <v>825</v>
      </c>
      <c r="J779">
        <v>326.23515918241071</v>
      </c>
      <c r="K779">
        <v>341.66247783606269</v>
      </c>
      <c r="L779">
        <v>354.80139711662213</v>
      </c>
    </row>
    <row r="780" spans="1:12" x14ac:dyDescent="0.25">
      <c r="A780" t="s">
        <v>2</v>
      </c>
      <c r="B780" t="s">
        <v>826</v>
      </c>
      <c r="J780">
        <v>328.27455905440308</v>
      </c>
      <c r="K780">
        <v>349.65762287066462</v>
      </c>
      <c r="L780">
        <v>363.31327313348328</v>
      </c>
    </row>
    <row r="781" spans="1:12" x14ac:dyDescent="0.25">
      <c r="A781" t="s">
        <v>2</v>
      </c>
      <c r="B781" t="s">
        <v>827</v>
      </c>
      <c r="C781">
        <v>1.7986192108618599E-4</v>
      </c>
      <c r="D781">
        <v>3.6858096507820889E-4</v>
      </c>
      <c r="E781">
        <v>5.6658954829401169E-4</v>
      </c>
      <c r="F781">
        <v>7.7434057416264027E-4</v>
      </c>
      <c r="G781">
        <v>9.9230846079425921E-4</v>
      </c>
      <c r="H781">
        <v>1.2209901810110019E-3</v>
      </c>
      <c r="I781">
        <v>1.4609063494207719E-3</v>
      </c>
      <c r="J781">
        <v>1.7126023552770861E-3</v>
      </c>
      <c r="K781">
        <v>6.442705694176213E-4</v>
      </c>
      <c r="L781">
        <v>4.7241823164413414E-3</v>
      </c>
    </row>
    <row r="782" spans="1:12" x14ac:dyDescent="0.25">
      <c r="A782" t="s">
        <v>2</v>
      </c>
      <c r="B782" t="s">
        <v>828</v>
      </c>
      <c r="C782">
        <v>1.928904055262821E-3</v>
      </c>
      <c r="D782">
        <v>146.0490575006512</v>
      </c>
      <c r="E782">
        <v>308.50764243211131</v>
      </c>
      <c r="F782">
        <v>470.94124406689951</v>
      </c>
      <c r="G782">
        <v>8311.7321220424874</v>
      </c>
      <c r="H782">
        <v>8436.1284605524488</v>
      </c>
      <c r="I782">
        <v>8560.8728696156122</v>
      </c>
      <c r="J782">
        <v>8541.8359796312379</v>
      </c>
      <c r="K782">
        <v>8522.800754406735</v>
      </c>
      <c r="L782">
        <v>8075.2738691580162</v>
      </c>
    </row>
    <row r="783" spans="1:12" x14ac:dyDescent="0.25">
      <c r="A783" t="s">
        <v>2</v>
      </c>
      <c r="B783" t="s">
        <v>829</v>
      </c>
      <c r="C783">
        <v>7666.1500377730326</v>
      </c>
      <c r="D783">
        <v>7666.1500377730326</v>
      </c>
      <c r="E783">
        <v>7666.1500377730326</v>
      </c>
      <c r="F783">
        <v>7666.1500377730326</v>
      </c>
    </row>
    <row r="784" spans="1:12" x14ac:dyDescent="0.25">
      <c r="A784" t="s">
        <v>2</v>
      </c>
      <c r="B784" t="s">
        <v>830</v>
      </c>
      <c r="J784">
        <v>628.7669439791207</v>
      </c>
      <c r="K784">
        <v>449.33321260230338</v>
      </c>
      <c r="L784">
        <v>476.4934409518446</v>
      </c>
    </row>
    <row r="785" spans="1:12" x14ac:dyDescent="0.25">
      <c r="A785" t="s">
        <v>2</v>
      </c>
      <c r="B785" t="s">
        <v>831</v>
      </c>
      <c r="J785">
        <v>535.49857923059585</v>
      </c>
      <c r="K785">
        <v>380.91705224643442</v>
      </c>
      <c r="L785">
        <v>404.36102632100108</v>
      </c>
    </row>
    <row r="786" spans="1:12" x14ac:dyDescent="0.25">
      <c r="A786" t="s">
        <v>2</v>
      </c>
      <c r="B786" t="s">
        <v>832</v>
      </c>
      <c r="C786">
        <v>1.4975560384131999E-2</v>
      </c>
      <c r="D786">
        <v>11.25896742618464</v>
      </c>
      <c r="E786">
        <v>221.06915629247979</v>
      </c>
      <c r="F786">
        <v>233.59019430750831</v>
      </c>
      <c r="G786">
        <v>246.10920051026881</v>
      </c>
      <c r="H786">
        <v>255.69814202501769</v>
      </c>
      <c r="I786">
        <v>265.31250981891537</v>
      </c>
      <c r="J786">
        <v>265.31276616496308</v>
      </c>
      <c r="K786">
        <v>75.026993253157755</v>
      </c>
      <c r="L786">
        <v>4.7893027841958086E-3</v>
      </c>
    </row>
    <row r="787" spans="1:12" x14ac:dyDescent="0.25">
      <c r="A787" t="s">
        <v>2</v>
      </c>
      <c r="B787" t="s">
        <v>833</v>
      </c>
      <c r="J787">
        <v>743.46307568896873</v>
      </c>
      <c r="K787">
        <v>539.08171241255354</v>
      </c>
      <c r="L787">
        <v>571.08367497057623</v>
      </c>
    </row>
    <row r="788" spans="1:12" x14ac:dyDescent="0.25">
      <c r="A788" t="s">
        <v>2</v>
      </c>
      <c r="B788" t="s">
        <v>834</v>
      </c>
      <c r="C788">
        <v>549.90706401810769</v>
      </c>
      <c r="D788">
        <v>549.90706401810769</v>
      </c>
      <c r="E788">
        <v>366.60470934540513</v>
      </c>
      <c r="F788">
        <v>366.60470934540513</v>
      </c>
      <c r="G788">
        <v>366.60470934540513</v>
      </c>
      <c r="H788">
        <v>366.60470934540513</v>
      </c>
      <c r="I788">
        <v>366.60470934540513</v>
      </c>
      <c r="J788">
        <v>183.30235467270259</v>
      </c>
      <c r="K788">
        <v>28.200362257338849</v>
      </c>
    </row>
    <row r="789" spans="1:12" x14ac:dyDescent="0.25">
      <c r="A789" t="s">
        <v>2</v>
      </c>
      <c r="B789" t="s">
        <v>835</v>
      </c>
      <c r="J789">
        <v>52.248547804921671</v>
      </c>
      <c r="K789">
        <v>54.938615739135066</v>
      </c>
      <c r="L789">
        <v>57.412038922912963</v>
      </c>
    </row>
    <row r="790" spans="1:12" x14ac:dyDescent="0.25">
      <c r="A790" t="s">
        <v>2</v>
      </c>
      <c r="B790" t="s">
        <v>836</v>
      </c>
      <c r="J790">
        <v>51.854179417639493</v>
      </c>
      <c r="K790">
        <v>52.762403304489652</v>
      </c>
      <c r="L790">
        <v>55.125266268178223</v>
      </c>
    </row>
    <row r="791" spans="1:12" x14ac:dyDescent="0.25">
      <c r="A791" t="s">
        <v>2</v>
      </c>
      <c r="B791" t="s">
        <v>837</v>
      </c>
      <c r="J791">
        <v>52.207323343222427</v>
      </c>
      <c r="K791">
        <v>54.737253786111481</v>
      </c>
      <c r="L791">
        <v>57.199281694815511</v>
      </c>
    </row>
    <row r="792" spans="1:12" x14ac:dyDescent="0.25">
      <c r="A792" t="s">
        <v>2</v>
      </c>
      <c r="B792" t="s">
        <v>838</v>
      </c>
      <c r="J792">
        <v>284.30309732689119</v>
      </c>
      <c r="K792">
        <v>197.87238333171811</v>
      </c>
      <c r="L792">
        <v>208.07209771686661</v>
      </c>
    </row>
    <row r="793" spans="1:12" x14ac:dyDescent="0.25">
      <c r="A793" t="s">
        <v>2</v>
      </c>
      <c r="B793" t="s">
        <v>839</v>
      </c>
      <c r="J793">
        <v>272.80154387688339</v>
      </c>
      <c r="K793">
        <v>180.65980730669929</v>
      </c>
      <c r="L793">
        <v>189.98573272035691</v>
      </c>
    </row>
    <row r="794" spans="1:12" x14ac:dyDescent="0.25">
      <c r="A794" t="s">
        <v>2</v>
      </c>
      <c r="B794" t="s">
        <v>840</v>
      </c>
      <c r="J794">
        <v>283.73363861808508</v>
      </c>
      <c r="K794">
        <v>196.7854528916892</v>
      </c>
      <c r="L794">
        <v>206.9255424547392</v>
      </c>
    </row>
    <row r="795" spans="1:12" x14ac:dyDescent="0.25">
      <c r="A795" t="s">
        <v>2</v>
      </c>
      <c r="B795" t="s">
        <v>841</v>
      </c>
      <c r="J795">
        <v>290.51639348397532</v>
      </c>
      <c r="K795">
        <v>203.93850574455641</v>
      </c>
      <c r="L795">
        <v>214.43570950402281</v>
      </c>
    </row>
    <row r="796" spans="1:12" x14ac:dyDescent="0.25">
      <c r="A796" t="s">
        <v>2</v>
      </c>
      <c r="B796" t="s">
        <v>842</v>
      </c>
      <c r="J796">
        <v>281.28616495884683</v>
      </c>
      <c r="K796">
        <v>190.89754100863919</v>
      </c>
      <c r="L796">
        <v>200.71736326087199</v>
      </c>
    </row>
    <row r="797" spans="1:12" x14ac:dyDescent="0.25">
      <c r="A797" t="s">
        <v>2</v>
      </c>
      <c r="B797" t="s">
        <v>843</v>
      </c>
      <c r="J797">
        <v>416.35078513268752</v>
      </c>
      <c r="K797">
        <v>275.18641239147718</v>
      </c>
      <c r="L797">
        <v>288.43086439564428</v>
      </c>
    </row>
    <row r="798" spans="1:12" x14ac:dyDescent="0.25">
      <c r="A798" t="s">
        <v>2</v>
      </c>
      <c r="B798" t="s">
        <v>844</v>
      </c>
      <c r="C798">
        <v>1.545809803667713E-2</v>
      </c>
      <c r="D798">
        <v>192.24971950567959</v>
      </c>
      <c r="E798">
        <v>203.793969069019</v>
      </c>
      <c r="F798">
        <v>215.3364299449901</v>
      </c>
      <c r="G798">
        <v>226.8771799733301</v>
      </c>
      <c r="H798">
        <v>235.717157993412</v>
      </c>
      <c r="I798">
        <v>426.45153160563552</v>
      </c>
      <c r="J798">
        <v>426.45178791981209</v>
      </c>
      <c r="K798">
        <v>122.7126869505411</v>
      </c>
      <c r="L798">
        <v>4.512624329717504E-3</v>
      </c>
    </row>
    <row r="799" spans="1:12" x14ac:dyDescent="0.25">
      <c r="A799" t="s">
        <v>2</v>
      </c>
      <c r="B799" t="s">
        <v>845</v>
      </c>
      <c r="C799">
        <v>534.29746610330869</v>
      </c>
      <c r="D799">
        <v>356.19831073553911</v>
      </c>
      <c r="E799">
        <v>356.19831073553911</v>
      </c>
      <c r="F799">
        <v>356.19831073553911</v>
      </c>
      <c r="G799">
        <v>356.19831073553911</v>
      </c>
      <c r="H799">
        <v>356.19831073553911</v>
      </c>
      <c r="I799">
        <v>178.09915536776961</v>
      </c>
      <c r="J799">
        <v>178.09915536776961</v>
      </c>
      <c r="K799">
        <v>20.54990254243495</v>
      </c>
    </row>
    <row r="800" spans="1:12" x14ac:dyDescent="0.25">
      <c r="A800" t="s">
        <v>2</v>
      </c>
      <c r="B800" t="s">
        <v>846</v>
      </c>
      <c r="J800">
        <v>528.00355820755146</v>
      </c>
      <c r="K800">
        <v>462.73622173271423</v>
      </c>
      <c r="L800">
        <v>486.18637936467161</v>
      </c>
    </row>
    <row r="801" spans="1:12" x14ac:dyDescent="0.25">
      <c r="A801" t="s">
        <v>2</v>
      </c>
      <c r="B801" t="s">
        <v>847</v>
      </c>
      <c r="J801">
        <v>514.40028383065339</v>
      </c>
      <c r="K801">
        <v>452.58805293534022</v>
      </c>
      <c r="L801">
        <v>475.58891857646319</v>
      </c>
    </row>
    <row r="802" spans="1:12" x14ac:dyDescent="0.25">
      <c r="A802" t="s">
        <v>2</v>
      </c>
      <c r="B802" t="s">
        <v>848</v>
      </c>
      <c r="C802">
        <v>1.319293184270634E-2</v>
      </c>
      <c r="D802">
        <v>6.9973951950403492</v>
      </c>
      <c r="E802">
        <v>14.78028072263192</v>
      </c>
      <c r="F802">
        <v>22.562285323415441</v>
      </c>
      <c r="G802">
        <v>152.95370919094819</v>
      </c>
      <c r="H802">
        <v>158.91338766163221</v>
      </c>
      <c r="I802">
        <v>164.8881537483955</v>
      </c>
      <c r="J802">
        <v>164.88841008183911</v>
      </c>
      <c r="K802">
        <v>68.743514852471222</v>
      </c>
      <c r="L802">
        <v>5.2896239066565409E-3</v>
      </c>
    </row>
    <row r="803" spans="1:12" x14ac:dyDescent="0.25">
      <c r="A803" t="s">
        <v>2</v>
      </c>
      <c r="B803" t="s">
        <v>849</v>
      </c>
      <c r="J803">
        <v>554.55597669548456</v>
      </c>
      <c r="K803">
        <v>482.69650335624419</v>
      </c>
      <c r="L803">
        <v>507.05419586641369</v>
      </c>
    </row>
    <row r="804" spans="1:12" x14ac:dyDescent="0.25">
      <c r="A804" t="s">
        <v>2</v>
      </c>
      <c r="B804" t="s">
        <v>850</v>
      </c>
      <c r="C804">
        <v>365.43898517943791</v>
      </c>
      <c r="D804">
        <v>365.43898517943791</v>
      </c>
      <c r="E804">
        <v>365.43898517943791</v>
      </c>
      <c r="F804">
        <v>365.43898517943791</v>
      </c>
      <c r="G804">
        <v>243.6259901196253</v>
      </c>
      <c r="H804">
        <v>243.6259901196253</v>
      </c>
      <c r="I804">
        <v>243.6259901196253</v>
      </c>
      <c r="J804">
        <v>243.6259901196253</v>
      </c>
      <c r="K804">
        <v>32.795806362257252</v>
      </c>
    </row>
    <row r="805" spans="1:12" x14ac:dyDescent="0.25">
      <c r="A805" t="s">
        <v>2</v>
      </c>
      <c r="B805" t="s">
        <v>851</v>
      </c>
      <c r="J805">
        <v>293.62364791815071</v>
      </c>
      <c r="K805">
        <v>316.02176531280219</v>
      </c>
      <c r="L805">
        <v>327.45756387494589</v>
      </c>
    </row>
    <row r="806" spans="1:12" x14ac:dyDescent="0.25">
      <c r="A806" t="s">
        <v>2</v>
      </c>
      <c r="B806" t="s">
        <v>852</v>
      </c>
      <c r="J806">
        <v>293.86708444383618</v>
      </c>
      <c r="K806">
        <v>316.37216586617382</v>
      </c>
      <c r="L806">
        <v>327.83545334572511</v>
      </c>
    </row>
    <row r="807" spans="1:12" x14ac:dyDescent="0.25">
      <c r="A807" t="s">
        <v>2</v>
      </c>
      <c r="B807" t="s">
        <v>853</v>
      </c>
      <c r="J807">
        <v>294.76187682683201</v>
      </c>
      <c r="K807">
        <v>317.67473916168058</v>
      </c>
      <c r="L807">
        <v>329.24495860660971</v>
      </c>
    </row>
    <row r="808" spans="1:12" x14ac:dyDescent="0.25">
      <c r="A808" t="s">
        <v>2</v>
      </c>
      <c r="B808" t="s">
        <v>854</v>
      </c>
      <c r="J808">
        <v>284.03998373050263</v>
      </c>
      <c r="K808">
        <v>303.15750381543012</v>
      </c>
      <c r="L808">
        <v>313.80168161043503</v>
      </c>
    </row>
    <row r="809" spans="1:12" x14ac:dyDescent="0.25">
      <c r="A809" t="s">
        <v>2</v>
      </c>
      <c r="B809" t="s">
        <v>855</v>
      </c>
      <c r="J809">
        <v>282.75395617674968</v>
      </c>
      <c r="K809">
        <v>301.52875150502149</v>
      </c>
      <c r="L809">
        <v>312.09081791201442</v>
      </c>
    </row>
    <row r="810" spans="1:12" x14ac:dyDescent="0.25">
      <c r="A810" t="s">
        <v>2</v>
      </c>
      <c r="B810" t="s">
        <v>856</v>
      </c>
      <c r="J810">
        <v>286.31589185555009</v>
      </c>
      <c r="K810">
        <v>306.08498008715071</v>
      </c>
      <c r="L810">
        <v>316.88391872757762</v>
      </c>
    </row>
    <row r="811" spans="1:12" x14ac:dyDescent="0.25">
      <c r="A811" t="s">
        <v>2</v>
      </c>
      <c r="B811" t="s">
        <v>857</v>
      </c>
      <c r="C811">
        <v>1.3627166504772199E-2</v>
      </c>
      <c r="D811">
        <v>38.691705675234452</v>
      </c>
      <c r="E811">
        <v>42.429844763654479</v>
      </c>
      <c r="F811">
        <v>46.167292220554501</v>
      </c>
      <c r="G811">
        <v>49.90418493114646</v>
      </c>
      <c r="H811">
        <v>52.767001334655447</v>
      </c>
      <c r="I811">
        <v>90.965694737359684</v>
      </c>
      <c r="J811">
        <v>90.965950295200685</v>
      </c>
      <c r="K811">
        <v>61.12879240213536</v>
      </c>
      <c r="L811">
        <v>5.4231691740760871E-3</v>
      </c>
    </row>
    <row r="812" spans="1:12" x14ac:dyDescent="0.25">
      <c r="A812" t="s">
        <v>2</v>
      </c>
      <c r="B812" t="s">
        <v>858</v>
      </c>
      <c r="C812">
        <v>175.55243608986609</v>
      </c>
      <c r="D812">
        <v>140.44194887189289</v>
      </c>
      <c r="E812">
        <v>140.44194887189289</v>
      </c>
      <c r="F812">
        <v>140.44194887189289</v>
      </c>
      <c r="G812">
        <v>140.44194887189289</v>
      </c>
      <c r="H812">
        <v>140.44194887189289</v>
      </c>
      <c r="I812">
        <v>105.3314616539196</v>
      </c>
      <c r="J812">
        <v>105.3314616539196</v>
      </c>
      <c r="K812">
        <v>32.409680508898347</v>
      </c>
    </row>
    <row r="813" spans="1:12" x14ac:dyDescent="0.25">
      <c r="A813" t="s">
        <v>2</v>
      </c>
      <c r="B813" t="s">
        <v>859</v>
      </c>
      <c r="J813">
        <v>1928.5514093861959</v>
      </c>
      <c r="K813">
        <v>2000.2311925871661</v>
      </c>
      <c r="L813">
        <v>2081.4777356917571</v>
      </c>
    </row>
    <row r="814" spans="1:12" x14ac:dyDescent="0.25">
      <c r="A814" t="s">
        <v>2</v>
      </c>
      <c r="B814" t="s">
        <v>860</v>
      </c>
      <c r="J814">
        <v>1932.530224249057</v>
      </c>
      <c r="K814">
        <v>2033.2054874741709</v>
      </c>
      <c r="L814">
        <v>2116.1981762937489</v>
      </c>
    </row>
    <row r="815" spans="1:12" x14ac:dyDescent="0.25">
      <c r="A815" t="s">
        <v>2</v>
      </c>
      <c r="B815" t="s">
        <v>861</v>
      </c>
      <c r="C815">
        <v>3.217737961689269E-3</v>
      </c>
      <c r="D815">
        <v>4.4016005047975959</v>
      </c>
      <c r="E815">
        <v>4.6592639801723346</v>
      </c>
      <c r="F815">
        <v>70.4534698474164</v>
      </c>
      <c r="G815">
        <v>73.770025757278958</v>
      </c>
      <c r="H815">
        <v>72.963407687524011</v>
      </c>
      <c r="I815">
        <v>77.298597597662663</v>
      </c>
      <c r="J815">
        <v>11.50464807210321</v>
      </c>
      <c r="K815">
        <v>0.49149181267013842</v>
      </c>
      <c r="L815">
        <v>1.807973496993248E-3</v>
      </c>
    </row>
    <row r="816" spans="1:12" x14ac:dyDescent="0.25">
      <c r="A816" t="s">
        <v>2</v>
      </c>
      <c r="B816" t="s">
        <v>862</v>
      </c>
      <c r="J816">
        <v>1936.8202254950811</v>
      </c>
      <c r="K816">
        <v>2061.51395033476</v>
      </c>
      <c r="L816">
        <v>2146.257748194264</v>
      </c>
    </row>
    <row r="817" spans="1:12" x14ac:dyDescent="0.25">
      <c r="A817" t="s">
        <v>2</v>
      </c>
      <c r="B817" t="s">
        <v>863</v>
      </c>
      <c r="C817">
        <v>66.744767663529458</v>
      </c>
      <c r="D817">
        <v>66.744767663529458</v>
      </c>
      <c r="E817">
        <v>66.744767663529458</v>
      </c>
    </row>
    <row r="818" spans="1:12" x14ac:dyDescent="0.25">
      <c r="A818" t="s">
        <v>2</v>
      </c>
      <c r="B818" t="s">
        <v>864</v>
      </c>
      <c r="J818">
        <v>1936.1845294796331</v>
      </c>
      <c r="K818">
        <v>2064.7708183633458</v>
      </c>
      <c r="L818">
        <v>2149.6164719721669</v>
      </c>
    </row>
    <row r="819" spans="1:12" x14ac:dyDescent="0.25">
      <c r="A819" t="s">
        <v>2</v>
      </c>
      <c r="B819" t="s">
        <v>865</v>
      </c>
      <c r="J819">
        <v>1936.1015986191269</v>
      </c>
      <c r="K819">
        <v>2078.5794557878512</v>
      </c>
      <c r="L819">
        <v>2163.9570854751369</v>
      </c>
    </row>
    <row r="820" spans="1:12" x14ac:dyDescent="0.25">
      <c r="A820" t="s">
        <v>2</v>
      </c>
      <c r="B820" t="s">
        <v>866</v>
      </c>
      <c r="J820">
        <v>1936.6569734307091</v>
      </c>
      <c r="K820">
        <v>2080.554465330149</v>
      </c>
      <c r="L820">
        <v>2166.1204998153371</v>
      </c>
    </row>
    <row r="821" spans="1:12" x14ac:dyDescent="0.25">
      <c r="A821" t="s">
        <v>2</v>
      </c>
      <c r="B821" t="s">
        <v>867</v>
      </c>
      <c r="J821">
        <v>1934.5606571749111</v>
      </c>
      <c r="K821">
        <v>2066.6371596291419</v>
      </c>
      <c r="L821">
        <v>2151.2893809358702</v>
      </c>
    </row>
    <row r="822" spans="1:12" x14ac:dyDescent="0.25">
      <c r="A822" t="s">
        <v>2</v>
      </c>
      <c r="B822" t="s">
        <v>868</v>
      </c>
      <c r="J822">
        <v>1935.937130541384</v>
      </c>
      <c r="K822">
        <v>2069.6647087093938</v>
      </c>
      <c r="L822">
        <v>2154.6807695160528</v>
      </c>
    </row>
    <row r="823" spans="1:12" x14ac:dyDescent="0.25">
      <c r="A823" t="s">
        <v>2</v>
      </c>
      <c r="B823" t="s">
        <v>869</v>
      </c>
      <c r="C823">
        <v>6.6662916777740283E-4</v>
      </c>
      <c r="D823">
        <v>264.50684523557379</v>
      </c>
      <c r="E823">
        <v>269.32605136007021</v>
      </c>
      <c r="F823">
        <v>276.47688624978582</v>
      </c>
      <c r="G823">
        <v>281.51823779175072</v>
      </c>
      <c r="H823">
        <v>286.10969107336518</v>
      </c>
      <c r="I823">
        <v>531.86998591520671</v>
      </c>
      <c r="J823">
        <v>267.36406364829668</v>
      </c>
      <c r="K823">
        <v>39.002070974837387</v>
      </c>
      <c r="L823">
        <v>2.587305081901629E-3</v>
      </c>
    </row>
    <row r="824" spans="1:12" x14ac:dyDescent="0.25">
      <c r="A824" t="s">
        <v>2</v>
      </c>
      <c r="B824" t="s">
        <v>870</v>
      </c>
      <c r="C824">
        <v>488.23458494076698</v>
      </c>
      <c r="D824">
        <v>244.11729247038349</v>
      </c>
      <c r="E824">
        <v>244.11729247038349</v>
      </c>
      <c r="F824">
        <v>244.11729247038349</v>
      </c>
      <c r="G824">
        <v>244.11729247038349</v>
      </c>
      <c r="H824">
        <v>244.11729247038349</v>
      </c>
    </row>
    <row r="825" spans="1:12" x14ac:dyDescent="0.25">
      <c r="A825" t="s">
        <v>2</v>
      </c>
      <c r="B825" t="s">
        <v>871</v>
      </c>
      <c r="J825">
        <v>1896.610945055615</v>
      </c>
      <c r="K825">
        <v>1907.011870576602</v>
      </c>
      <c r="L825">
        <v>1984.5062295652981</v>
      </c>
    </row>
    <row r="826" spans="1:12" x14ac:dyDescent="0.25">
      <c r="A826" t="s">
        <v>2</v>
      </c>
      <c r="B826" t="s">
        <v>872</v>
      </c>
      <c r="C826">
        <v>9.2945201855485274E-5</v>
      </c>
      <c r="D826">
        <v>144.1718048369008</v>
      </c>
      <c r="E826">
        <v>146.5013327417565</v>
      </c>
      <c r="F826">
        <v>149.0896972534735</v>
      </c>
      <c r="G826">
        <v>151.4192256242512</v>
      </c>
      <c r="H826">
        <v>153.48991793077789</v>
      </c>
      <c r="I826">
        <v>155.83052192868499</v>
      </c>
      <c r="J826">
        <v>1.3014304229950891E-4</v>
      </c>
      <c r="K826">
        <v>5.255725095903046E-6</v>
      </c>
      <c r="L826">
        <v>4.8581597475143219E-4</v>
      </c>
    </row>
    <row r="827" spans="1:12" x14ac:dyDescent="0.25">
      <c r="A827" t="s">
        <v>2</v>
      </c>
      <c r="B827" t="s">
        <v>873</v>
      </c>
      <c r="C827">
        <v>143.27360141416551</v>
      </c>
    </row>
    <row r="828" spans="1:12" x14ac:dyDescent="0.25">
      <c r="A828" t="s">
        <v>2</v>
      </c>
      <c r="B828" t="s">
        <v>874</v>
      </c>
      <c r="J828">
        <v>1907.6211525675631</v>
      </c>
      <c r="K828">
        <v>1969.1262214025651</v>
      </c>
      <c r="L828">
        <v>2049.3842863641521</v>
      </c>
    </row>
    <row r="829" spans="1:12" x14ac:dyDescent="0.25">
      <c r="A829" t="s">
        <v>2</v>
      </c>
      <c r="B829" t="s">
        <v>875</v>
      </c>
      <c r="C829">
        <v>9.2945108468636835E-5</v>
      </c>
      <c r="D829">
        <v>463.057983133552</v>
      </c>
      <c r="E829">
        <v>470.82307089599232</v>
      </c>
      <c r="F829">
        <v>478.84699526528539</v>
      </c>
      <c r="G829">
        <v>486.61208349397731</v>
      </c>
      <c r="H829">
        <v>492.56531855574599</v>
      </c>
      <c r="I829">
        <v>499.30606360655821</v>
      </c>
      <c r="J829">
        <v>1.3014294879399341E-4</v>
      </c>
      <c r="K829">
        <v>5.2555398882902898E-6</v>
      </c>
      <c r="L829">
        <v>4.8581585685002042E-4</v>
      </c>
    </row>
    <row r="830" spans="1:12" x14ac:dyDescent="0.25">
      <c r="A830" t="s">
        <v>2</v>
      </c>
      <c r="B830" t="s">
        <v>876</v>
      </c>
      <c r="C830">
        <v>460.16478666634742</v>
      </c>
    </row>
    <row r="831" spans="1:12" x14ac:dyDescent="0.25">
      <c r="A831" t="s">
        <v>2</v>
      </c>
      <c r="B831" t="s">
        <v>877</v>
      </c>
      <c r="J831">
        <v>1932.1564242458619</v>
      </c>
      <c r="K831">
        <v>2057.2864100069928</v>
      </c>
      <c r="L831">
        <v>2141.1854613861569</v>
      </c>
    </row>
    <row r="832" spans="1:12" x14ac:dyDescent="0.25">
      <c r="A832" t="s">
        <v>2</v>
      </c>
      <c r="B832" t="s">
        <v>878</v>
      </c>
      <c r="C832">
        <v>1.6426067579674051E-2</v>
      </c>
      <c r="D832">
        <v>4.8189718945846796</v>
      </c>
      <c r="E832">
        <v>7.5193749549504174</v>
      </c>
      <c r="F832">
        <v>10.18922124186906</v>
      </c>
      <c r="G832">
        <v>12.346980194878711</v>
      </c>
      <c r="H832">
        <v>14.29663819760281</v>
      </c>
      <c r="I832">
        <v>17.544482999120259</v>
      </c>
      <c r="J832">
        <v>17.544739334491329</v>
      </c>
      <c r="K832">
        <v>3.506612500377297</v>
      </c>
      <c r="L832">
        <v>3.9345401438441764E-3</v>
      </c>
    </row>
    <row r="833" spans="1:12" x14ac:dyDescent="0.25">
      <c r="A833" t="s">
        <v>2</v>
      </c>
      <c r="B833" t="s">
        <v>879</v>
      </c>
      <c r="C833">
        <v>2.1450215608225198</v>
      </c>
      <c r="D833">
        <v>2.1450215608225198</v>
      </c>
      <c r="E833">
        <v>2.1450215608225198</v>
      </c>
      <c r="F833">
        <v>2.1450215608225198</v>
      </c>
      <c r="G833">
        <v>1.0725107804112599</v>
      </c>
      <c r="H833">
        <v>1.0725107804112599</v>
      </c>
      <c r="I833">
        <v>1.0725107804112599</v>
      </c>
      <c r="J833">
        <v>1.0725107804112599</v>
      </c>
      <c r="K833">
        <v>4.1250414631202298E-2</v>
      </c>
    </row>
    <row r="834" spans="1:12" x14ac:dyDescent="0.25">
      <c r="A834" t="s">
        <v>2</v>
      </c>
      <c r="B834" t="s">
        <v>880</v>
      </c>
      <c r="C834">
        <v>1.643023653649036E-2</v>
      </c>
      <c r="D834">
        <v>4.8454648950014008</v>
      </c>
      <c r="E834">
        <v>7.5520303169389669</v>
      </c>
      <c r="F834">
        <v>10.227719084472801</v>
      </c>
      <c r="G834">
        <v>12.38597342416776</v>
      </c>
      <c r="H834">
        <v>14.33588057882972</v>
      </c>
      <c r="I834">
        <v>17.584275491998671</v>
      </c>
      <c r="J834">
        <v>17.584531827423579</v>
      </c>
      <c r="K834">
        <v>3.5120914988171981</v>
      </c>
      <c r="L834">
        <v>3.934540146599436E-3</v>
      </c>
    </row>
    <row r="835" spans="1:12" x14ac:dyDescent="0.25">
      <c r="A835" t="s">
        <v>2</v>
      </c>
      <c r="B835" t="s">
        <v>881</v>
      </c>
      <c r="J835">
        <v>1935.195471363473</v>
      </c>
      <c r="K835">
        <v>2070.3511841323279</v>
      </c>
      <c r="L835">
        <v>2155.2554249636992</v>
      </c>
    </row>
    <row r="836" spans="1:12" x14ac:dyDescent="0.25">
      <c r="A836" t="s">
        <v>2</v>
      </c>
      <c r="B836" t="s">
        <v>882</v>
      </c>
      <c r="C836">
        <v>2.145021560822518</v>
      </c>
      <c r="D836">
        <v>2.145021560822518</v>
      </c>
      <c r="E836">
        <v>2.145021560822518</v>
      </c>
      <c r="F836">
        <v>2.145021560822518</v>
      </c>
      <c r="G836">
        <v>1.072510780411259</v>
      </c>
      <c r="H836">
        <v>1.072510780411259</v>
      </c>
      <c r="I836">
        <v>1.072510780411259</v>
      </c>
      <c r="J836">
        <v>1.072510780411259</v>
      </c>
      <c r="K836">
        <v>4.1250414631202263E-2</v>
      </c>
    </row>
    <row r="837" spans="1:12" x14ac:dyDescent="0.25">
      <c r="A837" t="s">
        <v>2</v>
      </c>
      <c r="B837" t="s">
        <v>883</v>
      </c>
      <c r="J837">
        <v>237.3797451841329</v>
      </c>
      <c r="K837">
        <v>170.17857760094799</v>
      </c>
      <c r="L837">
        <v>179.2478913171002</v>
      </c>
    </row>
    <row r="838" spans="1:12" x14ac:dyDescent="0.25">
      <c r="A838" t="s">
        <v>2</v>
      </c>
      <c r="B838" t="s">
        <v>884</v>
      </c>
      <c r="C838">
        <v>5.6440241729616347E-3</v>
      </c>
      <c r="D838">
        <v>1359.2069324937261</v>
      </c>
      <c r="E838">
        <v>1440.823981832491</v>
      </c>
      <c r="F838">
        <v>1522.428239533167</v>
      </c>
      <c r="G838">
        <v>1604.0202950191181</v>
      </c>
      <c r="H838">
        <v>1666.5152037402149</v>
      </c>
      <c r="I838">
        <v>3015.0184019030921</v>
      </c>
      <c r="J838">
        <v>2933.401608922049</v>
      </c>
      <c r="K838">
        <v>320.37339729275948</v>
      </c>
      <c r="L838">
        <v>2.2084770322219928E-3</v>
      </c>
    </row>
    <row r="839" spans="1:12" x14ac:dyDescent="0.25">
      <c r="A839" t="s">
        <v>2</v>
      </c>
      <c r="B839" t="s">
        <v>885</v>
      </c>
      <c r="J839">
        <v>418.72738498196458</v>
      </c>
      <c r="K839">
        <v>293.65636332563838</v>
      </c>
      <c r="L839">
        <v>308.24831608399882</v>
      </c>
    </row>
    <row r="840" spans="1:12" x14ac:dyDescent="0.25">
      <c r="A840" t="s">
        <v>2</v>
      </c>
      <c r="B840" t="s">
        <v>886</v>
      </c>
      <c r="C840">
        <v>705.2441326262616</v>
      </c>
      <c r="D840">
        <v>470.16275508417442</v>
      </c>
      <c r="E840">
        <v>470.16275508417442</v>
      </c>
      <c r="F840">
        <v>470.16275508417442</v>
      </c>
      <c r="G840">
        <v>470.16275508417442</v>
      </c>
      <c r="H840">
        <v>470.16275508417442</v>
      </c>
      <c r="I840">
        <v>235.08137754208721</v>
      </c>
      <c r="J840">
        <v>235.08137754208721</v>
      </c>
      <c r="K840">
        <v>27.1247743317793</v>
      </c>
    </row>
    <row r="841" spans="1:12" x14ac:dyDescent="0.25">
      <c r="A841" t="s">
        <v>2</v>
      </c>
      <c r="B841" t="s">
        <v>887</v>
      </c>
      <c r="J841">
        <v>296.1554422764724</v>
      </c>
      <c r="K841">
        <v>280.84532729460102</v>
      </c>
      <c r="L841">
        <v>296.1146335248435</v>
      </c>
    </row>
    <row r="842" spans="1:12" x14ac:dyDescent="0.25">
      <c r="A842" t="s">
        <v>2</v>
      </c>
      <c r="B842" t="s">
        <v>888</v>
      </c>
      <c r="J842">
        <v>296.15548111714702</v>
      </c>
      <c r="K842">
        <v>280.84534086931012</v>
      </c>
      <c r="L842">
        <v>296.11464582913942</v>
      </c>
    </row>
    <row r="843" spans="1:12" x14ac:dyDescent="0.25">
      <c r="A843" t="s">
        <v>2</v>
      </c>
      <c r="B843" t="s">
        <v>889</v>
      </c>
      <c r="J843">
        <v>300.67693423405859</v>
      </c>
      <c r="K843">
        <v>287.87047853490458</v>
      </c>
      <c r="L843">
        <v>303.43517882584769</v>
      </c>
    </row>
    <row r="844" spans="1:12" x14ac:dyDescent="0.25">
      <c r="A844" t="s">
        <v>2</v>
      </c>
      <c r="B844" t="s">
        <v>890</v>
      </c>
      <c r="J844">
        <v>417.36785420014462</v>
      </c>
      <c r="K844">
        <v>376.10610853725171</v>
      </c>
      <c r="L844">
        <v>395.11292299050677</v>
      </c>
    </row>
    <row r="845" spans="1:12" x14ac:dyDescent="0.25">
      <c r="A845" t="s">
        <v>2</v>
      </c>
      <c r="B845" t="s">
        <v>891</v>
      </c>
      <c r="J845">
        <v>403.91775653316802</v>
      </c>
      <c r="K845">
        <v>366.35134624335711</v>
      </c>
      <c r="L845">
        <v>384.99216070650778</v>
      </c>
    </row>
    <row r="846" spans="1:12" x14ac:dyDescent="0.25">
      <c r="A846" t="s">
        <v>2</v>
      </c>
      <c r="B846" t="s">
        <v>892</v>
      </c>
      <c r="J846">
        <v>455.15447447413391</v>
      </c>
      <c r="K846">
        <v>407.12516570152019</v>
      </c>
      <c r="L846">
        <v>427.30781088487538</v>
      </c>
    </row>
    <row r="847" spans="1:12" x14ac:dyDescent="0.25">
      <c r="A847" t="s">
        <v>2</v>
      </c>
      <c r="B847" t="s">
        <v>893</v>
      </c>
      <c r="C847">
        <v>1.4468912681629059E-2</v>
      </c>
      <c r="D847">
        <v>121.0735185889565</v>
      </c>
      <c r="E847">
        <v>130.59600941559569</v>
      </c>
      <c r="F847">
        <v>140.11698071760759</v>
      </c>
      <c r="G847">
        <v>149.63653632415091</v>
      </c>
      <c r="H847">
        <v>156.92847870643041</v>
      </c>
      <c r="I847">
        <v>276.75103282754333</v>
      </c>
      <c r="J847">
        <v>276.75128959607127</v>
      </c>
      <c r="K847">
        <v>132.80407442987629</v>
      </c>
      <c r="L847">
        <v>122.031132872162</v>
      </c>
    </row>
    <row r="848" spans="1:12" x14ac:dyDescent="0.25">
      <c r="A848" t="s">
        <v>2</v>
      </c>
      <c r="B848" t="s">
        <v>894</v>
      </c>
      <c r="C848">
        <v>447.24078460656972</v>
      </c>
      <c r="D848">
        <v>335.43058845492732</v>
      </c>
      <c r="E848">
        <v>335.43058845492732</v>
      </c>
      <c r="F848">
        <v>335.43058845492732</v>
      </c>
      <c r="G848">
        <v>335.43058845492732</v>
      </c>
      <c r="H848">
        <v>335.43058845492732</v>
      </c>
      <c r="I848">
        <v>223.6203923032848</v>
      </c>
      <c r="J848">
        <v>223.6203923032848</v>
      </c>
      <c r="K848">
        <v>47.304313756464097</v>
      </c>
    </row>
    <row r="849" spans="1:12" x14ac:dyDescent="0.25">
      <c r="A849" t="s">
        <v>2</v>
      </c>
      <c r="B849" t="s">
        <v>895</v>
      </c>
      <c r="J849">
        <v>544.13556801092682</v>
      </c>
      <c r="K849">
        <v>537.0370516854847</v>
      </c>
      <c r="L849">
        <v>557.27204514071786</v>
      </c>
    </row>
    <row r="850" spans="1:12" x14ac:dyDescent="0.25">
      <c r="A850" t="s">
        <v>2</v>
      </c>
      <c r="B850" t="s">
        <v>896</v>
      </c>
      <c r="J850">
        <v>439.3499344706421</v>
      </c>
      <c r="K850">
        <v>458.17899119596899</v>
      </c>
      <c r="L850">
        <v>475.7488176244002</v>
      </c>
    </row>
    <row r="851" spans="1:12" x14ac:dyDescent="0.25">
      <c r="A851" t="s">
        <v>2</v>
      </c>
      <c r="B851" t="s">
        <v>897</v>
      </c>
      <c r="C851">
        <v>6.7652507167578193</v>
      </c>
      <c r="D851">
        <v>12.82560844746757</v>
      </c>
      <c r="E851">
        <v>143.06633990834459</v>
      </c>
      <c r="F851">
        <v>150.30434734212889</v>
      </c>
      <c r="G851">
        <v>164.05337984927939</v>
      </c>
      <c r="H851">
        <v>168.51404542210679</v>
      </c>
      <c r="I851">
        <v>173.16957349401071</v>
      </c>
      <c r="J851">
        <v>173.16980246693299</v>
      </c>
      <c r="K851">
        <v>81.738088980189218</v>
      </c>
      <c r="L851">
        <v>5.2211154851356436E-3</v>
      </c>
    </row>
    <row r="852" spans="1:12" x14ac:dyDescent="0.25">
      <c r="A852" t="s">
        <v>2</v>
      </c>
      <c r="B852" t="s">
        <v>898</v>
      </c>
      <c r="J852">
        <v>630.28048486409034</v>
      </c>
      <c r="K852">
        <v>601.22817433185992</v>
      </c>
      <c r="L852">
        <v>623.58178216348585</v>
      </c>
    </row>
    <row r="853" spans="1:12" x14ac:dyDescent="0.25">
      <c r="A853" t="s">
        <v>2</v>
      </c>
      <c r="B853" t="s">
        <v>899</v>
      </c>
      <c r="C853">
        <v>519.00955453050278</v>
      </c>
      <c r="D853">
        <v>519.00955453050278</v>
      </c>
      <c r="E853">
        <v>389.25716589787709</v>
      </c>
      <c r="F853">
        <v>389.25716589787709</v>
      </c>
      <c r="G853">
        <v>389.25716589787709</v>
      </c>
      <c r="H853">
        <v>389.25716589787709</v>
      </c>
      <c r="I853">
        <v>389.25716589787709</v>
      </c>
      <c r="J853">
        <v>259.50477726525139</v>
      </c>
      <c r="K853">
        <v>64.876194316312848</v>
      </c>
    </row>
    <row r="854" spans="1:12" x14ac:dyDescent="0.25">
      <c r="A854" t="s">
        <v>2</v>
      </c>
      <c r="B854" t="s">
        <v>900</v>
      </c>
      <c r="C854">
        <v>2.288553906789955</v>
      </c>
      <c r="D854">
        <v>4.3354942616155139</v>
      </c>
      <c r="E854">
        <v>6.8406021406978308</v>
      </c>
      <c r="F854">
        <v>8.8398291998514242</v>
      </c>
      <c r="G854">
        <v>19.78794226890632</v>
      </c>
      <c r="H854">
        <v>22.38412150492228</v>
      </c>
      <c r="I854">
        <v>24.827119959265051</v>
      </c>
      <c r="J854">
        <v>24.82734993503534</v>
      </c>
      <c r="K854">
        <v>5.1593741513746556</v>
      </c>
      <c r="L854">
        <v>3.456687690701466E-3</v>
      </c>
    </row>
    <row r="855" spans="1:12" x14ac:dyDescent="0.25">
      <c r="A855" t="s">
        <v>2</v>
      </c>
      <c r="B855" t="s">
        <v>901</v>
      </c>
      <c r="C855">
        <v>32.460192137684729</v>
      </c>
      <c r="D855">
        <v>32.460192137684729</v>
      </c>
      <c r="E855">
        <v>32.460192137684729</v>
      </c>
      <c r="F855">
        <v>32.460192137684729</v>
      </c>
      <c r="G855">
        <v>16.230096068842361</v>
      </c>
      <c r="H855">
        <v>16.230096068842361</v>
      </c>
      <c r="I855">
        <v>16.230096068842361</v>
      </c>
      <c r="J855">
        <v>16.230096068842361</v>
      </c>
      <c r="K855">
        <v>0.62423446418624484</v>
      </c>
    </row>
    <row r="856" spans="1:12" x14ac:dyDescent="0.25">
      <c r="A856" t="s">
        <v>2</v>
      </c>
      <c r="B856" t="s">
        <v>902</v>
      </c>
      <c r="J856">
        <v>866.90584333975505</v>
      </c>
      <c r="K856">
        <v>626.5407195605269</v>
      </c>
      <c r="L856">
        <v>650.7549342952791</v>
      </c>
    </row>
    <row r="857" spans="1:12" x14ac:dyDescent="0.25">
      <c r="A857" t="s">
        <v>2</v>
      </c>
      <c r="B857" t="s">
        <v>903</v>
      </c>
      <c r="J857">
        <v>863.62383588124908</v>
      </c>
      <c r="K857">
        <v>604.86778401623621</v>
      </c>
      <c r="L857">
        <v>628.25393064559387</v>
      </c>
    </row>
    <row r="858" spans="1:12" x14ac:dyDescent="0.25">
      <c r="A858" t="s">
        <v>2</v>
      </c>
      <c r="B858" t="s">
        <v>904</v>
      </c>
      <c r="J858">
        <v>869.01405584650183</v>
      </c>
      <c r="K858">
        <v>657.13780712001085</v>
      </c>
      <c r="L858">
        <v>682.4764879641117</v>
      </c>
    </row>
    <row r="859" spans="1:12" x14ac:dyDescent="0.25">
      <c r="A859" t="s">
        <v>2</v>
      </c>
      <c r="B859" t="s">
        <v>905</v>
      </c>
      <c r="J859">
        <v>875.31889522215238</v>
      </c>
      <c r="K859">
        <v>766.50470443539291</v>
      </c>
      <c r="L859">
        <v>795.89572230672388</v>
      </c>
    </row>
    <row r="860" spans="1:12" x14ac:dyDescent="0.25">
      <c r="A860" t="s">
        <v>2</v>
      </c>
      <c r="B860" t="s">
        <v>906</v>
      </c>
      <c r="J860">
        <v>867.17887164419153</v>
      </c>
      <c r="K860">
        <v>629.61200100608994</v>
      </c>
      <c r="L860">
        <v>653.94088235304412</v>
      </c>
    </row>
    <row r="861" spans="1:12" x14ac:dyDescent="0.25">
      <c r="A861" t="s">
        <v>2</v>
      </c>
      <c r="B861" t="s">
        <v>907</v>
      </c>
      <c r="J861">
        <v>880.46163528654233</v>
      </c>
      <c r="K861">
        <v>832.54581732391262</v>
      </c>
      <c r="L861">
        <v>864.49301786560181</v>
      </c>
    </row>
    <row r="862" spans="1:12" x14ac:dyDescent="0.25">
      <c r="A862" t="s">
        <v>2</v>
      </c>
      <c r="B862" t="s">
        <v>908</v>
      </c>
      <c r="J862">
        <v>2727.7817157029799</v>
      </c>
      <c r="K862">
        <v>2948.6071355603322</v>
      </c>
      <c r="L862">
        <v>3056.810193102393</v>
      </c>
    </row>
    <row r="863" spans="1:12" x14ac:dyDescent="0.25">
      <c r="A863" t="s">
        <v>2</v>
      </c>
      <c r="B863" t="s">
        <v>909</v>
      </c>
      <c r="J863">
        <v>734.96692228589473</v>
      </c>
      <c r="K863">
        <v>651.2343587392179</v>
      </c>
      <c r="L863">
        <v>676.63686679165005</v>
      </c>
    </row>
    <row r="864" spans="1:12" x14ac:dyDescent="0.25">
      <c r="A864" t="s">
        <v>2</v>
      </c>
      <c r="B864" t="s">
        <v>910</v>
      </c>
      <c r="J864">
        <v>4.2389305671050801</v>
      </c>
      <c r="K864">
        <v>7.9214284262995047</v>
      </c>
      <c r="L864">
        <v>12.46469725028404</v>
      </c>
    </row>
    <row r="865" spans="1:12" x14ac:dyDescent="0.25">
      <c r="A865" t="s">
        <v>2</v>
      </c>
      <c r="B865" t="s">
        <v>911</v>
      </c>
      <c r="J865">
        <v>596.25599666936409</v>
      </c>
      <c r="K865">
        <v>530.4282783199551</v>
      </c>
      <c r="L865">
        <v>551.7434991165419</v>
      </c>
    </row>
    <row r="866" spans="1:12" x14ac:dyDescent="0.25">
      <c r="A866" t="s">
        <v>2</v>
      </c>
      <c r="B866" t="s">
        <v>912</v>
      </c>
      <c r="J866">
        <v>3.5691837225845582</v>
      </c>
      <c r="K866">
        <v>6.9001813364484477</v>
      </c>
      <c r="L866">
        <v>9.9918837088489241</v>
      </c>
    </row>
    <row r="867" spans="1:12" x14ac:dyDescent="0.25">
      <c r="A867" t="s">
        <v>2</v>
      </c>
      <c r="B867" t="s">
        <v>913</v>
      </c>
      <c r="C867">
        <v>9.7601234930772698</v>
      </c>
      <c r="D867">
        <v>10.579828392007229</v>
      </c>
      <c r="E867">
        <v>12.60071974719976</v>
      </c>
      <c r="F867">
        <v>14.540857990539219</v>
      </c>
      <c r="G867">
        <v>44.399737554751383</v>
      </c>
      <c r="H867">
        <v>44.729313026963908</v>
      </c>
      <c r="I867">
        <v>44.747459351658442</v>
      </c>
      <c r="J867">
        <v>44.747715587133719</v>
      </c>
      <c r="K867">
        <v>17.11969338373477</v>
      </c>
      <c r="L867">
        <v>5.2655504656567379E-3</v>
      </c>
    </row>
    <row r="868" spans="1:12" x14ac:dyDescent="0.25">
      <c r="A868" t="s">
        <v>2</v>
      </c>
      <c r="B868" t="s">
        <v>914</v>
      </c>
      <c r="J868">
        <v>718.89614080905812</v>
      </c>
      <c r="K868">
        <v>634.00331055997879</v>
      </c>
      <c r="L868">
        <v>658.80211912889695</v>
      </c>
    </row>
    <row r="869" spans="1:12" x14ac:dyDescent="0.25">
      <c r="A869" t="s">
        <v>2</v>
      </c>
      <c r="B869" t="s">
        <v>1587</v>
      </c>
      <c r="C869">
        <v>346.84737025797511</v>
      </c>
      <c r="D869">
        <v>346.84737025797511</v>
      </c>
      <c r="E869">
        <v>346.84737025797511</v>
      </c>
      <c r="F869">
        <v>346.84737025797511</v>
      </c>
      <c r="G869">
        <v>231.23158017198341</v>
      </c>
      <c r="H869">
        <v>231.23158017198341</v>
      </c>
      <c r="I869">
        <v>231.23158017198341</v>
      </c>
      <c r="J869">
        <v>231.23158017198341</v>
      </c>
      <c r="K869">
        <v>31.127328100074681</v>
      </c>
    </row>
    <row r="870" spans="1:12" x14ac:dyDescent="0.25">
      <c r="A870" t="s">
        <v>2</v>
      </c>
      <c r="B870" t="s">
        <v>915</v>
      </c>
      <c r="J870">
        <v>4.4676109864788387</v>
      </c>
      <c r="K870">
        <v>8.6499473957565698</v>
      </c>
      <c r="L870">
        <v>8.8950195408657962</v>
      </c>
    </row>
    <row r="871" spans="1:12" x14ac:dyDescent="0.25">
      <c r="A871" t="s">
        <v>2</v>
      </c>
      <c r="B871" t="s">
        <v>916</v>
      </c>
      <c r="J871">
        <v>2794.3867536931912</v>
      </c>
      <c r="K871">
        <v>3066.155761261849</v>
      </c>
      <c r="L871">
        <v>3357.1289281191039</v>
      </c>
    </row>
    <row r="872" spans="1:12" x14ac:dyDescent="0.25">
      <c r="A872" t="s">
        <v>2</v>
      </c>
      <c r="B872" t="s">
        <v>917</v>
      </c>
      <c r="J872">
        <v>2795.2897651921612</v>
      </c>
      <c r="K872">
        <v>3067.1840388754399</v>
      </c>
      <c r="L872">
        <v>3358.2571797684982</v>
      </c>
    </row>
    <row r="873" spans="1:12" x14ac:dyDescent="0.25">
      <c r="A873" t="s">
        <v>2</v>
      </c>
      <c r="B873" t="s">
        <v>918</v>
      </c>
      <c r="J873">
        <v>2791.695103102033</v>
      </c>
      <c r="K873">
        <v>3063.098622600211</v>
      </c>
      <c r="L873">
        <v>3353.77525379288</v>
      </c>
    </row>
    <row r="874" spans="1:12" x14ac:dyDescent="0.25">
      <c r="A874" t="s">
        <v>2</v>
      </c>
      <c r="B874" t="s">
        <v>919</v>
      </c>
      <c r="C874">
        <v>0.122024468827855</v>
      </c>
      <c r="D874">
        <v>8.9098999617936148</v>
      </c>
      <c r="E874">
        <v>9.1975646140915437</v>
      </c>
      <c r="F874">
        <v>9.5522050622785297</v>
      </c>
      <c r="G874">
        <v>19.020265815526269</v>
      </c>
      <c r="H874">
        <v>27.614831109956562</v>
      </c>
      <c r="I874">
        <v>42.158277775895193</v>
      </c>
      <c r="J874">
        <v>42.158717991824851</v>
      </c>
      <c r="K874">
        <v>42.159033184513511</v>
      </c>
      <c r="L874">
        <v>42.167714279353348</v>
      </c>
    </row>
    <row r="875" spans="1:12" x14ac:dyDescent="0.25">
      <c r="A875" t="s">
        <v>2</v>
      </c>
      <c r="B875" t="s">
        <v>1588</v>
      </c>
      <c r="C875">
        <v>95.897837602281726</v>
      </c>
      <c r="D875">
        <v>95.897837602281726</v>
      </c>
      <c r="E875">
        <v>95.897837602281726</v>
      </c>
      <c r="F875">
        <v>95.897837602281726</v>
      </c>
      <c r="G875">
        <v>83.910607901996499</v>
      </c>
      <c r="H875">
        <v>83.910607901996499</v>
      </c>
      <c r="I875">
        <v>83.910607901996499</v>
      </c>
      <c r="J875">
        <v>83.910607901996499</v>
      </c>
      <c r="K875">
        <v>49.332060689635313</v>
      </c>
      <c r="L875">
        <v>11.987229700285219</v>
      </c>
    </row>
    <row r="876" spans="1:12" x14ac:dyDescent="0.25">
      <c r="A876" t="s">
        <v>2</v>
      </c>
      <c r="B876" t="s">
        <v>920</v>
      </c>
      <c r="J876">
        <v>481.62526668738133</v>
      </c>
      <c r="K876">
        <v>331.50131731020952</v>
      </c>
      <c r="L876">
        <v>343.82405810140261</v>
      </c>
    </row>
    <row r="877" spans="1:12" x14ac:dyDescent="0.25">
      <c r="A877" t="s">
        <v>2</v>
      </c>
      <c r="B877" t="s">
        <v>921</v>
      </c>
      <c r="J877">
        <v>430.54852704060391</v>
      </c>
      <c r="K877">
        <v>292.19352641211498</v>
      </c>
      <c r="L877">
        <v>303.13230456988418</v>
      </c>
    </row>
    <row r="878" spans="1:12" x14ac:dyDescent="0.25">
      <c r="A878" t="s">
        <v>2</v>
      </c>
      <c r="B878" t="s">
        <v>922</v>
      </c>
      <c r="J878">
        <v>464.85899117303381</v>
      </c>
      <c r="K878">
        <v>320.350661300978</v>
      </c>
      <c r="L878">
        <v>332.28304700275942</v>
      </c>
    </row>
    <row r="879" spans="1:12" x14ac:dyDescent="0.25">
      <c r="A879" t="s">
        <v>2</v>
      </c>
      <c r="B879" t="s">
        <v>923</v>
      </c>
      <c r="J879">
        <v>123.3885054801989</v>
      </c>
      <c r="K879">
        <v>135.11267807707381</v>
      </c>
      <c r="L879">
        <v>140.80107437796499</v>
      </c>
    </row>
    <row r="880" spans="1:12" x14ac:dyDescent="0.25">
      <c r="A880" t="s">
        <v>2</v>
      </c>
      <c r="B880" t="s">
        <v>924</v>
      </c>
      <c r="J880">
        <v>654.49386099664628</v>
      </c>
      <c r="K880">
        <v>586.30408255606289</v>
      </c>
      <c r="L880">
        <v>608.24370903870863</v>
      </c>
    </row>
    <row r="881" spans="1:12" x14ac:dyDescent="0.25">
      <c r="A881" t="s">
        <v>2</v>
      </c>
      <c r="B881" t="s">
        <v>925</v>
      </c>
      <c r="J881">
        <v>673.17099820291526</v>
      </c>
      <c r="K881">
        <v>696.391794324177</v>
      </c>
      <c r="L881">
        <v>722.95778127911728</v>
      </c>
    </row>
    <row r="882" spans="1:12" x14ac:dyDescent="0.25">
      <c r="A882" t="s">
        <v>2</v>
      </c>
      <c r="B882" t="s">
        <v>926</v>
      </c>
      <c r="C882">
        <v>0.18477894568347991</v>
      </c>
      <c r="D882">
        <v>0.72772396768294056</v>
      </c>
      <c r="E882">
        <v>11.34862447499243</v>
      </c>
      <c r="F882">
        <v>12.20544015868855</v>
      </c>
      <c r="G882">
        <v>13.05454144270813</v>
      </c>
      <c r="H882">
        <v>13.710755885830009</v>
      </c>
      <c r="I882">
        <v>14.3642666192024</v>
      </c>
      <c r="J882">
        <v>14.36452275191405</v>
      </c>
      <c r="K882">
        <v>4.1069198969093703</v>
      </c>
      <c r="L882">
        <v>4.7493682245040329E-3</v>
      </c>
    </row>
    <row r="883" spans="1:12" x14ac:dyDescent="0.25">
      <c r="A883" t="s">
        <v>2</v>
      </c>
      <c r="B883" t="s">
        <v>927</v>
      </c>
      <c r="C883">
        <v>39.054739381426579</v>
      </c>
      <c r="D883">
        <v>39.054739381426579</v>
      </c>
      <c r="E883">
        <v>26.036492920951051</v>
      </c>
      <c r="F883">
        <v>26.036492920951051</v>
      </c>
      <c r="G883">
        <v>26.036492920951051</v>
      </c>
      <c r="H883">
        <v>26.036492920951051</v>
      </c>
      <c r="I883">
        <v>26.036492920951051</v>
      </c>
      <c r="J883">
        <v>13.018246460475529</v>
      </c>
      <c r="K883">
        <v>2.002807147765465</v>
      </c>
    </row>
    <row r="884" spans="1:12" x14ac:dyDescent="0.25">
      <c r="A884" t="s">
        <v>2</v>
      </c>
      <c r="B884" t="s">
        <v>928</v>
      </c>
      <c r="F884">
        <v>1.2488361921780651E-4</v>
      </c>
      <c r="G884">
        <v>4.4816484205830061E-4</v>
      </c>
      <c r="H884">
        <v>9.227702310693884E-4</v>
      </c>
      <c r="I884">
        <v>1.831942341724288E-3</v>
      </c>
      <c r="J884">
        <v>3.997645645078157</v>
      </c>
      <c r="K884">
        <v>7.9949863022729071</v>
      </c>
      <c r="L884">
        <v>95.833793104196602</v>
      </c>
    </row>
    <row r="885" spans="1:12" x14ac:dyDescent="0.25">
      <c r="A885" t="s">
        <v>2</v>
      </c>
      <c r="B885" t="s">
        <v>929</v>
      </c>
      <c r="J885">
        <v>11.935492551278671</v>
      </c>
      <c r="K885">
        <v>12.8620242192055</v>
      </c>
      <c r="L885">
        <v>13.48805322340038</v>
      </c>
    </row>
    <row r="886" spans="1:12" x14ac:dyDescent="0.25">
      <c r="A886" t="s">
        <v>2</v>
      </c>
      <c r="B886" t="s">
        <v>930</v>
      </c>
      <c r="J886">
        <v>11.93403439298236</v>
      </c>
      <c r="K886">
        <v>12.85741035695262</v>
      </c>
      <c r="L886">
        <v>13.48299422400161</v>
      </c>
    </row>
    <row r="887" spans="1:12" x14ac:dyDescent="0.25">
      <c r="A887" t="s">
        <v>2</v>
      </c>
      <c r="B887" t="s">
        <v>931</v>
      </c>
      <c r="C887">
        <v>1.7763568751338139E-4</v>
      </c>
      <c r="D887">
        <v>3.639009389601199E-4</v>
      </c>
      <c r="E887">
        <v>5.5921117623680748E-4</v>
      </c>
      <c r="F887">
        <v>7.64001090183282E-4</v>
      </c>
      <c r="G887">
        <v>9.7872566015382717E-4</v>
      </c>
      <c r="H887">
        <v>1.203861165270007E-3</v>
      </c>
      <c r="I887">
        <v>1.439906208357624E-3</v>
      </c>
      <c r="J887">
        <v>1.6873827717048769E-3</v>
      </c>
      <c r="K887">
        <v>6.3499174104181646E-4</v>
      </c>
      <c r="L887">
        <v>4.6669681136814172E-3</v>
      </c>
    </row>
    <row r="888" spans="1:12" x14ac:dyDescent="0.25">
      <c r="A888" t="s">
        <v>2</v>
      </c>
      <c r="B888" t="s">
        <v>932</v>
      </c>
      <c r="J888">
        <v>11.93709229725018</v>
      </c>
      <c r="K888">
        <v>12.867069274089941</v>
      </c>
      <c r="L888">
        <v>13.493590631671889</v>
      </c>
    </row>
    <row r="889" spans="1:12" x14ac:dyDescent="0.25">
      <c r="A889" t="s">
        <v>2</v>
      </c>
      <c r="B889" t="s">
        <v>933</v>
      </c>
      <c r="J889">
        <v>0.62495201536567901</v>
      </c>
      <c r="K889">
        <v>0.67332696058444341</v>
      </c>
      <c r="L889">
        <v>0.70340574674886958</v>
      </c>
    </row>
    <row r="890" spans="1:12" x14ac:dyDescent="0.25">
      <c r="A890" t="s">
        <v>2</v>
      </c>
      <c r="B890" t="s">
        <v>934</v>
      </c>
      <c r="J890">
        <v>0.62492933174566279</v>
      </c>
      <c r="K890">
        <v>0.67325213661261207</v>
      </c>
      <c r="L890">
        <v>0.70332327480961265</v>
      </c>
    </row>
    <row r="891" spans="1:12" x14ac:dyDescent="0.25">
      <c r="A891" t="s">
        <v>2</v>
      </c>
      <c r="B891" t="s">
        <v>935</v>
      </c>
      <c r="J891">
        <v>0.62494918556551049</v>
      </c>
      <c r="K891">
        <v>0.67331763094211072</v>
      </c>
      <c r="L891">
        <v>0.70339546197635539</v>
      </c>
    </row>
    <row r="892" spans="1:12" x14ac:dyDescent="0.25">
      <c r="A892" t="s">
        <v>2</v>
      </c>
      <c r="B892" t="s">
        <v>936</v>
      </c>
      <c r="J892">
        <v>10.835570738706521</v>
      </c>
      <c r="K892">
        <v>11.64139854427161</v>
      </c>
      <c r="L892">
        <v>12.131217949002449</v>
      </c>
    </row>
    <row r="893" spans="1:12" x14ac:dyDescent="0.25">
      <c r="A893" t="s">
        <v>2</v>
      </c>
      <c r="B893" t="s">
        <v>937</v>
      </c>
      <c r="J893">
        <v>10.83235290271738</v>
      </c>
      <c r="K893">
        <v>11.63028179086956</v>
      </c>
      <c r="L893">
        <v>12.119066572033921</v>
      </c>
    </row>
    <row r="894" spans="1:12" x14ac:dyDescent="0.25">
      <c r="A894" t="s">
        <v>2</v>
      </c>
      <c r="B894" t="s">
        <v>938</v>
      </c>
      <c r="J894">
        <v>10.83534440059514</v>
      </c>
      <c r="K894">
        <v>11.640620034628011</v>
      </c>
      <c r="L894">
        <v>12.13036609541876</v>
      </c>
    </row>
    <row r="895" spans="1:12" x14ac:dyDescent="0.25">
      <c r="A895" t="s">
        <v>2</v>
      </c>
      <c r="B895" t="s">
        <v>939</v>
      </c>
      <c r="J895">
        <v>10.83647079207684</v>
      </c>
      <c r="K895">
        <v>11.644489243024109</v>
      </c>
      <c r="L895">
        <v>12.13460118459102</v>
      </c>
    </row>
    <row r="896" spans="1:12" x14ac:dyDescent="0.25">
      <c r="A896" t="s">
        <v>2</v>
      </c>
      <c r="B896" t="s">
        <v>940</v>
      </c>
      <c r="J896">
        <v>10.834089968580439</v>
      </c>
      <c r="K896">
        <v>11.636295918259981</v>
      </c>
      <c r="L896">
        <v>12.12563706802298</v>
      </c>
    </row>
    <row r="897" spans="1:12" x14ac:dyDescent="0.25">
      <c r="A897" t="s">
        <v>2</v>
      </c>
      <c r="B897" t="s">
        <v>941</v>
      </c>
      <c r="J897">
        <v>10.83955546464715</v>
      </c>
      <c r="K897">
        <v>11.65501995849465</v>
      </c>
      <c r="L897">
        <v>12.14614545368476</v>
      </c>
    </row>
    <row r="898" spans="1:12" x14ac:dyDescent="0.25">
      <c r="A898" t="s">
        <v>2</v>
      </c>
      <c r="B898" t="s">
        <v>942</v>
      </c>
      <c r="C898">
        <v>1.7464279506647029E-4</v>
      </c>
      <c r="D898">
        <v>3.575427422998245E-4</v>
      </c>
      <c r="E898">
        <v>5.49093154457071E-4</v>
      </c>
      <c r="F898">
        <v>7.4970414658565444E-4</v>
      </c>
      <c r="G898">
        <v>9.5980381512083884E-4</v>
      </c>
      <c r="H898">
        <v>1.179839308558524E-3</v>
      </c>
      <c r="I898">
        <v>1.4102778556289431E-3</v>
      </c>
      <c r="J898">
        <v>1.6516077802529461E-3</v>
      </c>
      <c r="K898">
        <v>5.5292379988226598E-4</v>
      </c>
      <c r="L898">
        <v>4.2781244867766011E-3</v>
      </c>
    </row>
    <row r="899" spans="1:12" x14ac:dyDescent="0.25">
      <c r="A899" t="s">
        <v>2</v>
      </c>
      <c r="B899" t="s">
        <v>943</v>
      </c>
      <c r="J899">
        <v>7.4220311303727851</v>
      </c>
      <c r="K899">
        <v>8.0169549856239719</v>
      </c>
      <c r="L899">
        <v>8.4085697371846031</v>
      </c>
    </row>
    <row r="900" spans="1:12" x14ac:dyDescent="0.25">
      <c r="A900" t="s">
        <v>2</v>
      </c>
      <c r="B900" t="s">
        <v>944</v>
      </c>
      <c r="J900">
        <v>7.4219395731550524</v>
      </c>
      <c r="K900">
        <v>8.0166975593023082</v>
      </c>
      <c r="L900">
        <v>8.4082840269474683</v>
      </c>
    </row>
    <row r="901" spans="1:12" x14ac:dyDescent="0.25">
      <c r="A901" t="s">
        <v>2</v>
      </c>
      <c r="B901" t="s">
        <v>945</v>
      </c>
      <c r="C901">
        <v>1.7566968177350431E-4</v>
      </c>
      <c r="D901">
        <v>3.5980082818308349E-4</v>
      </c>
      <c r="E901">
        <v>5.527981854754994E-4</v>
      </c>
      <c r="F901">
        <v>7.5508524686327522E-4</v>
      </c>
      <c r="G901">
        <v>9.6710516852201796E-4</v>
      </c>
      <c r="H901">
        <v>1.189321714094518E-3</v>
      </c>
      <c r="I901">
        <v>1.4222202329484939E-3</v>
      </c>
      <c r="J901">
        <v>1.666308674797487E-3</v>
      </c>
      <c r="K901">
        <v>7.6556134128158741E-4</v>
      </c>
      <c r="L901">
        <v>5.0956584138295413E-3</v>
      </c>
    </row>
    <row r="902" spans="1:12" x14ac:dyDescent="0.25">
      <c r="A902" t="s">
        <v>2</v>
      </c>
      <c r="B902" t="s">
        <v>946</v>
      </c>
      <c r="J902">
        <v>7.4222371384646006</v>
      </c>
      <c r="K902">
        <v>8.0175340283590284</v>
      </c>
      <c r="L902">
        <v>8.4092125184111524</v>
      </c>
    </row>
    <row r="903" spans="1:12" x14ac:dyDescent="0.25">
      <c r="A903" t="s">
        <v>2</v>
      </c>
      <c r="B903" t="s">
        <v>947</v>
      </c>
      <c r="J903">
        <v>3.5631953948607311</v>
      </c>
      <c r="K903">
        <v>3.873203451098703</v>
      </c>
      <c r="L903">
        <v>4.023773839941855</v>
      </c>
    </row>
    <row r="904" spans="1:12" x14ac:dyDescent="0.25">
      <c r="A904" t="s">
        <v>2</v>
      </c>
      <c r="B904" t="s">
        <v>948</v>
      </c>
      <c r="J904">
        <v>3.5632028777906899</v>
      </c>
      <c r="K904">
        <v>3.8732165423612939</v>
      </c>
      <c r="L904">
        <v>4.023789591006441</v>
      </c>
    </row>
    <row r="905" spans="1:12" x14ac:dyDescent="0.25">
      <c r="A905" t="s">
        <v>2</v>
      </c>
      <c r="B905" t="s">
        <v>949</v>
      </c>
      <c r="J905">
        <v>3.563232790025427</v>
      </c>
      <c r="K905">
        <v>3.8732688771624462</v>
      </c>
      <c r="L905">
        <v>4.0238525637692621</v>
      </c>
    </row>
    <row r="906" spans="1:12" x14ac:dyDescent="0.25">
      <c r="A906" t="s">
        <v>2</v>
      </c>
      <c r="B906" t="s">
        <v>950</v>
      </c>
      <c r="J906">
        <v>3.5630152179784829</v>
      </c>
      <c r="K906">
        <v>3.8728883505258449</v>
      </c>
      <c r="L906">
        <v>4.0233948666516426</v>
      </c>
    </row>
    <row r="907" spans="1:12" x14ac:dyDescent="0.25">
      <c r="A907" t="s">
        <v>2</v>
      </c>
      <c r="B907" t="s">
        <v>951</v>
      </c>
      <c r="J907">
        <v>3.5630001522400612</v>
      </c>
      <c r="K907">
        <v>3.8728620130285232</v>
      </c>
      <c r="L907">
        <v>4.0233632031739104</v>
      </c>
    </row>
    <row r="908" spans="1:12" x14ac:dyDescent="0.25">
      <c r="A908" t="s">
        <v>2</v>
      </c>
      <c r="B908" t="s">
        <v>952</v>
      </c>
      <c r="J908">
        <v>3.5630453258621069</v>
      </c>
      <c r="K908">
        <v>3.872940988928169</v>
      </c>
      <c r="L908">
        <v>4.0234581555107702</v>
      </c>
    </row>
    <row r="909" spans="1:12" x14ac:dyDescent="0.25">
      <c r="A909" t="s">
        <v>2</v>
      </c>
      <c r="B909" t="s">
        <v>953</v>
      </c>
      <c r="C909">
        <v>1.335680362599961E-4</v>
      </c>
      <c r="D909">
        <v>2.7233624805580439E-4</v>
      </c>
      <c r="E909">
        <v>4.1658305632148458E-4</v>
      </c>
      <c r="F909">
        <v>5.6659734150139385E-4</v>
      </c>
      <c r="G909">
        <v>7.2267886383950105E-4</v>
      </c>
      <c r="H909">
        <v>8.851387218542715E-4</v>
      </c>
      <c r="I909">
        <v>1.05429985906244E-3</v>
      </c>
      <c r="J909">
        <v>1.230497602563339E-3</v>
      </c>
      <c r="K909">
        <v>9.1352724713086961E-4</v>
      </c>
      <c r="L909">
        <v>4.3274430353496193E-3</v>
      </c>
    </row>
    <row r="910" spans="1:12" x14ac:dyDescent="0.25">
      <c r="A910" t="s">
        <v>2</v>
      </c>
      <c r="B910" t="s">
        <v>954</v>
      </c>
      <c r="J910">
        <v>69.877269500429165</v>
      </c>
      <c r="K910">
        <v>74.841977685144357</v>
      </c>
      <c r="L910">
        <v>77.939116312111295</v>
      </c>
    </row>
    <row r="911" spans="1:12" x14ac:dyDescent="0.25">
      <c r="A911" t="s">
        <v>2</v>
      </c>
      <c r="B911" t="s">
        <v>955</v>
      </c>
      <c r="J911">
        <v>69.880906912723958</v>
      </c>
      <c r="K911">
        <v>74.858740457485752</v>
      </c>
      <c r="L911">
        <v>77.957208159231357</v>
      </c>
    </row>
    <row r="912" spans="1:12" x14ac:dyDescent="0.25">
      <c r="A912" t="s">
        <v>2</v>
      </c>
      <c r="B912" t="s">
        <v>956</v>
      </c>
      <c r="G912">
        <v>1.1004606996859E-4</v>
      </c>
      <c r="H912">
        <v>3.3838304508035421E-4</v>
      </c>
      <c r="I912">
        <v>5.7784256114148513E-4</v>
      </c>
      <c r="J912">
        <v>8.2897226245004399E-4</v>
      </c>
      <c r="K912">
        <v>7.711607904686504E-5</v>
      </c>
      <c r="L912">
        <v>1.7892411657119689E-3</v>
      </c>
    </row>
    <row r="913" spans="1:12" x14ac:dyDescent="0.25">
      <c r="A913" t="s">
        <v>2</v>
      </c>
      <c r="B913" t="s">
        <v>957</v>
      </c>
      <c r="J913">
        <v>69.885599209189252</v>
      </c>
      <c r="K913">
        <v>74.880268857210183</v>
      </c>
      <c r="L913">
        <v>77.980463010419257</v>
      </c>
    </row>
    <row r="914" spans="1:12" x14ac:dyDescent="0.25">
      <c r="A914" t="s">
        <v>2</v>
      </c>
      <c r="B914" t="s">
        <v>958</v>
      </c>
      <c r="J914">
        <v>69.883821834213748</v>
      </c>
      <c r="K914">
        <v>74.961275247376321</v>
      </c>
      <c r="L914">
        <v>78.064595441394232</v>
      </c>
    </row>
    <row r="915" spans="1:12" x14ac:dyDescent="0.25">
      <c r="A915" t="s">
        <v>2</v>
      </c>
      <c r="B915" t="s">
        <v>959</v>
      </c>
      <c r="J915">
        <v>69.883011307995119</v>
      </c>
      <c r="K915">
        <v>75.256157702425995</v>
      </c>
      <c r="L915">
        <v>78.370975125808783</v>
      </c>
    </row>
    <row r="916" spans="1:12" x14ac:dyDescent="0.25">
      <c r="A916" t="s">
        <v>2</v>
      </c>
      <c r="B916" t="s">
        <v>960</v>
      </c>
      <c r="J916">
        <v>69.883662435387308</v>
      </c>
      <c r="K916">
        <v>75.258319818790525</v>
      </c>
      <c r="L916">
        <v>78.373367933280065</v>
      </c>
    </row>
    <row r="917" spans="1:12" x14ac:dyDescent="0.25">
      <c r="A917" t="s">
        <v>2</v>
      </c>
      <c r="B917" t="s">
        <v>961</v>
      </c>
      <c r="J917">
        <v>69.881445842268363</v>
      </c>
      <c r="K917">
        <v>75.122723540348971</v>
      </c>
      <c r="L917">
        <v>78.232001628283086</v>
      </c>
    </row>
    <row r="918" spans="1:12" x14ac:dyDescent="0.25">
      <c r="A918" t="s">
        <v>2</v>
      </c>
      <c r="B918" t="s">
        <v>962</v>
      </c>
      <c r="J918">
        <v>69.883086393725506</v>
      </c>
      <c r="K918">
        <v>75.069542902990435</v>
      </c>
      <c r="L918">
        <v>78.177059150956609</v>
      </c>
    </row>
    <row r="919" spans="1:12" x14ac:dyDescent="0.25">
      <c r="A919" t="s">
        <v>2</v>
      </c>
      <c r="B919" t="s">
        <v>963</v>
      </c>
      <c r="E919">
        <v>9.9939773706474126E-5</v>
      </c>
      <c r="F919">
        <v>3.0724886970457868E-4</v>
      </c>
      <c r="G919">
        <v>5.2467181049155743E-4</v>
      </c>
      <c r="H919">
        <v>7.5270656352743903E-4</v>
      </c>
      <c r="I919">
        <v>9.9186961205739721E-4</v>
      </c>
      <c r="J919">
        <v>1.2426997186757551E-3</v>
      </c>
      <c r="K919">
        <v>1.673994035236268E-4</v>
      </c>
      <c r="L919">
        <v>2.5525790864628708E-3</v>
      </c>
    </row>
    <row r="920" spans="1:12" x14ac:dyDescent="0.25">
      <c r="A920" t="s">
        <v>2</v>
      </c>
      <c r="B920" t="s">
        <v>964</v>
      </c>
      <c r="J920">
        <v>69.566569372648516</v>
      </c>
      <c r="K920">
        <v>74.38124696677059</v>
      </c>
      <c r="L920">
        <v>77.460039159132009</v>
      </c>
    </row>
    <row r="921" spans="1:12" x14ac:dyDescent="0.25">
      <c r="A921" t="s">
        <v>2</v>
      </c>
      <c r="B921" t="s">
        <v>965</v>
      </c>
      <c r="J921">
        <v>1.2713910319675151E-4</v>
      </c>
      <c r="K921">
        <v>5.2483501425931113E-6</v>
      </c>
      <c r="L921">
        <v>4.8396971253831232E-4</v>
      </c>
    </row>
    <row r="922" spans="1:12" x14ac:dyDescent="0.25">
      <c r="A922" t="s">
        <v>2</v>
      </c>
      <c r="B922" t="s">
        <v>966</v>
      </c>
      <c r="J922">
        <v>69.572745350269372</v>
      </c>
      <c r="K922">
        <v>74.402334672542182</v>
      </c>
      <c r="L922">
        <v>77.482583810087931</v>
      </c>
    </row>
    <row r="923" spans="1:12" x14ac:dyDescent="0.25">
      <c r="A923" t="s">
        <v>2</v>
      </c>
      <c r="B923" t="s">
        <v>967</v>
      </c>
      <c r="J923">
        <v>1.2713898816611279E-4</v>
      </c>
      <c r="K923">
        <v>5.2481516918866616E-6</v>
      </c>
      <c r="L923">
        <v>4.8396960289237459E-4</v>
      </c>
    </row>
    <row r="924" spans="1:12" x14ac:dyDescent="0.25">
      <c r="A924" t="s">
        <v>2</v>
      </c>
      <c r="B924" t="s">
        <v>968</v>
      </c>
      <c r="J924">
        <v>69.878995990827448</v>
      </c>
      <c r="K924">
        <v>75.134283468503014</v>
      </c>
      <c r="L924">
        <v>78.24348723944189</v>
      </c>
    </row>
    <row r="925" spans="1:12" x14ac:dyDescent="0.25">
      <c r="A925" t="s">
        <v>2</v>
      </c>
      <c r="B925" t="s">
        <v>969</v>
      </c>
      <c r="C925">
        <v>1.792235565438736E-4</v>
      </c>
      <c r="D925">
        <v>3.6721849526846528E-4</v>
      </c>
      <c r="E925">
        <v>5.6441251044008498E-4</v>
      </c>
      <c r="F925">
        <v>7.7125215026383441E-4</v>
      </c>
      <c r="G925">
        <v>9.8820432740458447E-4</v>
      </c>
      <c r="H925">
        <v>1.2157575748015289E-3</v>
      </c>
      <c r="I925">
        <v>1.45442320346889E-3</v>
      </c>
      <c r="J925">
        <v>1.7047364555479031E-3</v>
      </c>
      <c r="K925">
        <v>4.291300558754397E-4</v>
      </c>
      <c r="L925">
        <v>3.8638939979092012E-3</v>
      </c>
    </row>
    <row r="926" spans="1:12" x14ac:dyDescent="0.25">
      <c r="A926" t="s">
        <v>2</v>
      </c>
      <c r="B926" t="s">
        <v>970</v>
      </c>
      <c r="C926">
        <v>1.7922382017599461E-4</v>
      </c>
      <c r="D926">
        <v>3.6721893812912012E-4</v>
      </c>
      <c r="E926">
        <v>5.6441308457390793E-4</v>
      </c>
      <c r="F926">
        <v>7.7125282347831456E-4</v>
      </c>
      <c r="G926">
        <v>9.8820507635713592E-4</v>
      </c>
      <c r="H926">
        <v>1.215758382685279E-3</v>
      </c>
      <c r="I926">
        <v>1.4544240567463771E-3</v>
      </c>
      <c r="J926">
        <v>1.7047373434331851E-3</v>
      </c>
      <c r="K926">
        <v>4.2913020477118949E-4</v>
      </c>
      <c r="L926">
        <v>3.8638939769818979E-3</v>
      </c>
    </row>
    <row r="927" spans="1:12" x14ac:dyDescent="0.25">
      <c r="A927" t="s">
        <v>2</v>
      </c>
      <c r="B927" t="s">
        <v>971</v>
      </c>
      <c r="J927">
        <v>69.882102621046769</v>
      </c>
      <c r="K927">
        <v>75.145604827678198</v>
      </c>
      <c r="L927">
        <v>78.255917484197298</v>
      </c>
    </row>
    <row r="928" spans="1:12" x14ac:dyDescent="0.25">
      <c r="A928" t="s">
        <v>2</v>
      </c>
      <c r="B928" t="s">
        <v>972</v>
      </c>
      <c r="J928">
        <v>15.268752180262981</v>
      </c>
      <c r="K928">
        <v>16.350340116822061</v>
      </c>
      <c r="L928">
        <v>17.028352894089021</v>
      </c>
    </row>
    <row r="929" spans="1:12" x14ac:dyDescent="0.25">
      <c r="A929" t="s">
        <v>2</v>
      </c>
      <c r="B929" t="s">
        <v>973</v>
      </c>
      <c r="F929">
        <v>1.057464559313876E-4</v>
      </c>
      <c r="G929">
        <v>3.2462815574825119E-4</v>
      </c>
      <c r="H929">
        <v>5.5423330082705695E-4</v>
      </c>
      <c r="I929">
        <v>7.9508616433159301E-4</v>
      </c>
      <c r="J929">
        <v>1.047733626716418E-3</v>
      </c>
      <c r="K929">
        <v>1.189212515624867E-4</v>
      </c>
      <c r="L929">
        <v>2.1874516187005361E-3</v>
      </c>
    </row>
    <row r="930" spans="1:12" x14ac:dyDescent="0.25">
      <c r="A930" t="s">
        <v>2</v>
      </c>
      <c r="B930" t="s">
        <v>974</v>
      </c>
      <c r="J930">
        <v>15.292339227716059</v>
      </c>
      <c r="K930">
        <v>16.43320444473397</v>
      </c>
      <c r="L930">
        <v>17.11864818111421</v>
      </c>
    </row>
    <row r="931" spans="1:12" x14ac:dyDescent="0.25">
      <c r="A931" t="s">
        <v>2</v>
      </c>
      <c r="B931" t="s">
        <v>975</v>
      </c>
      <c r="J931">
        <v>11.19635442319319</v>
      </c>
      <c r="K931">
        <v>12.09557764885672</v>
      </c>
      <c r="L931">
        <v>12.62719411267992</v>
      </c>
    </row>
    <row r="932" spans="1:12" x14ac:dyDescent="0.25">
      <c r="A932" t="s">
        <v>2</v>
      </c>
      <c r="B932" t="s">
        <v>976</v>
      </c>
      <c r="J932">
        <v>11.196354422698469</v>
      </c>
      <c r="K932">
        <v>12.0955776475696</v>
      </c>
      <c r="L932">
        <v>12.62719410454015</v>
      </c>
    </row>
    <row r="933" spans="1:12" x14ac:dyDescent="0.25">
      <c r="A933" t="s">
        <v>2</v>
      </c>
      <c r="B933" t="s">
        <v>977</v>
      </c>
      <c r="J933">
        <v>11.196752890639271</v>
      </c>
      <c r="K933">
        <v>12.09658143160771</v>
      </c>
      <c r="L933">
        <v>12.62831935519084</v>
      </c>
    </row>
    <row r="934" spans="1:12" x14ac:dyDescent="0.25">
      <c r="A934" t="s">
        <v>2</v>
      </c>
      <c r="B934" t="s">
        <v>978</v>
      </c>
      <c r="J934">
        <v>11.199942920849839</v>
      </c>
      <c r="K934">
        <v>12.10461114064411</v>
      </c>
      <c r="L934">
        <v>12.63733422793689</v>
      </c>
    </row>
    <row r="935" spans="1:12" x14ac:dyDescent="0.25">
      <c r="A935" t="s">
        <v>2</v>
      </c>
      <c r="B935" t="s">
        <v>979</v>
      </c>
      <c r="J935">
        <v>11.199654170442111</v>
      </c>
      <c r="K935">
        <v>12.10388478541185</v>
      </c>
      <c r="L935">
        <v>12.63651773219352</v>
      </c>
    </row>
    <row r="936" spans="1:12" x14ac:dyDescent="0.25">
      <c r="A936" t="s">
        <v>2</v>
      </c>
      <c r="B936" t="s">
        <v>980</v>
      </c>
      <c r="J936">
        <v>11.200898997979371</v>
      </c>
      <c r="K936">
        <v>12.10701549600957</v>
      </c>
      <c r="L936">
        <v>12.640038390842999</v>
      </c>
    </row>
    <row r="937" spans="1:12" x14ac:dyDescent="0.25">
      <c r="A937" t="s">
        <v>2</v>
      </c>
      <c r="B937" t="s">
        <v>981</v>
      </c>
      <c r="C937">
        <v>2.4462522534293008E-4</v>
      </c>
      <c r="D937">
        <v>5.2293990606765281E-4</v>
      </c>
      <c r="E937">
        <v>8.4662330163230411E-4</v>
      </c>
      <c r="F937">
        <v>1.235190157232609E-3</v>
      </c>
      <c r="G937">
        <v>1.725308976699936E-3</v>
      </c>
      <c r="H937">
        <v>2.4008213196200869E-3</v>
      </c>
      <c r="I937">
        <v>3.5523122854418379E-3</v>
      </c>
      <c r="J937">
        <v>6.5238271094356121E-2</v>
      </c>
      <c r="K937">
        <v>0.121433389645724</v>
      </c>
      <c r="L937">
        <v>1.460220561078041</v>
      </c>
    </row>
    <row r="938" spans="1:12" x14ac:dyDescent="0.25">
      <c r="A938" t="s">
        <v>2</v>
      </c>
      <c r="B938" t="s">
        <v>982</v>
      </c>
      <c r="J938">
        <v>4.3820582226710441</v>
      </c>
      <c r="K938">
        <v>4.7423024876472724</v>
      </c>
      <c r="L938">
        <v>4.932140864471223</v>
      </c>
    </row>
    <row r="939" spans="1:12" x14ac:dyDescent="0.25">
      <c r="A939" t="s">
        <v>2</v>
      </c>
      <c r="B939" t="s">
        <v>983</v>
      </c>
      <c r="J939">
        <v>4.3819747846718498</v>
      </c>
      <c r="K939">
        <v>4.7421058595364887</v>
      </c>
      <c r="L939">
        <v>4.9319150273536554</v>
      </c>
    </row>
    <row r="940" spans="1:12" x14ac:dyDescent="0.25">
      <c r="A940" t="s">
        <v>2</v>
      </c>
      <c r="B940" t="s">
        <v>984</v>
      </c>
      <c r="C940">
        <v>1.4312413052677359E-4</v>
      </c>
      <c r="D940">
        <v>2.9282411088688839E-4</v>
      </c>
      <c r="E940">
        <v>4.494088236294866E-4</v>
      </c>
      <c r="F940">
        <v>6.1320018714690274E-4</v>
      </c>
      <c r="G940">
        <v>7.8453394465912037E-4</v>
      </c>
      <c r="H940">
        <v>9.6376044210388565E-4</v>
      </c>
      <c r="I940">
        <v>1.151245421192306E-3</v>
      </c>
      <c r="J940">
        <v>1.3473708320628211E-3</v>
      </c>
      <c r="K940">
        <v>7.8750607473464392E-4</v>
      </c>
      <c r="L940">
        <v>4.5829137027793582E-3</v>
      </c>
    </row>
    <row r="941" spans="1:12" x14ac:dyDescent="0.25">
      <c r="A941" t="s">
        <v>2</v>
      </c>
      <c r="B941" t="s">
        <v>985</v>
      </c>
      <c r="J941">
        <v>4.3820987828696438</v>
      </c>
      <c r="K941">
        <v>4.7423980669427923</v>
      </c>
      <c r="L941">
        <v>4.9322506250877671</v>
      </c>
    </row>
    <row r="942" spans="1:12" x14ac:dyDescent="0.25">
      <c r="A942" t="s">
        <v>2</v>
      </c>
      <c r="B942" t="s">
        <v>986</v>
      </c>
      <c r="C942">
        <v>1.465213462112319E-4</v>
      </c>
      <c r="D942">
        <v>2.9936822024156999E-4</v>
      </c>
      <c r="E942">
        <v>4.5893731525860609E-4</v>
      </c>
      <c r="F942">
        <v>6.2560335651912235E-4</v>
      </c>
      <c r="G942">
        <v>7.9973745611841313E-4</v>
      </c>
      <c r="H942">
        <v>9.8171545965324209E-4</v>
      </c>
      <c r="I942">
        <v>1.171922485429094E-3</v>
      </c>
      <c r="J942">
        <v>1.3707557990748501E-3</v>
      </c>
      <c r="K942">
        <v>3.4498435426953038E-4</v>
      </c>
      <c r="L942">
        <v>3.088308762932417E-3</v>
      </c>
    </row>
    <row r="943" spans="1:12" x14ac:dyDescent="0.25">
      <c r="A943" t="s">
        <v>2</v>
      </c>
      <c r="B943" t="s">
        <v>987</v>
      </c>
      <c r="J943">
        <v>4.3822667165521443</v>
      </c>
      <c r="K943">
        <v>4.7111772708660098</v>
      </c>
      <c r="L943">
        <v>4.8998699904405081</v>
      </c>
    </row>
    <row r="944" spans="1:12" x14ac:dyDescent="0.25">
      <c r="A944" t="s">
        <v>2</v>
      </c>
      <c r="B944" t="s">
        <v>988</v>
      </c>
      <c r="J944">
        <v>4.3822402628907788</v>
      </c>
      <c r="K944">
        <v>4.7110804834601119</v>
      </c>
      <c r="L944">
        <v>4.8997636458593314</v>
      </c>
    </row>
    <row r="945" spans="1:12" x14ac:dyDescent="0.25">
      <c r="A945" t="s">
        <v>2</v>
      </c>
      <c r="B945" t="s">
        <v>989</v>
      </c>
      <c r="J945">
        <v>4.3822870487557477</v>
      </c>
      <c r="K945">
        <v>4.711251628154602</v>
      </c>
      <c r="L945">
        <v>4.8999517302927504</v>
      </c>
    </row>
    <row r="946" spans="1:12" x14ac:dyDescent="0.25">
      <c r="A946" t="s">
        <v>2</v>
      </c>
      <c r="B946" t="s">
        <v>990</v>
      </c>
      <c r="J946">
        <v>4.3823397852023547</v>
      </c>
      <c r="K946">
        <v>4.7114443094705303</v>
      </c>
      <c r="L946">
        <v>4.9001637468845836</v>
      </c>
    </row>
    <row r="947" spans="1:12" x14ac:dyDescent="0.25">
      <c r="A947" t="s">
        <v>2</v>
      </c>
      <c r="B947" t="s">
        <v>991</v>
      </c>
      <c r="J947">
        <v>4.3822691636115696</v>
      </c>
      <c r="K947">
        <v>4.7111862192635048</v>
      </c>
      <c r="L947">
        <v>4.8998800915765974</v>
      </c>
    </row>
    <row r="948" spans="1:12" x14ac:dyDescent="0.25">
      <c r="A948" t="s">
        <v>2</v>
      </c>
      <c r="B948" t="s">
        <v>992</v>
      </c>
      <c r="J948">
        <v>4.3823755538066358</v>
      </c>
      <c r="K948">
        <v>4.7115750132368897</v>
      </c>
      <c r="L948">
        <v>4.9003074748761861</v>
      </c>
    </row>
    <row r="949" spans="1:12" x14ac:dyDescent="0.25">
      <c r="A949" t="s">
        <v>2</v>
      </c>
      <c r="B949" t="s">
        <v>993</v>
      </c>
      <c r="J949">
        <v>37.930341847337232</v>
      </c>
      <c r="K949">
        <v>41.284667867375532</v>
      </c>
      <c r="L949">
        <v>42.911866813133742</v>
      </c>
    </row>
    <row r="950" spans="1:12" x14ac:dyDescent="0.25">
      <c r="A950" t="s">
        <v>2</v>
      </c>
      <c r="B950" t="s">
        <v>994</v>
      </c>
      <c r="J950">
        <v>37.888134799723147</v>
      </c>
      <c r="K950">
        <v>40.89833937231613</v>
      </c>
      <c r="L950">
        <v>42.503137737057912</v>
      </c>
    </row>
    <row r="951" spans="1:12" x14ac:dyDescent="0.25">
      <c r="A951" t="s">
        <v>2</v>
      </c>
      <c r="B951" t="s">
        <v>995</v>
      </c>
      <c r="J951">
        <v>1.304650120757082E-2</v>
      </c>
      <c r="K951">
        <v>4.6378680311934387E-2</v>
      </c>
      <c r="L951">
        <v>9.1417275845478679E-2</v>
      </c>
    </row>
    <row r="952" spans="1:12" x14ac:dyDescent="0.25">
      <c r="A952" t="s">
        <v>2</v>
      </c>
      <c r="B952" t="s">
        <v>996</v>
      </c>
      <c r="J952">
        <v>37.876782493720633</v>
      </c>
      <c r="K952">
        <v>40.869554818316423</v>
      </c>
      <c r="L952">
        <v>42.470732167588551</v>
      </c>
    </row>
    <row r="953" spans="1:12" x14ac:dyDescent="0.25">
      <c r="A953" t="s">
        <v>2</v>
      </c>
      <c r="B953" t="s">
        <v>997</v>
      </c>
      <c r="J953">
        <v>2.344907315504054E-2</v>
      </c>
      <c r="K953">
        <v>5.917770649652225E-2</v>
      </c>
      <c r="L953">
        <v>7.0422342706245575E-2</v>
      </c>
    </row>
    <row r="954" spans="1:12" x14ac:dyDescent="0.25">
      <c r="A954" t="s">
        <v>2</v>
      </c>
      <c r="B954" t="s">
        <v>998</v>
      </c>
      <c r="C954">
        <v>1.6882591899611811E-4</v>
      </c>
      <c r="D954">
        <v>3.4552822117706999E-4</v>
      </c>
      <c r="E954">
        <v>5.3048728426225138E-4</v>
      </c>
      <c r="F954">
        <v>7.2409942242894899E-4</v>
      </c>
      <c r="G954">
        <v>9.2677794194608682E-4</v>
      </c>
      <c r="H954">
        <v>1.1389541297116121E-3</v>
      </c>
      <c r="I954">
        <v>1.3610782169855009E-3</v>
      </c>
      <c r="J954">
        <v>1.5936203436322019E-3</v>
      </c>
      <c r="K954">
        <v>7.3249881611622846E-4</v>
      </c>
      <c r="L954">
        <v>4.8350754784294431E-3</v>
      </c>
    </row>
    <row r="955" spans="1:12" x14ac:dyDescent="0.25">
      <c r="A955" t="s">
        <v>2</v>
      </c>
      <c r="B955" t="s">
        <v>999</v>
      </c>
      <c r="J955">
        <v>37.886623157323811</v>
      </c>
      <c r="K955">
        <v>40.894508918953491</v>
      </c>
      <c r="L955">
        <v>42.498819979829598</v>
      </c>
    </row>
    <row r="956" spans="1:12" x14ac:dyDescent="0.25">
      <c r="A956" t="s">
        <v>2</v>
      </c>
      <c r="B956" t="s">
        <v>1000</v>
      </c>
      <c r="J956">
        <v>1.2728728535407401E-2</v>
      </c>
      <c r="K956">
        <v>4.5249309151438738E-2</v>
      </c>
      <c r="L956">
        <v>8.91914056324076E-2</v>
      </c>
    </row>
    <row r="957" spans="1:12" x14ac:dyDescent="0.25">
      <c r="A957" t="s">
        <v>2</v>
      </c>
      <c r="B957" t="s">
        <v>1001</v>
      </c>
      <c r="J957">
        <v>38.11903528209718</v>
      </c>
      <c r="K957">
        <v>41.82987088436338</v>
      </c>
      <c r="L957">
        <v>45.801334949603792</v>
      </c>
    </row>
    <row r="958" spans="1:12" x14ac:dyDescent="0.25">
      <c r="A958" t="s">
        <v>2</v>
      </c>
      <c r="B958" t="s">
        <v>1002</v>
      </c>
      <c r="J958">
        <v>38.119137872742598</v>
      </c>
      <c r="K958">
        <v>41.829990106105363</v>
      </c>
      <c r="L958">
        <v>45.801465955793198</v>
      </c>
    </row>
    <row r="959" spans="1:12" x14ac:dyDescent="0.25">
      <c r="A959" t="s">
        <v>2</v>
      </c>
      <c r="B959" t="s">
        <v>1003</v>
      </c>
      <c r="J959">
        <v>38.118754596680503</v>
      </c>
      <c r="K959">
        <v>41.829544710589857</v>
      </c>
      <c r="L959">
        <v>45.800976536579107</v>
      </c>
    </row>
    <row r="960" spans="1:12" x14ac:dyDescent="0.25">
      <c r="A960" t="s">
        <v>2</v>
      </c>
      <c r="B960" t="s">
        <v>1004</v>
      </c>
      <c r="C960">
        <v>2.6262492930531308E-4</v>
      </c>
      <c r="D960">
        <v>5.4096327365295641E-4</v>
      </c>
      <c r="E960">
        <v>8.3614385640195133E-4</v>
      </c>
      <c r="F960">
        <v>1.1494011587172199E-3</v>
      </c>
      <c r="G960">
        <v>1.4820885775503889E-3</v>
      </c>
      <c r="H960">
        <v>1.8356938564301269E-3</v>
      </c>
      <c r="I960">
        <v>2.2118571357301752E-3</v>
      </c>
      <c r="J960">
        <v>2.6123921799025849E-3</v>
      </c>
      <c r="K960">
        <v>2.9083136820905338E-3</v>
      </c>
      <c r="L960">
        <v>1.0725868852635439E-2</v>
      </c>
    </row>
    <row r="961" spans="1:12" x14ac:dyDescent="0.25">
      <c r="A961" t="s">
        <v>2</v>
      </c>
      <c r="B961" t="s">
        <v>1005</v>
      </c>
      <c r="J961">
        <v>8.2696869217602664</v>
      </c>
      <c r="K961">
        <v>8.9036984089117421</v>
      </c>
      <c r="L961">
        <v>9.2585809032972808</v>
      </c>
    </row>
    <row r="962" spans="1:12" x14ac:dyDescent="0.25">
      <c r="A962" t="s">
        <v>2</v>
      </c>
      <c r="B962" t="s">
        <v>1006</v>
      </c>
      <c r="J962">
        <v>8.2687554084429493</v>
      </c>
      <c r="K962">
        <v>8.9007114606427109</v>
      </c>
      <c r="L962">
        <v>9.2552694308019756</v>
      </c>
    </row>
    <row r="963" spans="1:12" x14ac:dyDescent="0.25">
      <c r="A963" t="s">
        <v>2</v>
      </c>
      <c r="B963" t="s">
        <v>1007</v>
      </c>
      <c r="J963">
        <v>8.2694585362791262</v>
      </c>
      <c r="K963">
        <v>8.9029669042258206</v>
      </c>
      <c r="L963">
        <v>9.2577695949032393</v>
      </c>
    </row>
    <row r="964" spans="1:12" x14ac:dyDescent="0.25">
      <c r="A964" t="s">
        <v>2</v>
      </c>
      <c r="B964" t="s">
        <v>1008</v>
      </c>
      <c r="J964">
        <v>8.2652102011581974</v>
      </c>
      <c r="K964">
        <v>8.9927537037999894</v>
      </c>
      <c r="L964">
        <v>9.34970982708594</v>
      </c>
    </row>
    <row r="965" spans="1:12" x14ac:dyDescent="0.25">
      <c r="A965" t="s">
        <v>2</v>
      </c>
      <c r="B965" t="s">
        <v>1009</v>
      </c>
      <c r="J965">
        <v>8.2718751016530216</v>
      </c>
      <c r="K965">
        <v>8.9106798860311418</v>
      </c>
      <c r="L965">
        <v>9.2663350556286392</v>
      </c>
    </row>
    <row r="966" spans="1:12" x14ac:dyDescent="0.25">
      <c r="A966" t="s">
        <v>2</v>
      </c>
      <c r="B966" t="s">
        <v>1010</v>
      </c>
      <c r="J966">
        <v>8.2724858643726442</v>
      </c>
      <c r="K966">
        <v>8.9126198000457144</v>
      </c>
      <c r="L966">
        <v>9.268493312966358</v>
      </c>
    </row>
    <row r="967" spans="1:12" x14ac:dyDescent="0.25">
      <c r="A967" t="s">
        <v>2</v>
      </c>
      <c r="B967" t="s">
        <v>1011</v>
      </c>
      <c r="C967">
        <v>1.6265399798042759E-4</v>
      </c>
      <c r="D967">
        <v>3.326202826963037E-4</v>
      </c>
      <c r="E967">
        <v>5.102678315232589E-4</v>
      </c>
      <c r="F967">
        <v>6.9597336521435584E-4</v>
      </c>
      <c r="G967">
        <v>8.9012436966282114E-4</v>
      </c>
      <c r="H967">
        <v>1.093121233878961E-3</v>
      </c>
      <c r="I967">
        <v>1.30537893161681E-3</v>
      </c>
      <c r="J967">
        <v>1.5273284519236141E-3</v>
      </c>
      <c r="K967">
        <v>5.7565331573390763E-4</v>
      </c>
      <c r="L967">
        <v>4.2348634012260586E-3</v>
      </c>
    </row>
    <row r="968" spans="1:12" x14ac:dyDescent="0.25">
      <c r="A968" t="s">
        <v>2</v>
      </c>
      <c r="B968" t="s">
        <v>1012</v>
      </c>
      <c r="C968">
        <v>1.7080526132030561E-3</v>
      </c>
      <c r="D968">
        <v>3.1577487479349871</v>
      </c>
      <c r="E968">
        <v>8.1433301616820728</v>
      </c>
      <c r="F968">
        <v>13.129112352032349</v>
      </c>
      <c r="G968">
        <v>2764.6455595577731</v>
      </c>
      <c r="H968">
        <v>2767.5796087545682</v>
      </c>
      <c r="I968">
        <v>2770.514104706594</v>
      </c>
      <c r="J968">
        <v>2769.4507310589979</v>
      </c>
      <c r="K968">
        <v>2768.3875663867648</v>
      </c>
      <c r="L968">
        <v>2741.223036692897</v>
      </c>
    </row>
    <row r="969" spans="1:12" x14ac:dyDescent="0.25">
      <c r="A969" t="s">
        <v>2</v>
      </c>
      <c r="B969" t="s">
        <v>1013</v>
      </c>
      <c r="C969">
        <v>2742.1561298634988</v>
      </c>
      <c r="D969">
        <v>2742.1561298634988</v>
      </c>
      <c r="E969">
        <v>2742.1561298634988</v>
      </c>
      <c r="F969">
        <v>2742.1561298634988</v>
      </c>
    </row>
    <row r="970" spans="1:12" x14ac:dyDescent="0.25">
      <c r="A970" t="s">
        <v>2</v>
      </c>
      <c r="B970" t="s">
        <v>1014</v>
      </c>
      <c r="J970">
        <v>323.14893860961939</v>
      </c>
      <c r="K970">
        <v>263.6342001728292</v>
      </c>
      <c r="L970">
        <v>276.91527438624809</v>
      </c>
    </row>
    <row r="971" spans="1:12" x14ac:dyDescent="0.25">
      <c r="A971" t="s">
        <v>2</v>
      </c>
      <c r="B971" t="s">
        <v>1015</v>
      </c>
      <c r="J971">
        <v>314.63599859574703</v>
      </c>
      <c r="K971">
        <v>253.3983196705739</v>
      </c>
      <c r="L971">
        <v>266.16561185515758</v>
      </c>
    </row>
    <row r="972" spans="1:12" x14ac:dyDescent="0.25">
      <c r="A972" t="s">
        <v>2</v>
      </c>
      <c r="B972" t="s">
        <v>1016</v>
      </c>
      <c r="C972">
        <v>1.1626752745724901E-2</v>
      </c>
      <c r="D972">
        <v>0.25055930566652129</v>
      </c>
      <c r="E972">
        <v>71.197319946405457</v>
      </c>
      <c r="F972">
        <v>71.581992293560489</v>
      </c>
      <c r="G972">
        <v>71.966287070811944</v>
      </c>
      <c r="H972">
        <v>72.192648777672218</v>
      </c>
      <c r="I972">
        <v>72.418178357630595</v>
      </c>
      <c r="J972">
        <v>72.418434671680487</v>
      </c>
      <c r="K972">
        <v>19.592476153368551</v>
      </c>
      <c r="L972">
        <v>4.7838739759512184E-3</v>
      </c>
    </row>
    <row r="973" spans="1:12" x14ac:dyDescent="0.25">
      <c r="A973" t="s">
        <v>2</v>
      </c>
      <c r="B973" t="s">
        <v>1017</v>
      </c>
      <c r="J973">
        <v>329.23868503520413</v>
      </c>
      <c r="K973">
        <v>297.34854213036863</v>
      </c>
      <c r="L973">
        <v>312.03236110875292</v>
      </c>
    </row>
    <row r="974" spans="1:12" x14ac:dyDescent="0.25">
      <c r="A974" t="s">
        <v>2</v>
      </c>
      <c r="B974" t="s">
        <v>1018</v>
      </c>
      <c r="C974">
        <v>196.69991051864901</v>
      </c>
      <c r="D974">
        <v>196.69991051864901</v>
      </c>
      <c r="E974">
        <v>131.13327367909929</v>
      </c>
      <c r="F974">
        <v>131.13327367909929</v>
      </c>
      <c r="G974">
        <v>131.13327367909929</v>
      </c>
      <c r="H974">
        <v>131.13327367909929</v>
      </c>
      <c r="I974">
        <v>131.13327367909929</v>
      </c>
      <c r="J974">
        <v>65.566636839549673</v>
      </c>
      <c r="K974">
        <v>10.087174898392259</v>
      </c>
    </row>
    <row r="975" spans="1:12" x14ac:dyDescent="0.25">
      <c r="A975" t="s">
        <v>2</v>
      </c>
      <c r="B975" t="s">
        <v>1019</v>
      </c>
      <c r="J975">
        <v>17.852918756108661</v>
      </c>
      <c r="K975">
        <v>19.153298652654922</v>
      </c>
      <c r="L975">
        <v>20.006598646729419</v>
      </c>
    </row>
    <row r="976" spans="1:12" x14ac:dyDescent="0.25">
      <c r="A976" t="s">
        <v>2</v>
      </c>
      <c r="B976" t="s">
        <v>1020</v>
      </c>
      <c r="J976">
        <v>17.830261468693969</v>
      </c>
      <c r="K976">
        <v>19.067180375781319</v>
      </c>
      <c r="L976">
        <v>19.913355039657048</v>
      </c>
    </row>
    <row r="977" spans="1:12" x14ac:dyDescent="0.25">
      <c r="A977" t="s">
        <v>2</v>
      </c>
      <c r="B977" t="s">
        <v>1021</v>
      </c>
      <c r="J977">
        <v>17.850248074572139</v>
      </c>
      <c r="K977">
        <v>19.143359994514441</v>
      </c>
      <c r="L977">
        <v>19.995798889125091</v>
      </c>
    </row>
    <row r="978" spans="1:12" x14ac:dyDescent="0.25">
      <c r="A978" t="s">
        <v>2</v>
      </c>
      <c r="B978" t="s">
        <v>1022</v>
      </c>
      <c r="J978">
        <v>252.99453534920249</v>
      </c>
      <c r="K978">
        <v>165.91493038155539</v>
      </c>
      <c r="L978">
        <v>172.913911707892</v>
      </c>
    </row>
    <row r="979" spans="1:12" x14ac:dyDescent="0.25">
      <c r="A979" t="s">
        <v>2</v>
      </c>
      <c r="B979" t="s">
        <v>1023</v>
      </c>
      <c r="J979">
        <v>234.13639440473739</v>
      </c>
      <c r="K979">
        <v>151.8441370247547</v>
      </c>
      <c r="L979">
        <v>158.31377646868219</v>
      </c>
    </row>
    <row r="980" spans="1:12" x14ac:dyDescent="0.25">
      <c r="A980" t="s">
        <v>2</v>
      </c>
      <c r="B980" t="s">
        <v>1024</v>
      </c>
      <c r="J980">
        <v>251.2956076619158</v>
      </c>
      <c r="K980">
        <v>164.5663765615279</v>
      </c>
      <c r="L980">
        <v>171.5149231897631</v>
      </c>
    </row>
    <row r="981" spans="1:12" x14ac:dyDescent="0.25">
      <c r="A981" t="s">
        <v>2</v>
      </c>
      <c r="B981" t="s">
        <v>1025</v>
      </c>
      <c r="J981">
        <v>259.72248632044023</v>
      </c>
      <c r="K981">
        <v>172.52297620887651</v>
      </c>
      <c r="L981">
        <v>179.7683894121991</v>
      </c>
    </row>
    <row r="982" spans="1:12" x14ac:dyDescent="0.25">
      <c r="A982" t="s">
        <v>2</v>
      </c>
      <c r="B982" t="s">
        <v>1026</v>
      </c>
      <c r="J982">
        <v>242.59115801143719</v>
      </c>
      <c r="K982">
        <v>158.50097864759729</v>
      </c>
      <c r="L982">
        <v>165.22171902862999</v>
      </c>
    </row>
    <row r="983" spans="1:12" x14ac:dyDescent="0.25">
      <c r="A983" t="s">
        <v>2</v>
      </c>
      <c r="B983" t="s">
        <v>1027</v>
      </c>
      <c r="J983">
        <v>281.47285161428618</v>
      </c>
      <c r="K983">
        <v>209.68176698068831</v>
      </c>
      <c r="L983">
        <v>218.34589389315559</v>
      </c>
    </row>
    <row r="984" spans="1:12" x14ac:dyDescent="0.25">
      <c r="A984" t="s">
        <v>2</v>
      </c>
      <c r="B984" t="s">
        <v>1028</v>
      </c>
      <c r="C984">
        <v>1.5001964132864341E-2</v>
      </c>
      <c r="D984">
        <v>65.279345074645661</v>
      </c>
      <c r="E984">
        <v>65.634324196264203</v>
      </c>
      <c r="F984">
        <v>65.989310823777842</v>
      </c>
      <c r="G984">
        <v>66.34438807158277</v>
      </c>
      <c r="H984">
        <v>66.554796970834303</v>
      </c>
      <c r="I984">
        <v>131.81385212248929</v>
      </c>
      <c r="J984">
        <v>131.81410835201501</v>
      </c>
      <c r="K984">
        <v>38.012531236957322</v>
      </c>
      <c r="L984">
        <v>4.4988193395166737E-3</v>
      </c>
    </row>
    <row r="985" spans="1:12" x14ac:dyDescent="0.25">
      <c r="A985" t="s">
        <v>2</v>
      </c>
      <c r="B985" t="s">
        <v>1029</v>
      </c>
      <c r="C985">
        <v>191.11640975283251</v>
      </c>
      <c r="D985">
        <v>127.4109398352216</v>
      </c>
      <c r="E985">
        <v>127.4109398352216</v>
      </c>
      <c r="F985">
        <v>127.4109398352216</v>
      </c>
      <c r="G985">
        <v>127.4109398352216</v>
      </c>
      <c r="H985">
        <v>127.4109398352216</v>
      </c>
      <c r="I985">
        <v>63.705469917610827</v>
      </c>
      <c r="J985">
        <v>63.705469917610827</v>
      </c>
      <c r="K985">
        <v>7.3506311443397117</v>
      </c>
    </row>
    <row r="986" spans="1:12" x14ac:dyDescent="0.25">
      <c r="A986" t="s">
        <v>2</v>
      </c>
      <c r="B986" t="s">
        <v>1030</v>
      </c>
      <c r="J986">
        <v>210.05445709745521</v>
      </c>
      <c r="K986">
        <v>222.0108147437621</v>
      </c>
      <c r="L986">
        <v>232.6006780234153</v>
      </c>
    </row>
    <row r="987" spans="1:12" x14ac:dyDescent="0.25">
      <c r="A987" t="s">
        <v>2</v>
      </c>
      <c r="B987" t="s">
        <v>1031</v>
      </c>
      <c r="J987">
        <v>209.86764906716391</v>
      </c>
      <c r="K987">
        <v>221.36960757286869</v>
      </c>
      <c r="L987">
        <v>231.92078921447009</v>
      </c>
    </row>
    <row r="988" spans="1:12" x14ac:dyDescent="0.25">
      <c r="A988" t="s">
        <v>2</v>
      </c>
      <c r="B988" t="s">
        <v>1032</v>
      </c>
      <c r="C988">
        <v>8.822305357499784E-3</v>
      </c>
      <c r="D988">
        <v>0.15575056087142231</v>
      </c>
      <c r="E988">
        <v>0.5810145156942923</v>
      </c>
      <c r="F988">
        <v>0.6363638366249269</v>
      </c>
      <c r="G988">
        <v>44.726005173677422</v>
      </c>
      <c r="H988">
        <v>44.866931232612338</v>
      </c>
      <c r="I988">
        <v>45.006958930347281</v>
      </c>
      <c r="J988">
        <v>45.007215210320481</v>
      </c>
      <c r="K988">
        <v>19.00466215215927</v>
      </c>
      <c r="L988">
        <v>5.2801373697977418E-3</v>
      </c>
    </row>
    <row r="989" spans="1:12" x14ac:dyDescent="0.25">
      <c r="A989" t="s">
        <v>2</v>
      </c>
      <c r="B989" t="s">
        <v>1033</v>
      </c>
      <c r="J989">
        <v>210.44192921761359</v>
      </c>
      <c r="K989">
        <v>223.31985673742309</v>
      </c>
      <c r="L989">
        <v>233.99213788815109</v>
      </c>
    </row>
    <row r="990" spans="1:12" x14ac:dyDescent="0.25">
      <c r="A990" t="s">
        <v>2</v>
      </c>
      <c r="B990" t="s">
        <v>1034</v>
      </c>
      <c r="C990">
        <v>130.71629805878331</v>
      </c>
      <c r="D990">
        <v>130.71629805878331</v>
      </c>
      <c r="E990">
        <v>130.71629805878331</v>
      </c>
      <c r="F990">
        <v>130.71629805878331</v>
      </c>
      <c r="G990">
        <v>87.144198705855501</v>
      </c>
      <c r="H990">
        <v>87.144198705855501</v>
      </c>
      <c r="I990">
        <v>87.144198705855501</v>
      </c>
      <c r="J990">
        <v>87.144198705855501</v>
      </c>
      <c r="K990">
        <v>11.73094982578824</v>
      </c>
    </row>
    <row r="991" spans="1:12" x14ac:dyDescent="0.25">
      <c r="A991" t="s">
        <v>2</v>
      </c>
      <c r="B991" t="s">
        <v>1035</v>
      </c>
      <c r="J991">
        <v>101.52564980807421</v>
      </c>
      <c r="K991">
        <v>110.1172581432652</v>
      </c>
      <c r="L991">
        <v>114.2995612129038</v>
      </c>
    </row>
    <row r="992" spans="1:12" x14ac:dyDescent="0.25">
      <c r="A992" t="s">
        <v>2</v>
      </c>
      <c r="B992" t="s">
        <v>1036</v>
      </c>
      <c r="J992">
        <v>101.5348983396416</v>
      </c>
      <c r="K992">
        <v>110.13264299241629</v>
      </c>
      <c r="L992">
        <v>114.31730568059</v>
      </c>
    </row>
    <row r="993" spans="1:12" x14ac:dyDescent="0.25">
      <c r="A993" t="s">
        <v>2</v>
      </c>
      <c r="B993" t="s">
        <v>1037</v>
      </c>
      <c r="J993">
        <v>101.57111347571561</v>
      </c>
      <c r="K993">
        <v>110.1930436398534</v>
      </c>
      <c r="L993">
        <v>114.3871033240878</v>
      </c>
    </row>
    <row r="994" spans="1:12" x14ac:dyDescent="0.25">
      <c r="A994" t="s">
        <v>2</v>
      </c>
      <c r="B994" t="s">
        <v>1038</v>
      </c>
      <c r="J994">
        <v>101.2775059394918</v>
      </c>
      <c r="K994">
        <v>109.7102372711079</v>
      </c>
      <c r="L994">
        <v>113.834562060171</v>
      </c>
    </row>
    <row r="995" spans="1:12" x14ac:dyDescent="0.25">
      <c r="A995" t="s">
        <v>2</v>
      </c>
      <c r="B995" t="s">
        <v>1039</v>
      </c>
      <c r="J995">
        <v>101.2543057381944</v>
      </c>
      <c r="K995">
        <v>109.672721876015</v>
      </c>
      <c r="L995">
        <v>113.7920892089618</v>
      </c>
    </row>
    <row r="996" spans="1:12" x14ac:dyDescent="0.25">
      <c r="A996" t="s">
        <v>2</v>
      </c>
      <c r="B996" t="s">
        <v>1040</v>
      </c>
      <c r="J996">
        <v>101.3226496500849</v>
      </c>
      <c r="K996">
        <v>109.7834902297205</v>
      </c>
      <c r="L996">
        <v>113.9176684703064</v>
      </c>
    </row>
    <row r="997" spans="1:12" x14ac:dyDescent="0.25">
      <c r="A997" t="s">
        <v>2</v>
      </c>
      <c r="B997" t="s">
        <v>1041</v>
      </c>
      <c r="C997">
        <v>1.277456984539522E-2</v>
      </c>
      <c r="D997">
        <v>12.71075300137098</v>
      </c>
      <c r="E997">
        <v>12.8264673936892</v>
      </c>
      <c r="F997">
        <v>12.9419379115045</v>
      </c>
      <c r="G997">
        <v>13.057606094833361</v>
      </c>
      <c r="H997">
        <v>13.127046701980239</v>
      </c>
      <c r="I997">
        <v>25.8274959520501</v>
      </c>
      <c r="J997">
        <v>25.827750140397331</v>
      </c>
      <c r="K997">
        <v>17.38006351407757</v>
      </c>
      <c r="L997">
        <v>5.1950989487930116E-3</v>
      </c>
    </row>
    <row r="998" spans="1:12" x14ac:dyDescent="0.25">
      <c r="A998" t="s">
        <v>2</v>
      </c>
      <c r="B998" t="s">
        <v>1042</v>
      </c>
      <c r="C998">
        <v>62.794516982364939</v>
      </c>
      <c r="D998">
        <v>50.235613585891947</v>
      </c>
      <c r="E998">
        <v>50.235613585891947</v>
      </c>
      <c r="F998">
        <v>50.235613585891947</v>
      </c>
      <c r="G998">
        <v>50.235613585891947</v>
      </c>
      <c r="H998">
        <v>50.235613585891947</v>
      </c>
      <c r="I998">
        <v>37.676710189418969</v>
      </c>
      <c r="J998">
        <v>37.676710189418969</v>
      </c>
      <c r="K998">
        <v>11.592833904436599</v>
      </c>
    </row>
    <row r="999" spans="1:12" x14ac:dyDescent="0.25">
      <c r="A999" t="s">
        <v>2</v>
      </c>
      <c r="B999" t="s">
        <v>1043</v>
      </c>
      <c r="J999">
        <v>1632.019948623574</v>
      </c>
      <c r="K999">
        <v>1707.3753762029451</v>
      </c>
      <c r="L999">
        <v>1776.910731364921</v>
      </c>
    </row>
    <row r="1000" spans="1:12" x14ac:dyDescent="0.25">
      <c r="A1000" t="s">
        <v>2</v>
      </c>
      <c r="B1000" t="s">
        <v>1044</v>
      </c>
      <c r="J1000">
        <v>1634.6717826337549</v>
      </c>
      <c r="K1000">
        <v>1727.0516053822339</v>
      </c>
      <c r="L1000">
        <v>1797.696640428175</v>
      </c>
    </row>
    <row r="1001" spans="1:12" x14ac:dyDescent="0.25">
      <c r="A1001" t="s">
        <v>2</v>
      </c>
      <c r="B1001" t="s">
        <v>1045</v>
      </c>
      <c r="C1001">
        <v>3.1452657477018418E-3</v>
      </c>
      <c r="D1001">
        <v>3.106185612775159</v>
      </c>
      <c r="E1001">
        <v>3.1067279453478189</v>
      </c>
      <c r="F1001">
        <v>59.296726952586518</v>
      </c>
      <c r="G1001">
        <v>60.367970751822128</v>
      </c>
      <c r="H1001">
        <v>58.6441871936672</v>
      </c>
      <c r="I1001">
        <v>63.174780442341373</v>
      </c>
      <c r="J1001">
        <v>6.9850377720356818</v>
      </c>
      <c r="K1001">
        <v>0.40164783060052722</v>
      </c>
      <c r="L1001">
        <v>1.8077757589979541E-3</v>
      </c>
    </row>
    <row r="1002" spans="1:12" x14ac:dyDescent="0.25">
      <c r="A1002" t="s">
        <v>2</v>
      </c>
      <c r="B1002" t="s">
        <v>1046</v>
      </c>
      <c r="J1002">
        <v>1637.6060851357599</v>
      </c>
      <c r="K1002">
        <v>1745.3190552892761</v>
      </c>
      <c r="L1002">
        <v>1817.14510794179</v>
      </c>
    </row>
    <row r="1003" spans="1:12" x14ac:dyDescent="0.25">
      <c r="A1003" t="s">
        <v>2</v>
      </c>
      <c r="B1003" t="s">
        <v>1047</v>
      </c>
      <c r="C1003">
        <v>58.069158405476522</v>
      </c>
      <c r="D1003">
        <v>58.069158405476522</v>
      </c>
      <c r="E1003">
        <v>58.069158405476522</v>
      </c>
    </row>
    <row r="1004" spans="1:12" x14ac:dyDescent="0.25">
      <c r="A1004" t="s">
        <v>2</v>
      </c>
      <c r="B1004" t="s">
        <v>1048</v>
      </c>
      <c r="J1004">
        <v>1637.1031096285019</v>
      </c>
      <c r="K1004">
        <v>1747.832587110566</v>
      </c>
      <c r="L1004">
        <v>1819.738795182785</v>
      </c>
    </row>
    <row r="1005" spans="1:12" x14ac:dyDescent="0.25">
      <c r="A1005" t="s">
        <v>2</v>
      </c>
      <c r="B1005" t="s">
        <v>1049</v>
      </c>
      <c r="J1005">
        <v>1636.9992030774929</v>
      </c>
      <c r="K1005">
        <v>1758.54246475835</v>
      </c>
      <c r="L1005">
        <v>1830.862216388791</v>
      </c>
    </row>
    <row r="1006" spans="1:12" x14ac:dyDescent="0.25">
      <c r="A1006" t="s">
        <v>2</v>
      </c>
      <c r="B1006" t="s">
        <v>1050</v>
      </c>
      <c r="J1006">
        <v>1637.386146644119</v>
      </c>
      <c r="K1006">
        <v>1759.905357662049</v>
      </c>
      <c r="L1006">
        <v>1832.3580055114589</v>
      </c>
    </row>
    <row r="1007" spans="1:12" x14ac:dyDescent="0.25">
      <c r="A1007" t="s">
        <v>2</v>
      </c>
      <c r="B1007" t="s">
        <v>1051</v>
      </c>
      <c r="J1007">
        <v>1635.9449109509139</v>
      </c>
      <c r="K1007">
        <v>1749.8544942679091</v>
      </c>
      <c r="L1007">
        <v>1821.6488451864011</v>
      </c>
    </row>
    <row r="1008" spans="1:12" x14ac:dyDescent="0.25">
      <c r="A1008" t="s">
        <v>2</v>
      </c>
      <c r="B1008" t="s">
        <v>1052</v>
      </c>
      <c r="J1008">
        <v>1636.9019165260379</v>
      </c>
      <c r="K1008">
        <v>1751.623898171061</v>
      </c>
      <c r="L1008">
        <v>1823.6635394119719</v>
      </c>
    </row>
    <row r="1009" spans="1:12" x14ac:dyDescent="0.25">
      <c r="A1009" t="s">
        <v>2</v>
      </c>
      <c r="B1009" t="s">
        <v>1053</v>
      </c>
      <c r="C1009">
        <v>6.6905159719404263E-4</v>
      </c>
      <c r="D1009">
        <v>218.84582080351569</v>
      </c>
      <c r="E1009">
        <v>219.21305985432701</v>
      </c>
      <c r="F1009">
        <v>220.89169350778849</v>
      </c>
      <c r="G1009">
        <v>221.7107151301083</v>
      </c>
      <c r="H1009">
        <v>222.4864392030735</v>
      </c>
      <c r="I1009">
        <v>427.88463212172229</v>
      </c>
      <c r="J1009">
        <v>209.03973670410971</v>
      </c>
      <c r="K1009">
        <v>31.816976869594381</v>
      </c>
      <c r="L1009">
        <v>2.5869242774495351E-3</v>
      </c>
    </row>
    <row r="1010" spans="1:12" x14ac:dyDescent="0.25">
      <c r="A1010" t="s">
        <v>2</v>
      </c>
      <c r="B1010" t="s">
        <v>1054</v>
      </c>
      <c r="C1010">
        <v>424.77294392395021</v>
      </c>
      <c r="D1010">
        <v>212.3864719619751</v>
      </c>
      <c r="E1010">
        <v>212.3864719619751</v>
      </c>
      <c r="F1010">
        <v>212.3864719619751</v>
      </c>
      <c r="G1010">
        <v>212.3864719619751</v>
      </c>
      <c r="H1010">
        <v>212.3864719619751</v>
      </c>
    </row>
    <row r="1011" spans="1:12" x14ac:dyDescent="0.25">
      <c r="A1011" t="s">
        <v>2</v>
      </c>
      <c r="B1011" t="s">
        <v>1055</v>
      </c>
      <c r="J1011">
        <v>1609.7588576022611</v>
      </c>
      <c r="K1011">
        <v>1650.3001237200081</v>
      </c>
      <c r="L1011">
        <v>1717.489993322276</v>
      </c>
    </row>
    <row r="1012" spans="1:12" x14ac:dyDescent="0.25">
      <c r="A1012" t="s">
        <v>2</v>
      </c>
      <c r="B1012" t="s">
        <v>1056</v>
      </c>
      <c r="C1012">
        <v>9.2945874034005719E-5</v>
      </c>
      <c r="D1012">
        <v>123.7237476568226</v>
      </c>
      <c r="E1012">
        <v>123.9825845112582</v>
      </c>
      <c r="F1012">
        <v>124.24142372338579</v>
      </c>
      <c r="G1012">
        <v>124.5002624865364</v>
      </c>
      <c r="H1012">
        <v>124.75910145553431</v>
      </c>
      <c r="I1012">
        <v>125.5811298093893</v>
      </c>
      <c r="J1012">
        <v>1.301407974485554E-4</v>
      </c>
      <c r="K1012">
        <v>5.2557157323615664E-6</v>
      </c>
      <c r="L1012">
        <v>4.8579853731348051E-4</v>
      </c>
    </row>
    <row r="1013" spans="1:12" x14ac:dyDescent="0.25">
      <c r="A1013" t="s">
        <v>2</v>
      </c>
      <c r="B1013" t="s">
        <v>1057</v>
      </c>
      <c r="C1013">
        <v>124.6506317586354</v>
      </c>
    </row>
    <row r="1014" spans="1:12" x14ac:dyDescent="0.25">
      <c r="A1014" t="s">
        <v>2</v>
      </c>
      <c r="B1014" t="s">
        <v>1058</v>
      </c>
      <c r="J1014">
        <v>1616.649102442942</v>
      </c>
      <c r="K1014">
        <v>1684.809394615243</v>
      </c>
      <c r="L1014">
        <v>1753.6224706208</v>
      </c>
    </row>
    <row r="1015" spans="1:12" x14ac:dyDescent="0.25">
      <c r="A1015" t="s">
        <v>2</v>
      </c>
      <c r="B1015" t="s">
        <v>1059</v>
      </c>
      <c r="C1015">
        <v>9.2945780658327355E-5</v>
      </c>
      <c r="D1015">
        <v>397.31359381146279</v>
      </c>
      <c r="E1015">
        <v>398.34893921325312</v>
      </c>
      <c r="F1015">
        <v>399.38428697890248</v>
      </c>
      <c r="G1015">
        <v>400.16079811052748</v>
      </c>
      <c r="H1015">
        <v>400.93730944654112</v>
      </c>
      <c r="I1015">
        <v>402.01809277556617</v>
      </c>
      <c r="J1015">
        <v>1.3014070448865071E-4</v>
      </c>
      <c r="K1015">
        <v>5.2555303153076549E-6</v>
      </c>
      <c r="L1015">
        <v>4.8579841812645893E-4</v>
      </c>
    </row>
    <row r="1016" spans="1:12" x14ac:dyDescent="0.25">
      <c r="A1016" t="s">
        <v>2</v>
      </c>
      <c r="B1016" t="s">
        <v>1060</v>
      </c>
      <c r="C1016">
        <v>400.35171032817118</v>
      </c>
    </row>
    <row r="1017" spans="1:12" x14ac:dyDescent="0.25">
      <c r="A1017" t="s">
        <v>2</v>
      </c>
      <c r="B1017" t="s">
        <v>1061</v>
      </c>
      <c r="J1017">
        <v>1634.3113047932909</v>
      </c>
      <c r="K1017">
        <v>1743.796817971391</v>
      </c>
      <c r="L1017">
        <v>1815.075159845682</v>
      </c>
    </row>
    <row r="1018" spans="1:12" x14ac:dyDescent="0.25">
      <c r="A1018" t="s">
        <v>2</v>
      </c>
      <c r="B1018" t="s">
        <v>1062</v>
      </c>
      <c r="C1018">
        <v>1.66420241881697E-2</v>
      </c>
      <c r="D1018">
        <v>6.8297120622472356</v>
      </c>
      <c r="E1018">
        <v>7.2411834208604953</v>
      </c>
      <c r="F1018">
        <v>8.6229712613639791</v>
      </c>
      <c r="G1018">
        <v>9.3569960510623478</v>
      </c>
      <c r="H1018">
        <v>10.03723454081751</v>
      </c>
      <c r="I1018">
        <v>13.551087763574779</v>
      </c>
      <c r="J1018">
        <v>13.55134409292943</v>
      </c>
      <c r="K1018">
        <v>2.5502937018275809</v>
      </c>
      <c r="L1018">
        <v>3.9337252918998202E-3</v>
      </c>
    </row>
    <row r="1019" spans="1:12" x14ac:dyDescent="0.25">
      <c r="A1019" t="s">
        <v>2</v>
      </c>
      <c r="B1019" t="s">
        <v>1063</v>
      </c>
      <c r="C1019">
        <v>1.8662076617973899</v>
      </c>
      <c r="D1019">
        <v>1.8662076617973899</v>
      </c>
      <c r="E1019">
        <v>1.8662076617973899</v>
      </c>
      <c r="F1019">
        <v>1.8662076617973899</v>
      </c>
      <c r="G1019">
        <v>0.9331038308986952</v>
      </c>
      <c r="H1019">
        <v>0.9331038308986952</v>
      </c>
      <c r="I1019">
        <v>0.9331038308986952</v>
      </c>
      <c r="J1019">
        <v>0.9331038308986952</v>
      </c>
      <c r="K1019">
        <v>3.5888608880719063E-2</v>
      </c>
    </row>
    <row r="1020" spans="1:12" x14ac:dyDescent="0.25">
      <c r="A1020" t="s">
        <v>2</v>
      </c>
      <c r="B1020" t="s">
        <v>1064</v>
      </c>
      <c r="C1020">
        <v>1.664303670755533E-2</v>
      </c>
      <c r="D1020">
        <v>6.8409294240632637</v>
      </c>
      <c r="E1020">
        <v>7.2524101434459256</v>
      </c>
      <c r="F1020">
        <v>8.6342532198016659</v>
      </c>
      <c r="G1020">
        <v>9.3682764345028406</v>
      </c>
      <c r="H1020">
        <v>10.04851407424372</v>
      </c>
      <c r="I1020">
        <v>13.56236189680072</v>
      </c>
      <c r="J1020">
        <v>13.562618226209221</v>
      </c>
      <c r="K1020">
        <v>2.5515977823785709</v>
      </c>
      <c r="L1020">
        <v>3.9337252945464089E-3</v>
      </c>
    </row>
    <row r="1021" spans="1:12" x14ac:dyDescent="0.25">
      <c r="A1021" t="s">
        <v>2</v>
      </c>
      <c r="B1021" t="s">
        <v>1065</v>
      </c>
      <c r="J1021">
        <v>1636.3791453878439</v>
      </c>
      <c r="K1021">
        <v>1752.4489108772659</v>
      </c>
      <c r="L1021">
        <v>1824.4214824437861</v>
      </c>
    </row>
    <row r="1022" spans="1:12" x14ac:dyDescent="0.25">
      <c r="A1022" t="s">
        <v>2</v>
      </c>
      <c r="B1022" t="s">
        <v>1066</v>
      </c>
      <c r="C1022">
        <v>1.8662076617973891</v>
      </c>
      <c r="D1022">
        <v>1.8662076617973891</v>
      </c>
      <c r="E1022">
        <v>1.8662076617973891</v>
      </c>
      <c r="F1022">
        <v>1.8662076617973891</v>
      </c>
      <c r="G1022">
        <v>0.93310383089869442</v>
      </c>
      <c r="H1022">
        <v>0.93310383089869442</v>
      </c>
      <c r="I1022">
        <v>0.93310383089869442</v>
      </c>
      <c r="J1022">
        <v>0.93310383089869442</v>
      </c>
      <c r="K1022">
        <v>3.5888608880719021E-2</v>
      </c>
    </row>
    <row r="1023" spans="1:12" x14ac:dyDescent="0.25">
      <c r="A1023" t="s">
        <v>2</v>
      </c>
      <c r="B1023" t="s">
        <v>1067</v>
      </c>
      <c r="J1023">
        <v>206.5817249834538</v>
      </c>
      <c r="K1023">
        <v>133.82933065778471</v>
      </c>
      <c r="L1023">
        <v>139.86848778939239</v>
      </c>
    </row>
    <row r="1024" spans="1:12" x14ac:dyDescent="0.25">
      <c r="A1024" t="s">
        <v>2</v>
      </c>
      <c r="B1024" t="s">
        <v>1068</v>
      </c>
      <c r="C1024">
        <v>5.9294748935614068E-3</v>
      </c>
      <c r="D1024">
        <v>461.52488488324269</v>
      </c>
      <c r="E1024">
        <v>464.02994034013437</v>
      </c>
      <c r="F1024">
        <v>466.53491700003548</v>
      </c>
      <c r="G1024">
        <v>469.03994092255772</v>
      </c>
      <c r="H1024">
        <v>470.51453971850322</v>
      </c>
      <c r="I1024">
        <v>931.92565352793599</v>
      </c>
      <c r="J1024">
        <v>929.42085441668939</v>
      </c>
      <c r="K1024">
        <v>106.70223064600169</v>
      </c>
      <c r="L1024">
        <v>2.2076649202635232E-3</v>
      </c>
    </row>
    <row r="1025" spans="1:12" x14ac:dyDescent="0.25">
      <c r="A1025" t="s">
        <v>2</v>
      </c>
      <c r="B1025" t="s">
        <v>1069</v>
      </c>
      <c r="J1025">
        <v>371.0081300054772</v>
      </c>
      <c r="K1025">
        <v>249.06718916669101</v>
      </c>
      <c r="L1025">
        <v>259.30867826571171</v>
      </c>
    </row>
    <row r="1026" spans="1:12" x14ac:dyDescent="0.25">
      <c r="A1026" t="s">
        <v>2</v>
      </c>
      <c r="B1026" t="s">
        <v>1070</v>
      </c>
      <c r="C1026">
        <v>252.26345842471301</v>
      </c>
      <c r="D1026">
        <v>168.1756389498087</v>
      </c>
      <c r="E1026">
        <v>168.1756389498087</v>
      </c>
      <c r="F1026">
        <v>168.1756389498087</v>
      </c>
      <c r="G1026">
        <v>168.1756389498087</v>
      </c>
      <c r="H1026">
        <v>168.1756389498087</v>
      </c>
      <c r="I1026">
        <v>84.08781947490435</v>
      </c>
      <c r="J1026">
        <v>84.08781947490435</v>
      </c>
      <c r="K1026">
        <v>9.7024407086428113</v>
      </c>
    </row>
    <row r="1027" spans="1:12" x14ac:dyDescent="0.25">
      <c r="A1027" t="s">
        <v>2</v>
      </c>
      <c r="B1027" t="s">
        <v>1071</v>
      </c>
      <c r="J1027">
        <v>190.0140840616578</v>
      </c>
      <c r="K1027">
        <v>189.73432224681639</v>
      </c>
      <c r="L1027">
        <v>198.33280895588379</v>
      </c>
    </row>
    <row r="1028" spans="1:12" x14ac:dyDescent="0.25">
      <c r="A1028" t="s">
        <v>2</v>
      </c>
      <c r="B1028" t="s">
        <v>1072</v>
      </c>
      <c r="J1028">
        <v>190.0140934196933</v>
      </c>
      <c r="K1028">
        <v>189.73433355210221</v>
      </c>
      <c r="L1028">
        <v>198.33282093695539</v>
      </c>
    </row>
    <row r="1029" spans="1:12" x14ac:dyDescent="0.25">
      <c r="A1029" t="s">
        <v>2</v>
      </c>
      <c r="B1029" t="s">
        <v>1073</v>
      </c>
      <c r="J1029">
        <v>199.13917593037539</v>
      </c>
      <c r="K1029">
        <v>196.56440925263459</v>
      </c>
      <c r="L1029">
        <v>205.40161876507801</v>
      </c>
    </row>
    <row r="1030" spans="1:12" x14ac:dyDescent="0.25">
      <c r="A1030" t="s">
        <v>2</v>
      </c>
      <c r="B1030" t="s">
        <v>1074</v>
      </c>
      <c r="J1030">
        <v>280.55165032907519</v>
      </c>
      <c r="K1030">
        <v>263.52636382605812</v>
      </c>
      <c r="L1030">
        <v>274.72611982522432</v>
      </c>
    </row>
    <row r="1031" spans="1:12" x14ac:dyDescent="0.25">
      <c r="A1031" t="s">
        <v>2</v>
      </c>
      <c r="B1031" t="s">
        <v>1075</v>
      </c>
      <c r="J1031">
        <v>275.4324728969026</v>
      </c>
      <c r="K1031">
        <v>256.9707342970255</v>
      </c>
      <c r="L1031">
        <v>267.93173067771681</v>
      </c>
    </row>
    <row r="1032" spans="1:12" x14ac:dyDescent="0.25">
      <c r="A1032" t="s">
        <v>2</v>
      </c>
      <c r="B1032" t="s">
        <v>1076</v>
      </c>
      <c r="J1032">
        <v>294.00185727439037</v>
      </c>
      <c r="K1032">
        <v>285.07602909347622</v>
      </c>
      <c r="L1032">
        <v>297.08302913024892</v>
      </c>
    </row>
    <row r="1033" spans="1:12" x14ac:dyDescent="0.25">
      <c r="A1033" t="s">
        <v>2</v>
      </c>
      <c r="B1033" t="s">
        <v>1077</v>
      </c>
      <c r="C1033">
        <v>1.373834972490511E-2</v>
      </c>
      <c r="D1033">
        <v>40.43076005063778</v>
      </c>
      <c r="E1033">
        <v>40.723835989397969</v>
      </c>
      <c r="F1033">
        <v>41.016754448989573</v>
      </c>
      <c r="G1033">
        <v>41.309712453618403</v>
      </c>
      <c r="H1033">
        <v>41.483698970217567</v>
      </c>
      <c r="I1033">
        <v>81.896686664610968</v>
      </c>
      <c r="J1033">
        <v>81.89694429136614</v>
      </c>
      <c r="K1033">
        <v>39.364548349709104</v>
      </c>
      <c r="L1033">
        <v>41.428909188758666</v>
      </c>
    </row>
    <row r="1034" spans="1:12" x14ac:dyDescent="0.25">
      <c r="A1034" t="s">
        <v>2</v>
      </c>
      <c r="B1034" t="s">
        <v>1078</v>
      </c>
      <c r="C1034">
        <v>159.97652706913729</v>
      </c>
      <c r="D1034">
        <v>119.982395301853</v>
      </c>
      <c r="E1034">
        <v>119.982395301853</v>
      </c>
      <c r="F1034">
        <v>119.982395301853</v>
      </c>
      <c r="G1034">
        <v>119.982395301853</v>
      </c>
      <c r="H1034">
        <v>119.982395301853</v>
      </c>
      <c r="I1034">
        <v>79.988263534568659</v>
      </c>
      <c r="J1034">
        <v>79.988263534568659</v>
      </c>
      <c r="K1034">
        <v>16.920594209235681</v>
      </c>
    </row>
    <row r="1035" spans="1:12" x14ac:dyDescent="0.25">
      <c r="A1035" t="s">
        <v>2</v>
      </c>
      <c r="B1035" t="s">
        <v>1079</v>
      </c>
      <c r="J1035">
        <v>102.41637332038481</v>
      </c>
      <c r="K1035">
        <v>110.43337555680149</v>
      </c>
      <c r="L1035">
        <v>114.77399312533539</v>
      </c>
    </row>
    <row r="1036" spans="1:12" x14ac:dyDescent="0.25">
      <c r="A1036" t="s">
        <v>2</v>
      </c>
      <c r="B1036" t="s">
        <v>1080</v>
      </c>
      <c r="J1036">
        <v>102.3500538094423</v>
      </c>
      <c r="K1036">
        <v>110.2774807134966</v>
      </c>
      <c r="L1036">
        <v>114.6002692274636</v>
      </c>
    </row>
    <row r="1037" spans="1:12" x14ac:dyDescent="0.25">
      <c r="A1037" t="s">
        <v>2</v>
      </c>
      <c r="B1037" t="s">
        <v>1081</v>
      </c>
      <c r="C1037">
        <v>0.67378638415996395</v>
      </c>
      <c r="D1037">
        <v>0.72069480318018408</v>
      </c>
      <c r="E1037">
        <v>15.05347249115747</v>
      </c>
      <c r="F1037">
        <v>15.11900486526878</v>
      </c>
      <c r="G1037">
        <v>15.57066981895548</v>
      </c>
      <c r="H1037">
        <v>15.604148399318911</v>
      </c>
      <c r="I1037">
        <v>15.637593817882941</v>
      </c>
      <c r="J1037">
        <v>15.63781847967439</v>
      </c>
      <c r="K1037">
        <v>7.2102196228191913</v>
      </c>
      <c r="L1037">
        <v>5.0901837697573463E-3</v>
      </c>
    </row>
    <row r="1038" spans="1:12" x14ac:dyDescent="0.25">
      <c r="A1038" t="s">
        <v>2</v>
      </c>
      <c r="B1038" t="s">
        <v>1082</v>
      </c>
      <c r="J1038">
        <v>102.44724487921521</v>
      </c>
      <c r="K1038">
        <v>110.5059674647032</v>
      </c>
      <c r="L1038">
        <v>114.85515982449979</v>
      </c>
    </row>
    <row r="1039" spans="1:12" x14ac:dyDescent="0.25">
      <c r="A1039" t="s">
        <v>2</v>
      </c>
      <c r="B1039" t="s">
        <v>1083</v>
      </c>
      <c r="C1039">
        <v>60.924306055402873</v>
      </c>
      <c r="D1039">
        <v>60.924306055402873</v>
      </c>
      <c r="E1039">
        <v>45.693229541552149</v>
      </c>
      <c r="F1039">
        <v>45.693229541552149</v>
      </c>
      <c r="G1039">
        <v>45.693229541552149</v>
      </c>
      <c r="H1039">
        <v>45.693229541552149</v>
      </c>
      <c r="I1039">
        <v>45.693229541552149</v>
      </c>
      <c r="J1039">
        <v>30.462153027701429</v>
      </c>
      <c r="K1039">
        <v>7.6155382569253582</v>
      </c>
    </row>
    <row r="1040" spans="1:12" x14ac:dyDescent="0.25">
      <c r="A1040" t="s">
        <v>2</v>
      </c>
      <c r="B1040" t="s">
        <v>1084</v>
      </c>
      <c r="C1040">
        <v>0.32405126623864161</v>
      </c>
      <c r="D1040">
        <v>0.36367177477282769</v>
      </c>
      <c r="E1040">
        <v>0.60810826116056305</v>
      </c>
      <c r="F1040">
        <v>0.66672094980675611</v>
      </c>
      <c r="G1040">
        <v>2.1066669972944099</v>
      </c>
      <c r="H1040">
        <v>2.1407971361601832</v>
      </c>
      <c r="I1040">
        <v>2.174500636013684</v>
      </c>
      <c r="J1040">
        <v>2.1747257174957562</v>
      </c>
      <c r="K1040">
        <v>0.43035473477020209</v>
      </c>
      <c r="L1040">
        <v>3.3855233866481298E-3</v>
      </c>
    </row>
    <row r="1041" spans="1:12" x14ac:dyDescent="0.25">
      <c r="A1041" t="s">
        <v>2</v>
      </c>
      <c r="B1041" t="s">
        <v>1085</v>
      </c>
      <c r="C1041">
        <v>3.8103627633646191</v>
      </c>
      <c r="D1041">
        <v>3.8103627633646191</v>
      </c>
      <c r="E1041">
        <v>3.8103627633646191</v>
      </c>
      <c r="F1041">
        <v>3.8103627633646191</v>
      </c>
      <c r="G1041">
        <v>1.90518138168231</v>
      </c>
      <c r="H1041">
        <v>1.90518138168231</v>
      </c>
      <c r="I1041">
        <v>1.90518138168231</v>
      </c>
      <c r="J1041">
        <v>1.90518138168231</v>
      </c>
      <c r="K1041">
        <v>7.3276206987781145E-2</v>
      </c>
    </row>
    <row r="1042" spans="1:12" x14ac:dyDescent="0.25">
      <c r="A1042" t="s">
        <v>2</v>
      </c>
      <c r="B1042" t="s">
        <v>1086</v>
      </c>
      <c r="J1042">
        <v>102.5633104874841</v>
      </c>
      <c r="K1042">
        <v>109.72946841948431</v>
      </c>
      <c r="L1042">
        <v>114.07900811523341</v>
      </c>
    </row>
    <row r="1043" spans="1:12" x14ac:dyDescent="0.25">
      <c r="A1043" t="s">
        <v>2</v>
      </c>
      <c r="B1043" t="s">
        <v>1087</v>
      </c>
      <c r="J1043">
        <v>102.5455298622348</v>
      </c>
      <c r="K1043">
        <v>109.6575772630554</v>
      </c>
      <c r="L1043">
        <v>114.001149618818</v>
      </c>
    </row>
    <row r="1044" spans="1:12" x14ac:dyDescent="0.25">
      <c r="A1044" t="s">
        <v>2</v>
      </c>
      <c r="B1044" t="s">
        <v>1088</v>
      </c>
      <c r="J1044">
        <v>102.5767546549646</v>
      </c>
      <c r="K1044">
        <v>109.783453632117</v>
      </c>
      <c r="L1044">
        <v>114.13752482084141</v>
      </c>
    </row>
    <row r="1045" spans="1:12" x14ac:dyDescent="0.25">
      <c r="A1045" t="s">
        <v>2</v>
      </c>
      <c r="B1045" t="s">
        <v>1089</v>
      </c>
      <c r="J1045">
        <v>102.61079104323019</v>
      </c>
      <c r="K1045">
        <v>109.9186682877787</v>
      </c>
      <c r="L1045">
        <v>114.2843429563641</v>
      </c>
    </row>
    <row r="1046" spans="1:12" x14ac:dyDescent="0.25">
      <c r="A1046" t="s">
        <v>2</v>
      </c>
      <c r="B1046" t="s">
        <v>1090</v>
      </c>
      <c r="J1046">
        <v>102.56493423033361</v>
      </c>
      <c r="K1046">
        <v>109.7359534239191</v>
      </c>
      <c r="L1046">
        <v>114.086041052654</v>
      </c>
    </row>
    <row r="1047" spans="1:12" x14ac:dyDescent="0.25">
      <c r="A1047" t="s">
        <v>2</v>
      </c>
      <c r="B1047" t="s">
        <v>1091</v>
      </c>
      <c r="J1047">
        <v>102.6332327847536</v>
      </c>
      <c r="K1047">
        <v>110.00675501361999</v>
      </c>
      <c r="L1047">
        <v>114.38017230456479</v>
      </c>
    </row>
    <row r="1048" spans="1:12" x14ac:dyDescent="0.25">
      <c r="A1048" t="s">
        <v>2</v>
      </c>
      <c r="B1048" t="s">
        <v>1092</v>
      </c>
      <c r="J1048">
        <v>1681.402229269318</v>
      </c>
      <c r="K1048">
        <v>1823.9771990356151</v>
      </c>
      <c r="L1048">
        <v>1892.9367602582799</v>
      </c>
    </row>
    <row r="1049" spans="1:12" x14ac:dyDescent="0.25">
      <c r="A1049" t="s">
        <v>2</v>
      </c>
      <c r="B1049" t="s">
        <v>1093</v>
      </c>
      <c r="J1049">
        <v>735.25001204289481</v>
      </c>
      <c r="K1049">
        <v>620.641849276519</v>
      </c>
      <c r="L1049">
        <v>642.91405406870422</v>
      </c>
    </row>
    <row r="1050" spans="1:12" x14ac:dyDescent="0.25">
      <c r="A1050" t="s">
        <v>2</v>
      </c>
      <c r="B1050" t="s">
        <v>1094</v>
      </c>
      <c r="J1050">
        <v>1.1075823757044509</v>
      </c>
      <c r="K1050">
        <v>1.8678148074286409</v>
      </c>
      <c r="L1050">
        <v>3.1086437287327389</v>
      </c>
    </row>
    <row r="1051" spans="1:12" x14ac:dyDescent="0.25">
      <c r="A1051" t="s">
        <v>2</v>
      </c>
      <c r="B1051" t="s">
        <v>1095</v>
      </c>
      <c r="J1051">
        <v>591.30327398276768</v>
      </c>
      <c r="K1051">
        <v>516.54942162709131</v>
      </c>
      <c r="L1051">
        <v>535.39643833547359</v>
      </c>
    </row>
    <row r="1052" spans="1:12" x14ac:dyDescent="0.25">
      <c r="A1052" t="s">
        <v>2</v>
      </c>
      <c r="B1052" t="s">
        <v>1096</v>
      </c>
      <c r="J1052">
        <v>0.87760234907595081</v>
      </c>
      <c r="K1052">
        <v>1.8544507408753701</v>
      </c>
      <c r="L1052">
        <v>2.5276022639913558</v>
      </c>
    </row>
    <row r="1053" spans="1:12" x14ac:dyDescent="0.25">
      <c r="A1053" t="s">
        <v>2</v>
      </c>
      <c r="B1053" t="s">
        <v>1097</v>
      </c>
      <c r="C1053">
        <v>6.2325069819902623</v>
      </c>
      <c r="D1053">
        <v>6.2687845268519169</v>
      </c>
      <c r="E1053">
        <v>6.3826299366541406</v>
      </c>
      <c r="F1053">
        <v>6.4940169077015906</v>
      </c>
      <c r="G1053">
        <v>24.831139723549551</v>
      </c>
      <c r="H1053">
        <v>24.83781042904258</v>
      </c>
      <c r="I1053">
        <v>24.84039268934113</v>
      </c>
      <c r="J1053">
        <v>24.840648857681991</v>
      </c>
      <c r="K1053">
        <v>9.5339943002390282</v>
      </c>
      <c r="L1053">
        <v>5.2538635499734618E-3</v>
      </c>
    </row>
    <row r="1054" spans="1:12" x14ac:dyDescent="0.25">
      <c r="A1054" t="s">
        <v>2</v>
      </c>
      <c r="B1054" t="s">
        <v>1098</v>
      </c>
      <c r="J1054">
        <v>718.95608252960551</v>
      </c>
      <c r="K1054">
        <v>607.2140829272779</v>
      </c>
      <c r="L1054">
        <v>629.03168333659664</v>
      </c>
    </row>
    <row r="1055" spans="1:12" x14ac:dyDescent="0.25">
      <c r="A1055" t="s">
        <v>2</v>
      </c>
      <c r="B1055" t="s">
        <v>1589</v>
      </c>
      <c r="C1055">
        <v>209.091801618733</v>
      </c>
      <c r="D1055">
        <v>209.091801618733</v>
      </c>
      <c r="E1055">
        <v>209.091801618733</v>
      </c>
      <c r="F1055">
        <v>209.091801618733</v>
      </c>
      <c r="G1055">
        <v>139.3945344124887</v>
      </c>
      <c r="H1055">
        <v>139.3945344124887</v>
      </c>
      <c r="I1055">
        <v>139.3945344124887</v>
      </c>
      <c r="J1055">
        <v>139.3945344124887</v>
      </c>
      <c r="K1055">
        <v>18.76464886321963</v>
      </c>
    </row>
    <row r="1056" spans="1:12" x14ac:dyDescent="0.25">
      <c r="A1056" t="s">
        <v>2</v>
      </c>
      <c r="B1056" t="s">
        <v>1099</v>
      </c>
      <c r="J1056">
        <v>1.088655641151715</v>
      </c>
      <c r="K1056">
        <v>1.832453149927711</v>
      </c>
      <c r="L1056">
        <v>3.0483992079293358</v>
      </c>
    </row>
    <row r="1057" spans="1:12" x14ac:dyDescent="0.25">
      <c r="A1057" t="s">
        <v>2</v>
      </c>
      <c r="B1057" t="s">
        <v>1100</v>
      </c>
      <c r="J1057">
        <v>1702.2551026815461</v>
      </c>
      <c r="K1057">
        <v>1867.937895490732</v>
      </c>
      <c r="L1057">
        <v>2045.278946987278</v>
      </c>
    </row>
    <row r="1058" spans="1:12" x14ac:dyDescent="0.25">
      <c r="A1058" t="s">
        <v>2</v>
      </c>
      <c r="B1058" t="s">
        <v>1101</v>
      </c>
      <c r="J1058">
        <v>1702.5231970329651</v>
      </c>
      <c r="K1058">
        <v>1868.245332468676</v>
      </c>
      <c r="L1058">
        <v>2045.6164671892909</v>
      </c>
    </row>
    <row r="1059" spans="1:12" x14ac:dyDescent="0.25">
      <c r="A1059" t="s">
        <v>2</v>
      </c>
      <c r="B1059" t="s">
        <v>1102</v>
      </c>
      <c r="J1059">
        <v>1701.486129855881</v>
      </c>
      <c r="K1059">
        <v>1867.0575597016591</v>
      </c>
      <c r="L1059">
        <v>2044.3126058389821</v>
      </c>
    </row>
    <row r="1060" spans="1:12" x14ac:dyDescent="0.25">
      <c r="A1060" t="s">
        <v>2</v>
      </c>
      <c r="B1060" t="s">
        <v>1103</v>
      </c>
      <c r="C1060">
        <v>3.5215992602532409</v>
      </c>
      <c r="D1060">
        <v>5.1628559242259353</v>
      </c>
      <c r="E1060">
        <v>5.1845607303041801</v>
      </c>
      <c r="F1060">
        <v>5.2209834907694779</v>
      </c>
      <c r="G1060">
        <v>16.959363559813859</v>
      </c>
      <c r="H1060">
        <v>17.391182506140751</v>
      </c>
      <c r="I1060">
        <v>19.609025916568768</v>
      </c>
      <c r="J1060">
        <v>19.609465933433349</v>
      </c>
      <c r="K1060">
        <v>19.609781012538878</v>
      </c>
      <c r="L1060">
        <v>19.618434849127549</v>
      </c>
    </row>
    <row r="1061" spans="1:12" x14ac:dyDescent="0.25">
      <c r="A1061" t="s">
        <v>2</v>
      </c>
      <c r="B1061" t="s">
        <v>1590</v>
      </c>
      <c r="C1061">
        <v>57.810591502216319</v>
      </c>
      <c r="D1061">
        <v>57.810591502216319</v>
      </c>
      <c r="E1061">
        <v>57.810591502216319</v>
      </c>
      <c r="F1061">
        <v>57.810591502216319</v>
      </c>
      <c r="G1061">
        <v>50.58426756443928</v>
      </c>
      <c r="H1061">
        <v>50.58426756443928</v>
      </c>
      <c r="I1061">
        <v>50.58426756443928</v>
      </c>
      <c r="J1061">
        <v>50.58426756443928</v>
      </c>
      <c r="K1061">
        <v>29.7391023593132</v>
      </c>
      <c r="L1061">
        <v>7.2263239377770399</v>
      </c>
    </row>
    <row r="1062" spans="1:12" x14ac:dyDescent="0.25">
      <c r="A1062" t="s">
        <v>2</v>
      </c>
      <c r="B1062" t="s">
        <v>1104</v>
      </c>
      <c r="J1062">
        <v>229.35482725095989</v>
      </c>
      <c r="K1062">
        <v>220.8562413293657</v>
      </c>
      <c r="L1062">
        <v>229.15956999312661</v>
      </c>
    </row>
    <row r="1063" spans="1:12" x14ac:dyDescent="0.25">
      <c r="A1063" t="s">
        <v>2</v>
      </c>
      <c r="B1063" t="s">
        <v>1105</v>
      </c>
      <c r="J1063">
        <v>225.33410628435371</v>
      </c>
      <c r="K1063">
        <v>194.25394664011179</v>
      </c>
      <c r="L1063">
        <v>201.52992885470701</v>
      </c>
    </row>
    <row r="1064" spans="1:12" x14ac:dyDescent="0.25">
      <c r="A1064" t="s">
        <v>2</v>
      </c>
      <c r="B1064" t="s">
        <v>1106</v>
      </c>
      <c r="J1064">
        <v>228.43181992774419</v>
      </c>
      <c r="K1064">
        <v>215.01787177275369</v>
      </c>
      <c r="L1064">
        <v>223.0873969165373</v>
      </c>
    </row>
    <row r="1065" spans="1:12" x14ac:dyDescent="0.25">
      <c r="A1065" t="s">
        <v>2</v>
      </c>
      <c r="B1065" t="s">
        <v>1107</v>
      </c>
      <c r="J1065">
        <v>95.881830471877507</v>
      </c>
      <c r="K1065">
        <v>105.1318936655853</v>
      </c>
      <c r="L1065">
        <v>109.30136904524301</v>
      </c>
    </row>
    <row r="1066" spans="1:12" x14ac:dyDescent="0.25">
      <c r="A1066" t="s">
        <v>2</v>
      </c>
      <c r="B1066" t="s">
        <v>1108</v>
      </c>
      <c r="J1066">
        <v>235.07390328637339</v>
      </c>
      <c r="K1066">
        <v>249.46013994526311</v>
      </c>
      <c r="L1066">
        <v>259.15489974581368</v>
      </c>
    </row>
    <row r="1067" spans="1:12" x14ac:dyDescent="0.25">
      <c r="A1067" t="s">
        <v>2</v>
      </c>
      <c r="B1067" t="s">
        <v>1109</v>
      </c>
      <c r="J1067">
        <v>235.88111614339141</v>
      </c>
      <c r="K1067">
        <v>252.40422098652891</v>
      </c>
      <c r="L1067">
        <v>262.32515939454021</v>
      </c>
    </row>
    <row r="1068" spans="1:12" x14ac:dyDescent="0.25">
      <c r="A1068" t="s">
        <v>2</v>
      </c>
      <c r="B1068" t="s">
        <v>1110</v>
      </c>
      <c r="C1068">
        <v>4.5355519914469428E-2</v>
      </c>
      <c r="D1068">
        <v>6.7651203343918553E-2</v>
      </c>
      <c r="E1068">
        <v>3.8942122590718871</v>
      </c>
      <c r="F1068">
        <v>3.9214931708031622</v>
      </c>
      <c r="G1068">
        <v>3.948590199059471</v>
      </c>
      <c r="H1068">
        <v>3.964819637655967</v>
      </c>
      <c r="I1068">
        <v>3.9806679327696699</v>
      </c>
      <c r="J1068">
        <v>3.9809237099637582</v>
      </c>
      <c r="K1068">
        <v>1.0750026565090569</v>
      </c>
      <c r="L1068">
        <v>4.706048747775235E-3</v>
      </c>
    </row>
    <row r="1069" spans="1:12" x14ac:dyDescent="0.25">
      <c r="A1069" t="s">
        <v>2</v>
      </c>
      <c r="B1069" t="s">
        <v>1111</v>
      </c>
      <c r="C1069">
        <v>14.25030883504923</v>
      </c>
      <c r="D1069">
        <v>14.25030883504923</v>
      </c>
      <c r="E1069">
        <v>9.5002058900328183</v>
      </c>
      <c r="F1069">
        <v>9.5002058900328183</v>
      </c>
      <c r="G1069">
        <v>9.5002058900328183</v>
      </c>
      <c r="H1069">
        <v>9.5002058900328183</v>
      </c>
      <c r="I1069">
        <v>9.5002058900328183</v>
      </c>
      <c r="J1069">
        <v>4.7501029450164092</v>
      </c>
      <c r="K1069">
        <v>0.73078506846406288</v>
      </c>
    </row>
    <row r="1070" spans="1:12" x14ac:dyDescent="0.25">
      <c r="A1070" t="s">
        <v>2</v>
      </c>
      <c r="B1070" t="s">
        <v>1112</v>
      </c>
      <c r="F1070">
        <v>1.2714456855848519E-4</v>
      </c>
      <c r="G1070">
        <v>4.5953157578862181E-4</v>
      </c>
      <c r="H1070">
        <v>9.5445684802782603E-4</v>
      </c>
      <c r="I1070">
        <v>1.925899445153374E-3</v>
      </c>
      <c r="J1070">
        <v>19.70040877161485</v>
      </c>
      <c r="K1070">
        <v>39.269549677394068</v>
      </c>
      <c r="L1070">
        <v>431.34217495808338</v>
      </c>
    </row>
    <row r="1071" spans="1:12" x14ac:dyDescent="0.25">
      <c r="A1071" t="s">
        <v>2</v>
      </c>
      <c r="B1071" t="s">
        <v>1113</v>
      </c>
      <c r="J1071">
        <v>53.558172369837891</v>
      </c>
      <c r="K1071">
        <v>57.355638443535703</v>
      </c>
      <c r="L1071">
        <v>60.128741301518048</v>
      </c>
    </row>
    <row r="1072" spans="1:12" x14ac:dyDescent="0.25">
      <c r="A1072" t="s">
        <v>2</v>
      </c>
      <c r="B1072" t="s">
        <v>1114</v>
      </c>
      <c r="J1072">
        <v>53.515907937280751</v>
      </c>
      <c r="K1072">
        <v>57.209860370414127</v>
      </c>
      <c r="L1072">
        <v>59.97197019920911</v>
      </c>
    </row>
    <row r="1073" spans="1:12" x14ac:dyDescent="0.25">
      <c r="A1073" t="s">
        <v>2</v>
      </c>
      <c r="B1073" t="s">
        <v>1115</v>
      </c>
      <c r="C1073">
        <v>1.8087943667322381E-4</v>
      </c>
      <c r="D1073">
        <v>3.707181942910402E-4</v>
      </c>
      <c r="E1073">
        <v>5.6995714024621314E-4</v>
      </c>
      <c r="F1073">
        <v>7.7905839186458766E-4</v>
      </c>
      <c r="G1073">
        <v>9.9850635172124124E-4</v>
      </c>
      <c r="H1073">
        <v>1.2288087853217051E-3</v>
      </c>
      <c r="I1073">
        <v>1.4704979376977431E-3</v>
      </c>
      <c r="J1073">
        <v>1.724131703404865E-3</v>
      </c>
      <c r="K1073">
        <v>6.4846422882748795E-4</v>
      </c>
      <c r="L1073">
        <v>4.7518916996168812E-3</v>
      </c>
    </row>
    <row r="1074" spans="1:12" x14ac:dyDescent="0.25">
      <c r="A1074" t="s">
        <v>2</v>
      </c>
      <c r="B1074" t="s">
        <v>1116</v>
      </c>
      <c r="J1074">
        <v>53.601777586645312</v>
      </c>
      <c r="K1074">
        <v>57.503056724042338</v>
      </c>
      <c r="L1074">
        <v>60.287847164508847</v>
      </c>
    </row>
    <row r="1075" spans="1:12" x14ac:dyDescent="0.25">
      <c r="A1075" t="s">
        <v>2</v>
      </c>
      <c r="B1075" t="s">
        <v>1117</v>
      </c>
      <c r="J1075">
        <v>2.812059474960666</v>
      </c>
      <c r="K1075">
        <v>3.0278922225580041</v>
      </c>
      <c r="L1075">
        <v>3.163021410031809</v>
      </c>
    </row>
    <row r="1076" spans="1:12" x14ac:dyDescent="0.25">
      <c r="A1076" t="s">
        <v>2</v>
      </c>
      <c r="B1076" t="s">
        <v>1118</v>
      </c>
      <c r="J1076">
        <v>2.8115793503237092</v>
      </c>
      <c r="K1076">
        <v>3.0262897908781889</v>
      </c>
      <c r="L1076">
        <v>3.161260871898222</v>
      </c>
    </row>
    <row r="1077" spans="1:12" x14ac:dyDescent="0.25">
      <c r="A1077" t="s">
        <v>2</v>
      </c>
      <c r="B1077" t="s">
        <v>1119</v>
      </c>
      <c r="J1077">
        <v>2.8120000034636798</v>
      </c>
      <c r="K1077">
        <v>3.027694205991319</v>
      </c>
      <c r="L1077">
        <v>3.1628037144885641</v>
      </c>
    </row>
    <row r="1078" spans="1:12" x14ac:dyDescent="0.25">
      <c r="A1078" t="s">
        <v>2</v>
      </c>
      <c r="B1078" t="s">
        <v>1120</v>
      </c>
      <c r="J1078">
        <v>48.474106234204932</v>
      </c>
      <c r="K1078">
        <v>51.274625066675682</v>
      </c>
      <c r="L1078">
        <v>53.394589675882507</v>
      </c>
    </row>
    <row r="1079" spans="1:12" x14ac:dyDescent="0.25">
      <c r="A1079" t="s">
        <v>2</v>
      </c>
      <c r="B1079" t="s">
        <v>1121</v>
      </c>
      <c r="J1079">
        <v>48.353292347462421</v>
      </c>
      <c r="K1079">
        <v>50.753116843307822</v>
      </c>
      <c r="L1079">
        <v>52.84185250660434</v>
      </c>
    </row>
    <row r="1080" spans="1:12" x14ac:dyDescent="0.25">
      <c r="A1080" t="s">
        <v>2</v>
      </c>
      <c r="B1080" t="s">
        <v>1122</v>
      </c>
      <c r="J1080">
        <v>48.466126172547177</v>
      </c>
      <c r="K1080">
        <v>51.241365994521907</v>
      </c>
      <c r="L1080">
        <v>53.359235863573993</v>
      </c>
    </row>
    <row r="1081" spans="1:12" x14ac:dyDescent="0.25">
      <c r="A1081" t="s">
        <v>2</v>
      </c>
      <c r="B1081" t="s">
        <v>1123</v>
      </c>
      <c r="J1081">
        <v>48.505101348905669</v>
      </c>
      <c r="K1081">
        <v>51.40224453725898</v>
      </c>
      <c r="L1081">
        <v>53.530402795254162</v>
      </c>
    </row>
    <row r="1082" spans="1:12" x14ac:dyDescent="0.25">
      <c r="A1082" t="s">
        <v>2</v>
      </c>
      <c r="B1082" t="s">
        <v>1124</v>
      </c>
      <c r="J1082">
        <v>48.420505899787813</v>
      </c>
      <c r="K1082">
        <v>51.048034298319891</v>
      </c>
      <c r="L1082">
        <v>53.15402805848138</v>
      </c>
    </row>
    <row r="1083" spans="1:12" x14ac:dyDescent="0.25">
      <c r="A1083" t="s">
        <v>2</v>
      </c>
      <c r="B1083" t="s">
        <v>1125</v>
      </c>
      <c r="J1083">
        <v>48.602848389700597</v>
      </c>
      <c r="K1083">
        <v>51.788760335972647</v>
      </c>
      <c r="L1083">
        <v>53.943528144301247</v>
      </c>
    </row>
    <row r="1084" spans="1:12" x14ac:dyDescent="0.25">
      <c r="A1084" t="s">
        <v>2</v>
      </c>
      <c r="B1084" t="s">
        <v>1126</v>
      </c>
      <c r="C1084">
        <v>1.795244632270155E-4</v>
      </c>
      <c r="D1084">
        <v>3.6784092518371022E-4</v>
      </c>
      <c r="E1084">
        <v>5.6537482949547057E-4</v>
      </c>
      <c r="F1084">
        <v>7.725714142224518E-4</v>
      </c>
      <c r="G1084">
        <v>9.8989672659073819E-4</v>
      </c>
      <c r="H1084">
        <v>1.217838649630091E-3</v>
      </c>
      <c r="I1084">
        <v>1.456907956464892E-3</v>
      </c>
      <c r="J1084">
        <v>1.707639401261066E-3</v>
      </c>
      <c r="K1084">
        <v>5.7146650558697796E-4</v>
      </c>
      <c r="L1084">
        <v>4.4265220761762723E-3</v>
      </c>
    </row>
    <row r="1085" spans="1:12" x14ac:dyDescent="0.25">
      <c r="A1085" t="s">
        <v>2</v>
      </c>
      <c r="B1085" t="s">
        <v>1127</v>
      </c>
      <c r="J1085">
        <v>33.368257170006331</v>
      </c>
      <c r="K1085">
        <v>35.976330866233148</v>
      </c>
      <c r="L1085">
        <v>37.72808736890898</v>
      </c>
    </row>
    <row r="1086" spans="1:12" x14ac:dyDescent="0.25">
      <c r="A1086" t="s">
        <v>2</v>
      </c>
      <c r="B1086" t="s">
        <v>1128</v>
      </c>
      <c r="J1086">
        <v>33.366122637611269</v>
      </c>
      <c r="K1086">
        <v>35.970221927837287</v>
      </c>
      <c r="L1086">
        <v>37.721371186465383</v>
      </c>
    </row>
    <row r="1087" spans="1:12" x14ac:dyDescent="0.25">
      <c r="A1087" t="s">
        <v>2</v>
      </c>
      <c r="B1087" t="s">
        <v>1129</v>
      </c>
      <c r="C1087">
        <v>1.8014997622533489E-4</v>
      </c>
      <c r="D1087">
        <v>3.691875879857709E-4</v>
      </c>
      <c r="E1087">
        <v>5.6754718371470052E-4</v>
      </c>
      <c r="F1087">
        <v>7.7568389888307149E-4</v>
      </c>
      <c r="G1087">
        <v>9.9407464698743602E-4</v>
      </c>
      <c r="H1087">
        <v>1.223219152714836E-3</v>
      </c>
      <c r="I1087">
        <v>1.4636410304346751E-3</v>
      </c>
      <c r="J1087">
        <v>1.7158889107593629E-3</v>
      </c>
      <c r="K1087">
        <v>7.8784922154961196E-4</v>
      </c>
      <c r="L1087">
        <v>5.226007984882498E-3</v>
      </c>
    </row>
    <row r="1088" spans="1:12" x14ac:dyDescent="0.25">
      <c r="A1088" t="s">
        <v>2</v>
      </c>
      <c r="B1088" t="s">
        <v>1130</v>
      </c>
      <c r="J1088">
        <v>33.373014794846711</v>
      </c>
      <c r="K1088">
        <v>35.989926034675157</v>
      </c>
      <c r="L1088">
        <v>37.743045265177493</v>
      </c>
    </row>
    <row r="1089" spans="1:12" x14ac:dyDescent="0.25">
      <c r="A1089" t="s">
        <v>2</v>
      </c>
      <c r="B1089" t="s">
        <v>1131</v>
      </c>
      <c r="J1089">
        <v>16.030790185537668</v>
      </c>
      <c r="K1089">
        <v>17.420954504064952</v>
      </c>
      <c r="L1089">
        <v>18.096094114761581</v>
      </c>
    </row>
    <row r="1090" spans="1:12" x14ac:dyDescent="0.25">
      <c r="A1090" t="s">
        <v>2</v>
      </c>
      <c r="B1090" t="s">
        <v>1132</v>
      </c>
      <c r="J1090">
        <v>16.03094995907286</v>
      </c>
      <c r="K1090">
        <v>17.42123236749763</v>
      </c>
      <c r="L1090">
        <v>18.096426424188021</v>
      </c>
    </row>
    <row r="1091" spans="1:12" x14ac:dyDescent="0.25">
      <c r="A1091" t="s">
        <v>2</v>
      </c>
      <c r="B1091" t="s">
        <v>1133</v>
      </c>
      <c r="J1091">
        <v>16.031587148004409</v>
      </c>
      <c r="K1091">
        <v>17.42234088503437</v>
      </c>
      <c r="L1091">
        <v>18.097752606825871</v>
      </c>
    </row>
    <row r="1092" spans="1:12" x14ac:dyDescent="0.25">
      <c r="A1092" t="s">
        <v>2</v>
      </c>
      <c r="B1092" t="s">
        <v>1134</v>
      </c>
      <c r="J1092">
        <v>16.02689755631425</v>
      </c>
      <c r="K1092">
        <v>17.414196445288638</v>
      </c>
      <c r="L1092">
        <v>18.088025749555541</v>
      </c>
    </row>
    <row r="1093" spans="1:12" x14ac:dyDescent="0.25">
      <c r="A1093" t="s">
        <v>2</v>
      </c>
      <c r="B1093" t="s">
        <v>1135</v>
      </c>
      <c r="J1093">
        <v>16.026568063883921</v>
      </c>
      <c r="K1093">
        <v>17.413625428909558</v>
      </c>
      <c r="L1093">
        <v>18.087345225776239</v>
      </c>
    </row>
    <row r="1094" spans="1:12" x14ac:dyDescent="0.25">
      <c r="A1094" t="s">
        <v>2</v>
      </c>
      <c r="B1094" t="s">
        <v>1136</v>
      </c>
      <c r="J1094">
        <v>16.027554158549879</v>
      </c>
      <c r="K1094">
        <v>17.415334822055009</v>
      </c>
      <c r="L1094">
        <v>18.08938299462185</v>
      </c>
    </row>
    <row r="1095" spans="1:12" x14ac:dyDescent="0.25">
      <c r="A1095" t="s">
        <v>2</v>
      </c>
      <c r="B1095" t="s">
        <v>1137</v>
      </c>
      <c r="C1095">
        <v>1.447447641330982E-4</v>
      </c>
      <c r="D1095">
        <v>2.9528075222839798E-4</v>
      </c>
      <c r="E1095">
        <v>4.5188600530077439E-4</v>
      </c>
      <c r="F1095">
        <v>6.1484886719048769E-4</v>
      </c>
      <c r="G1095">
        <v>7.8446825397869352E-4</v>
      </c>
      <c r="H1095">
        <v>9.6105401276010897E-4</v>
      </c>
      <c r="I1095">
        <v>1.144927374031173E-3</v>
      </c>
      <c r="J1095">
        <v>1.3364214781842871E-3</v>
      </c>
      <c r="K1095">
        <v>9.942437963745181E-4</v>
      </c>
      <c r="L1095">
        <v>4.7181021743270719E-3</v>
      </c>
    </row>
    <row r="1096" spans="1:12" x14ac:dyDescent="0.25">
      <c r="A1096" t="s">
        <v>2</v>
      </c>
      <c r="B1096" t="s">
        <v>1138</v>
      </c>
      <c r="J1096">
        <v>691.65245241620789</v>
      </c>
      <c r="K1096">
        <v>735.79942596426235</v>
      </c>
      <c r="L1096">
        <v>766.05061274386196</v>
      </c>
    </row>
    <row r="1097" spans="1:12" x14ac:dyDescent="0.25">
      <c r="A1097" t="s">
        <v>2</v>
      </c>
      <c r="B1097" t="s">
        <v>1139</v>
      </c>
      <c r="J1097">
        <v>692.07861703807907</v>
      </c>
      <c r="K1097">
        <v>738.01320453976791</v>
      </c>
      <c r="L1097">
        <v>768.41619687044442</v>
      </c>
    </row>
    <row r="1098" spans="1:12" x14ac:dyDescent="0.25">
      <c r="A1098" t="s">
        <v>2</v>
      </c>
      <c r="B1098" t="s">
        <v>1140</v>
      </c>
      <c r="G1098">
        <v>1.121182197306424E-4</v>
      </c>
      <c r="H1098">
        <v>3.440422935437946E-4</v>
      </c>
      <c r="I1098">
        <v>5.8751572345325806E-4</v>
      </c>
      <c r="J1098">
        <v>8.4311214006867414E-4</v>
      </c>
      <c r="K1098">
        <v>7.8154681699257167E-5</v>
      </c>
      <c r="L1098">
        <v>1.806178393401826E-3</v>
      </c>
    </row>
    <row r="1099" spans="1:12" x14ac:dyDescent="0.25">
      <c r="A1099" t="s">
        <v>2</v>
      </c>
      <c r="B1099" t="s">
        <v>1141</v>
      </c>
      <c r="J1099">
        <v>692.59335355756514</v>
      </c>
      <c r="K1099">
        <v>740.55156498599365</v>
      </c>
      <c r="L1099">
        <v>771.13958631872561</v>
      </c>
    </row>
    <row r="1100" spans="1:12" x14ac:dyDescent="0.25">
      <c r="A1100" t="s">
        <v>2</v>
      </c>
      <c r="B1100" t="s">
        <v>1142</v>
      </c>
      <c r="J1100">
        <v>692.57603175540783</v>
      </c>
      <c r="K1100">
        <v>741.50402752563707</v>
      </c>
      <c r="L1100">
        <v>772.12602098375805</v>
      </c>
    </row>
    <row r="1101" spans="1:12" x14ac:dyDescent="0.25">
      <c r="A1101" t="s">
        <v>2</v>
      </c>
      <c r="B1101" t="s">
        <v>1143</v>
      </c>
      <c r="J1101">
        <v>692.61703709958294</v>
      </c>
      <c r="K1101">
        <v>745.02178704274343</v>
      </c>
      <c r="L1101">
        <v>775.7804718978872</v>
      </c>
    </row>
    <row r="1102" spans="1:12" x14ac:dyDescent="0.25">
      <c r="A1102" t="s">
        <v>2</v>
      </c>
      <c r="B1102" t="s">
        <v>1144</v>
      </c>
      <c r="J1102">
        <v>692.68499089562522</v>
      </c>
      <c r="K1102">
        <v>745.25105747522457</v>
      </c>
      <c r="L1102">
        <v>776.03299971232741</v>
      </c>
    </row>
    <row r="1103" spans="1:12" x14ac:dyDescent="0.25">
      <c r="A1103" t="s">
        <v>2</v>
      </c>
      <c r="B1103" t="s">
        <v>1145</v>
      </c>
      <c r="J1103">
        <v>692.42457973804198</v>
      </c>
      <c r="K1103">
        <v>742.87012230050391</v>
      </c>
      <c r="L1103">
        <v>773.5111622834628</v>
      </c>
    </row>
    <row r="1104" spans="1:12" x14ac:dyDescent="0.25">
      <c r="A1104" t="s">
        <v>2</v>
      </c>
      <c r="B1104" t="s">
        <v>1146</v>
      </c>
      <c r="J1104">
        <v>692.57804141010149</v>
      </c>
      <c r="K1104">
        <v>742.78588861444541</v>
      </c>
      <c r="L1104">
        <v>773.45536957762295</v>
      </c>
    </row>
    <row r="1105" spans="1:12" x14ac:dyDescent="0.25">
      <c r="A1105" t="s">
        <v>2</v>
      </c>
      <c r="B1105" t="s">
        <v>1147</v>
      </c>
      <c r="E1105">
        <v>1.01714379826673E-4</v>
      </c>
      <c r="F1105">
        <v>3.1211401854788718E-4</v>
      </c>
      <c r="G1105">
        <v>5.3299458172111915E-4</v>
      </c>
      <c r="H1105">
        <v>7.6487668672232695E-4</v>
      </c>
      <c r="I1105">
        <v>1.008306594739295E-3</v>
      </c>
      <c r="J1105">
        <v>1.2638573998154179E-3</v>
      </c>
      <c r="K1105">
        <v>1.699480130595455E-4</v>
      </c>
      <c r="L1105">
        <v>2.5838757903180521E-3</v>
      </c>
    </row>
    <row r="1106" spans="1:12" x14ac:dyDescent="0.25">
      <c r="A1106" t="s">
        <v>2</v>
      </c>
      <c r="B1106" t="s">
        <v>1148</v>
      </c>
      <c r="J1106">
        <v>686.94373730281893</v>
      </c>
      <c r="K1106">
        <v>727.01875287390817</v>
      </c>
      <c r="L1106">
        <v>756.89469446025191</v>
      </c>
    </row>
    <row r="1107" spans="1:12" x14ac:dyDescent="0.25">
      <c r="A1107" t="s">
        <v>2</v>
      </c>
      <c r="B1107" t="s">
        <v>1149</v>
      </c>
      <c r="J1107">
        <v>1.2974893568928859E-4</v>
      </c>
      <c r="K1107">
        <v>5.2549095742626959E-6</v>
      </c>
      <c r="L1107">
        <v>4.8565435606440818E-4</v>
      </c>
    </row>
    <row r="1108" spans="1:12" x14ac:dyDescent="0.25">
      <c r="A1108" t="s">
        <v>2</v>
      </c>
      <c r="B1108" t="s">
        <v>1150</v>
      </c>
      <c r="J1108">
        <v>687.76252135663958</v>
      </c>
      <c r="K1108">
        <v>730.12971963597136</v>
      </c>
      <c r="L1108">
        <v>760.18632879926452</v>
      </c>
    </row>
    <row r="1109" spans="1:12" x14ac:dyDescent="0.25">
      <c r="A1109" t="s">
        <v>2</v>
      </c>
      <c r="B1109" t="s">
        <v>1151</v>
      </c>
      <c r="J1109">
        <v>1.2974882778252401E-4</v>
      </c>
      <c r="K1109">
        <v>5.2547165261037004E-6</v>
      </c>
      <c r="L1109">
        <v>4.8565423093992232E-4</v>
      </c>
    </row>
    <row r="1110" spans="1:12" x14ac:dyDescent="0.25">
      <c r="A1110" t="s">
        <v>2</v>
      </c>
      <c r="B1110" t="s">
        <v>1152</v>
      </c>
      <c r="J1110">
        <v>692.16107717508328</v>
      </c>
      <c r="K1110">
        <v>742.1092256431034</v>
      </c>
      <c r="L1110">
        <v>772.66975871576346</v>
      </c>
    </row>
    <row r="1111" spans="1:12" x14ac:dyDescent="0.25">
      <c r="A1111" t="s">
        <v>2</v>
      </c>
      <c r="B1111" t="s">
        <v>1153</v>
      </c>
      <c r="C1111">
        <v>1.817815793157143E-4</v>
      </c>
      <c r="D1111">
        <v>3.7262275693917971E-4</v>
      </c>
      <c r="E1111">
        <v>5.7297357421180468E-4</v>
      </c>
      <c r="F1111">
        <v>7.8330635108728522E-4</v>
      </c>
      <c r="G1111">
        <v>1.004116710395521E-3</v>
      </c>
      <c r="H1111">
        <v>1.2359247135297429E-3</v>
      </c>
      <c r="I1111">
        <v>1.479276043196229E-3</v>
      </c>
      <c r="J1111">
        <v>1.734743247177631E-3</v>
      </c>
      <c r="K1111">
        <v>4.3645246304159442E-4</v>
      </c>
      <c r="L1111">
        <v>3.9272662878534498E-3</v>
      </c>
    </row>
    <row r="1112" spans="1:12" x14ac:dyDescent="0.25">
      <c r="A1112" t="s">
        <v>2</v>
      </c>
      <c r="B1112" t="s">
        <v>1154</v>
      </c>
      <c r="C1112">
        <v>1.8178187661093599E-4</v>
      </c>
      <c r="D1112">
        <v>3.7262325697774799E-4</v>
      </c>
      <c r="E1112">
        <v>5.72974223911665E-4</v>
      </c>
      <c r="F1112">
        <v>7.8330711586065366E-4</v>
      </c>
      <c r="G1112">
        <v>1.004117566010844E-3</v>
      </c>
      <c r="H1112">
        <v>1.2359256427351059E-3</v>
      </c>
      <c r="I1112">
        <v>1.47927703232878E-3</v>
      </c>
      <c r="J1112">
        <v>1.7347442853397389E-3</v>
      </c>
      <c r="K1112">
        <v>4.3645264525736771E-4</v>
      </c>
      <c r="L1112">
        <v>3.9272662838115754E-3</v>
      </c>
    </row>
    <row r="1113" spans="1:12" x14ac:dyDescent="0.25">
      <c r="A1113" t="s">
        <v>2</v>
      </c>
      <c r="B1113" t="s">
        <v>1155</v>
      </c>
      <c r="J1113">
        <v>692.50085849287836</v>
      </c>
      <c r="K1113">
        <v>743.39805635270648</v>
      </c>
      <c r="L1113">
        <v>774.07363193474214</v>
      </c>
    </row>
    <row r="1114" spans="1:12" x14ac:dyDescent="0.25">
      <c r="A1114" t="s">
        <v>2</v>
      </c>
      <c r="B1114" t="s">
        <v>1156</v>
      </c>
      <c r="J1114">
        <v>67.369992788298219</v>
      </c>
      <c r="K1114">
        <v>66.969359376165912</v>
      </c>
      <c r="L1114">
        <v>69.663890741962419</v>
      </c>
    </row>
    <row r="1115" spans="1:12" x14ac:dyDescent="0.25">
      <c r="A1115" t="s">
        <v>2</v>
      </c>
      <c r="B1115" t="s">
        <v>1157</v>
      </c>
      <c r="F1115">
        <v>1.0671268861868861E-4</v>
      </c>
      <c r="G1115">
        <v>3.2743005391286042E-4</v>
      </c>
      <c r="H1115">
        <v>5.5911921442510849E-4</v>
      </c>
      <c r="I1115">
        <v>8.0232285394058779E-4</v>
      </c>
      <c r="J1115">
        <v>1.057610579369223E-3</v>
      </c>
      <c r="K1115">
        <v>1.199034401330187E-4</v>
      </c>
      <c r="L1115">
        <v>2.2025618623945109E-3</v>
      </c>
    </row>
    <row r="1116" spans="1:12" x14ac:dyDescent="0.25">
      <c r="A1116" t="s">
        <v>2</v>
      </c>
      <c r="B1116" t="s">
        <v>1158</v>
      </c>
      <c r="J1116">
        <v>68.470441773480175</v>
      </c>
      <c r="K1116">
        <v>72.624677210410013</v>
      </c>
      <c r="L1116">
        <v>75.604694367746177</v>
      </c>
    </row>
    <row r="1117" spans="1:12" x14ac:dyDescent="0.25">
      <c r="A1117" t="s">
        <v>2</v>
      </c>
      <c r="B1117" t="s">
        <v>1159</v>
      </c>
      <c r="J1117">
        <v>50.141465033772768</v>
      </c>
      <c r="K1117">
        <v>53.798255357068982</v>
      </c>
      <c r="L1117">
        <v>56.126671459533163</v>
      </c>
    </row>
    <row r="1118" spans="1:12" x14ac:dyDescent="0.25">
      <c r="A1118" t="s">
        <v>2</v>
      </c>
      <c r="B1118" t="s">
        <v>1160</v>
      </c>
      <c r="J1118">
        <v>50.141465041499529</v>
      </c>
      <c r="K1118">
        <v>53.798255377127511</v>
      </c>
      <c r="L1118">
        <v>56.126671550122893</v>
      </c>
    </row>
    <row r="1119" spans="1:12" x14ac:dyDescent="0.25">
      <c r="A1119" t="s">
        <v>2</v>
      </c>
      <c r="B1119" t="s">
        <v>1161</v>
      </c>
      <c r="J1119">
        <v>50.154554360422111</v>
      </c>
      <c r="K1119">
        <v>53.831872156439807</v>
      </c>
      <c r="L1119">
        <v>56.163211089646303</v>
      </c>
    </row>
    <row r="1120" spans="1:12" x14ac:dyDescent="0.25">
      <c r="A1120" t="s">
        <v>2</v>
      </c>
      <c r="B1120" t="s">
        <v>1162</v>
      </c>
      <c r="J1120">
        <v>50.251533768267286</v>
      </c>
      <c r="K1120">
        <v>54.080034383042623</v>
      </c>
      <c r="L1120">
        <v>56.434327823192362</v>
      </c>
    </row>
    <row r="1121" spans="1:12" x14ac:dyDescent="0.25">
      <c r="A1121" t="s">
        <v>2</v>
      </c>
      <c r="B1121" t="s">
        <v>1163</v>
      </c>
      <c r="J1121">
        <v>50.243296009695193</v>
      </c>
      <c r="K1121">
        <v>54.059020774135277</v>
      </c>
      <c r="L1121">
        <v>56.411266135441011</v>
      </c>
    </row>
    <row r="1122" spans="1:12" x14ac:dyDescent="0.25">
      <c r="A1122" t="s">
        <v>2</v>
      </c>
      <c r="B1122" t="s">
        <v>1164</v>
      </c>
      <c r="J1122">
        <v>50.278094437737401</v>
      </c>
      <c r="K1122">
        <v>54.147697719646807</v>
      </c>
      <c r="L1122">
        <v>56.508735185284188</v>
      </c>
    </row>
    <row r="1123" spans="1:12" x14ac:dyDescent="0.25">
      <c r="A1123" t="s">
        <v>2</v>
      </c>
      <c r="B1123" t="s">
        <v>1165</v>
      </c>
      <c r="C1123">
        <v>2.6512668775220991E-4</v>
      </c>
      <c r="D1123">
        <v>5.6982545532559053E-4</v>
      </c>
      <c r="E1123">
        <v>9.2820051200722482E-4</v>
      </c>
      <c r="F1123">
        <v>1.3639829023862221E-3</v>
      </c>
      <c r="G1123">
        <v>1.922168075336601E-3</v>
      </c>
      <c r="H1123">
        <v>2.707048878579262E-3</v>
      </c>
      <c r="I1123">
        <v>4.0894086018009824E-3</v>
      </c>
      <c r="J1123">
        <v>0.30245623268487709</v>
      </c>
      <c r="K1123">
        <v>0.59378003936243107</v>
      </c>
      <c r="L1123">
        <v>6.525303323279231</v>
      </c>
    </row>
    <row r="1124" spans="1:12" x14ac:dyDescent="0.25">
      <c r="A1124" t="s">
        <v>2</v>
      </c>
      <c r="B1124" t="s">
        <v>1166</v>
      </c>
      <c r="J1124">
        <v>354.92813856860067</v>
      </c>
      <c r="K1124">
        <v>373.4375332770544</v>
      </c>
      <c r="L1124">
        <v>387.65173068859872</v>
      </c>
    </row>
    <row r="1125" spans="1:12" x14ac:dyDescent="0.25">
      <c r="A1125" t="s">
        <v>2</v>
      </c>
      <c r="B1125" t="s">
        <v>1167</v>
      </c>
      <c r="J1125">
        <v>351.69907122712323</v>
      </c>
      <c r="K1125">
        <v>366.26485219608838</v>
      </c>
      <c r="L1125">
        <v>380.09283990742398</v>
      </c>
    </row>
    <row r="1126" spans="1:12" x14ac:dyDescent="0.25">
      <c r="A1126" t="s">
        <v>2</v>
      </c>
      <c r="B1126" t="s">
        <v>1168</v>
      </c>
      <c r="C1126">
        <v>1.5920954507393461E-4</v>
      </c>
      <c r="D1126">
        <v>3.2630222281915749E-4</v>
      </c>
      <c r="E1126">
        <v>5.0167044654745392E-4</v>
      </c>
      <c r="F1126">
        <v>6.8572511883608581E-4</v>
      </c>
      <c r="G1126">
        <v>8.7889669702196347E-4</v>
      </c>
      <c r="H1126">
        <v>1.0816362477209019E-3</v>
      </c>
      <c r="I1126">
        <v>1.294416521568227E-3</v>
      </c>
      <c r="J1126">
        <v>1.5177330522213859E-3</v>
      </c>
      <c r="K1126">
        <v>8.857908770626776E-4</v>
      </c>
      <c r="L1126">
        <v>5.2000281600811339E-3</v>
      </c>
    </row>
    <row r="1127" spans="1:12" x14ac:dyDescent="0.25">
      <c r="A1127" t="s">
        <v>2</v>
      </c>
      <c r="B1127" t="s">
        <v>1169</v>
      </c>
      <c r="J1127">
        <v>356.1891045194281</v>
      </c>
      <c r="K1127">
        <v>376.29720767813461</v>
      </c>
      <c r="L1127">
        <v>390.68045233528659</v>
      </c>
    </row>
    <row r="1128" spans="1:12" x14ac:dyDescent="0.25">
      <c r="A1128" t="s">
        <v>2</v>
      </c>
      <c r="B1128" t="s">
        <v>1170</v>
      </c>
      <c r="C1128">
        <v>1.5997713717463309E-4</v>
      </c>
      <c r="D1128">
        <v>3.2763038155256432E-4</v>
      </c>
      <c r="E1128">
        <v>5.0345691829417583E-4</v>
      </c>
      <c r="F1128">
        <v>6.8791408084064351E-4</v>
      </c>
      <c r="G1128">
        <v>8.8145689893876075E-4</v>
      </c>
      <c r="H1128">
        <v>1.0845511275494621E-3</v>
      </c>
      <c r="I1128">
        <v>1.2976791483254051E-3</v>
      </c>
      <c r="J1128">
        <v>1.521343307983517E-3</v>
      </c>
      <c r="K1128">
        <v>3.8272558204294622E-4</v>
      </c>
      <c r="L1128">
        <v>3.44405993161594E-3</v>
      </c>
    </row>
    <row r="1129" spans="1:12" x14ac:dyDescent="0.25">
      <c r="A1129" t="s">
        <v>2</v>
      </c>
      <c r="B1129" t="s">
        <v>1171</v>
      </c>
      <c r="J1129">
        <v>359.8971964272103</v>
      </c>
      <c r="K1129">
        <v>374.03760424293858</v>
      </c>
      <c r="L1129">
        <v>388.69650153623508</v>
      </c>
    </row>
    <row r="1130" spans="1:12" x14ac:dyDescent="0.25">
      <c r="A1130" t="s">
        <v>2</v>
      </c>
      <c r="B1130" t="s">
        <v>1172</v>
      </c>
      <c r="J1130">
        <v>359.45744817365011</v>
      </c>
      <c r="K1130">
        <v>371.47029610137793</v>
      </c>
      <c r="L1130">
        <v>385.99770473915879</v>
      </c>
    </row>
    <row r="1131" spans="1:12" x14ac:dyDescent="0.25">
      <c r="A1131" t="s">
        <v>2</v>
      </c>
      <c r="B1131" t="s">
        <v>1173</v>
      </c>
      <c r="J1131">
        <v>360.21585368442612</v>
      </c>
      <c r="K1131">
        <v>375.81413991724179</v>
      </c>
      <c r="L1131">
        <v>390.56739803924319</v>
      </c>
    </row>
    <row r="1132" spans="1:12" x14ac:dyDescent="0.25">
      <c r="A1132" t="s">
        <v>2</v>
      </c>
      <c r="B1132" t="s">
        <v>1174</v>
      </c>
      <c r="J1132">
        <v>360.96906511366012</v>
      </c>
      <c r="K1132">
        <v>379.75013236994567</v>
      </c>
      <c r="L1132">
        <v>394.72546551851019</v>
      </c>
    </row>
    <row r="1133" spans="1:12" x14ac:dyDescent="0.25">
      <c r="A1133" t="s">
        <v>2</v>
      </c>
      <c r="B1133" t="s">
        <v>1175</v>
      </c>
      <c r="J1133">
        <v>359.93569232045769</v>
      </c>
      <c r="K1133">
        <v>374.25594199181501</v>
      </c>
      <c r="L1133">
        <v>388.92651318235181</v>
      </c>
    </row>
    <row r="1134" spans="1:12" x14ac:dyDescent="0.25">
      <c r="A1134" t="s">
        <v>2</v>
      </c>
      <c r="B1134" t="s">
        <v>1176</v>
      </c>
      <c r="J1134">
        <v>361.42575650877058</v>
      </c>
      <c r="K1134">
        <v>381.96745193343531</v>
      </c>
      <c r="L1134">
        <v>397.07789831797459</v>
      </c>
    </row>
    <row r="1135" spans="1:12" x14ac:dyDescent="0.25">
      <c r="A1135" t="s">
        <v>2</v>
      </c>
      <c r="B1135" t="s">
        <v>1177</v>
      </c>
      <c r="J1135">
        <v>316.4389146412081</v>
      </c>
      <c r="K1135">
        <v>344.24682663200269</v>
      </c>
      <c r="L1135">
        <v>357.6951504983474</v>
      </c>
    </row>
    <row r="1136" spans="1:12" x14ac:dyDescent="0.25">
      <c r="A1136" t="s">
        <v>2</v>
      </c>
      <c r="B1136" t="s">
        <v>1178</v>
      </c>
      <c r="J1136">
        <v>310.19166959911132</v>
      </c>
      <c r="K1136">
        <v>325.33784356436792</v>
      </c>
      <c r="L1136">
        <v>337.66864354650369</v>
      </c>
    </row>
    <row r="1137" spans="1:12" x14ac:dyDescent="0.25">
      <c r="A1137" t="s">
        <v>2</v>
      </c>
      <c r="B1137" t="s">
        <v>1179</v>
      </c>
      <c r="J1137">
        <v>1.0734861773126401</v>
      </c>
      <c r="K1137">
        <v>1.9131153477358249</v>
      </c>
      <c r="L1137">
        <v>2.6600283396146049</v>
      </c>
    </row>
    <row r="1138" spans="1:12" x14ac:dyDescent="0.25">
      <c r="A1138" t="s">
        <v>2</v>
      </c>
      <c r="B1138" t="s">
        <v>1180</v>
      </c>
      <c r="J1138">
        <v>306.66895294048879</v>
      </c>
      <c r="K1138">
        <v>316.13476246912762</v>
      </c>
      <c r="L1138">
        <v>327.98627516048572</v>
      </c>
    </row>
    <row r="1139" spans="1:12" x14ac:dyDescent="0.25">
      <c r="A1139" t="s">
        <v>2</v>
      </c>
      <c r="B1139" t="s">
        <v>1181</v>
      </c>
      <c r="J1139">
        <v>0.69696064457064077</v>
      </c>
      <c r="K1139">
        <v>1.3617784572784359</v>
      </c>
      <c r="L1139">
        <v>2.2118283135726138</v>
      </c>
    </row>
    <row r="1140" spans="1:12" x14ac:dyDescent="0.25">
      <c r="A1140" t="s">
        <v>2</v>
      </c>
      <c r="B1140" t="s">
        <v>1182</v>
      </c>
      <c r="C1140">
        <v>1.7853225026937379E-4</v>
      </c>
      <c r="D1140">
        <v>3.6578637830951251E-4</v>
      </c>
      <c r="E1140">
        <v>5.6218420422273082E-4</v>
      </c>
      <c r="F1140">
        <v>7.6816749931215233E-4</v>
      </c>
      <c r="G1140">
        <v>9.8419895451836792E-4</v>
      </c>
      <c r="H1140">
        <v>1.2107631847718321E-3</v>
      </c>
      <c r="I1140">
        <v>1.44836777365071E-3</v>
      </c>
      <c r="J1140">
        <v>1.6975443617783081E-3</v>
      </c>
      <c r="K1140">
        <v>7.7955156612793844E-4</v>
      </c>
      <c r="L1140">
        <v>5.1415047165452119E-3</v>
      </c>
    </row>
    <row r="1141" spans="1:12" x14ac:dyDescent="0.25">
      <c r="A1141" t="s">
        <v>2</v>
      </c>
      <c r="B1141" t="s">
        <v>1183</v>
      </c>
      <c r="J1141">
        <v>309.79060335607562</v>
      </c>
      <c r="K1141">
        <v>324.28422092676408</v>
      </c>
      <c r="L1141">
        <v>336.55605033690728</v>
      </c>
    </row>
    <row r="1142" spans="1:12" x14ac:dyDescent="0.25">
      <c r="A1142" t="s">
        <v>2</v>
      </c>
      <c r="B1142" t="s">
        <v>1184</v>
      </c>
      <c r="J1142">
        <v>1.048734730019963</v>
      </c>
      <c r="K1142">
        <v>1.7789928396473671</v>
      </c>
      <c r="L1142">
        <v>2.5993797278193118</v>
      </c>
    </row>
    <row r="1143" spans="1:12" x14ac:dyDescent="0.25">
      <c r="A1143" t="s">
        <v>2</v>
      </c>
      <c r="B1143" t="s">
        <v>1185</v>
      </c>
      <c r="J1143">
        <v>318.25764732953951</v>
      </c>
      <c r="K1143">
        <v>349.22760721675951</v>
      </c>
      <c r="L1143">
        <v>382.36180606350752</v>
      </c>
    </row>
    <row r="1144" spans="1:12" x14ac:dyDescent="0.25">
      <c r="A1144" t="s">
        <v>2</v>
      </c>
      <c r="B1144" t="s">
        <v>1186</v>
      </c>
      <c r="J1144">
        <v>318.26523203452882</v>
      </c>
      <c r="K1144">
        <v>349.23640535780902</v>
      </c>
      <c r="L1144">
        <v>382.37147248445109</v>
      </c>
    </row>
    <row r="1145" spans="1:12" x14ac:dyDescent="0.25">
      <c r="A1145" t="s">
        <v>2</v>
      </c>
      <c r="B1145" t="s">
        <v>1187</v>
      </c>
      <c r="J1145">
        <v>318.2367435885244</v>
      </c>
      <c r="K1145">
        <v>349.20336779933513</v>
      </c>
      <c r="L1145">
        <v>382.33517529714732</v>
      </c>
    </row>
    <row r="1146" spans="1:12" x14ac:dyDescent="0.25">
      <c r="A1146" t="s">
        <v>2</v>
      </c>
      <c r="B1146" t="s">
        <v>1188</v>
      </c>
      <c r="C1146">
        <v>2.7783172996201832E-4</v>
      </c>
      <c r="D1146">
        <v>5.7257231168798015E-4</v>
      </c>
      <c r="E1146">
        <v>8.854573639830931E-4</v>
      </c>
      <c r="F1146">
        <v>1.217839927152265E-3</v>
      </c>
      <c r="G1146">
        <v>1.5712053601211809E-3</v>
      </c>
      <c r="H1146">
        <v>1.9471886880545581E-3</v>
      </c>
      <c r="I1146">
        <v>2.3475949023600041E-3</v>
      </c>
      <c r="J1146">
        <v>2.774422839260634E-3</v>
      </c>
      <c r="K1146">
        <v>3.0837093002648872E-3</v>
      </c>
      <c r="L1146">
        <v>1.149399919933052E-2</v>
      </c>
    </row>
    <row r="1147" spans="1:12" x14ac:dyDescent="0.25">
      <c r="A1147" t="s">
        <v>2</v>
      </c>
      <c r="B1147" t="s">
        <v>1189</v>
      </c>
      <c r="J1147">
        <v>39.187013854587839</v>
      </c>
      <c r="K1147">
        <v>42.028323752603789</v>
      </c>
      <c r="L1147">
        <v>43.688837955818663</v>
      </c>
    </row>
    <row r="1148" spans="1:12" x14ac:dyDescent="0.25">
      <c r="A1148" t="s">
        <v>2</v>
      </c>
      <c r="B1148" t="s">
        <v>1190</v>
      </c>
      <c r="J1148">
        <v>39.160452056717183</v>
      </c>
      <c r="K1148">
        <v>41.93816479310685</v>
      </c>
      <c r="L1148">
        <v>43.590553557133937</v>
      </c>
    </row>
    <row r="1149" spans="1:12" x14ac:dyDescent="0.25">
      <c r="A1149" t="s">
        <v>2</v>
      </c>
      <c r="B1149" t="s">
        <v>1191</v>
      </c>
      <c r="J1149">
        <v>39.180634445288668</v>
      </c>
      <c r="K1149">
        <v>42.006814450941761</v>
      </c>
      <c r="L1149">
        <v>43.665351215927153</v>
      </c>
    </row>
    <row r="1150" spans="1:12" x14ac:dyDescent="0.25">
      <c r="A1150" t="s">
        <v>2</v>
      </c>
      <c r="B1150" t="s">
        <v>1192</v>
      </c>
      <c r="J1150">
        <v>39.041527171938</v>
      </c>
      <c r="K1150">
        <v>42.388589892378043</v>
      </c>
      <c r="L1150">
        <v>44.031657088082959</v>
      </c>
    </row>
    <row r="1151" spans="1:12" x14ac:dyDescent="0.25">
      <c r="A1151" t="s">
        <v>2</v>
      </c>
      <c r="B1151" t="s">
        <v>1193</v>
      </c>
      <c r="J1151">
        <v>39.24404991221283</v>
      </c>
      <c r="K1151">
        <v>42.216617492439163</v>
      </c>
      <c r="L1151">
        <v>43.895654991432529</v>
      </c>
    </row>
    <row r="1152" spans="1:12" x14ac:dyDescent="0.25">
      <c r="A1152" t="s">
        <v>2</v>
      </c>
      <c r="B1152" t="s">
        <v>1194</v>
      </c>
      <c r="J1152">
        <v>39.258735558590537</v>
      </c>
      <c r="K1152">
        <v>42.263943215546171</v>
      </c>
      <c r="L1152">
        <v>43.948031994429627</v>
      </c>
    </row>
    <row r="1153" spans="1:12" x14ac:dyDescent="0.25">
      <c r="A1153" t="s">
        <v>2</v>
      </c>
      <c r="B1153" t="s">
        <v>1195</v>
      </c>
      <c r="C1153">
        <v>1.7360380174649841E-4</v>
      </c>
      <c r="D1153">
        <v>3.554567373094627E-4</v>
      </c>
      <c r="E1153">
        <v>5.4595565554653544E-4</v>
      </c>
      <c r="F1153">
        <v>7.4551465861696052E-4</v>
      </c>
      <c r="G1153">
        <v>9.5456627113204564E-4</v>
      </c>
      <c r="H1153">
        <v>1.173562515867444E-3</v>
      </c>
      <c r="I1153">
        <v>1.4029759556106549E-3</v>
      </c>
      <c r="J1153">
        <v>1.6433007216187991E-3</v>
      </c>
      <c r="K1153">
        <v>6.1872460170951877E-4</v>
      </c>
      <c r="L1153">
        <v>4.5244158773689418E-3</v>
      </c>
    </row>
    <row r="1154" spans="1:12" x14ac:dyDescent="0.25">
      <c r="A1154" t="s">
        <v>2</v>
      </c>
      <c r="B1154" t="s">
        <v>1196</v>
      </c>
      <c r="C1154">
        <v>5.4899964540373576E-4</v>
      </c>
      <c r="D1154">
        <v>1.293135164739652E-3</v>
      </c>
      <c r="E1154">
        <v>3.3035747020476762E-3</v>
      </c>
      <c r="F1154">
        <v>5.8050333982337882E-3</v>
      </c>
      <c r="G1154">
        <v>4784.7734300159291</v>
      </c>
      <c r="H1154">
        <v>4788.82982465639</v>
      </c>
      <c r="I1154">
        <v>4792.8863968014184</v>
      </c>
      <c r="J1154">
        <v>4792.8854476503666</v>
      </c>
      <c r="K1154">
        <v>4761.7316897801229</v>
      </c>
      <c r="L1154">
        <v>4429.2168092867487</v>
      </c>
    </row>
    <row r="1155" spans="1:12" x14ac:dyDescent="0.25">
      <c r="A1155" t="s">
        <v>2</v>
      </c>
      <c r="B1155" t="s">
        <v>1197</v>
      </c>
      <c r="C1155">
        <v>4786.7876851230694</v>
      </c>
      <c r="D1155">
        <v>4786.7876851230694</v>
      </c>
      <c r="E1155">
        <v>4786.7876851230694</v>
      </c>
      <c r="F1155">
        <v>4786.7876851230694</v>
      </c>
    </row>
    <row r="1156" spans="1:12" x14ac:dyDescent="0.25">
      <c r="A1156" t="s">
        <v>2</v>
      </c>
      <c r="B1156" t="s">
        <v>1198</v>
      </c>
      <c r="J1156">
        <v>463.31033933884419</v>
      </c>
      <c r="K1156">
        <v>347.37394622131171</v>
      </c>
      <c r="L1156">
        <v>365.80466418065203</v>
      </c>
    </row>
    <row r="1157" spans="1:12" x14ac:dyDescent="0.25">
      <c r="A1157" t="s">
        <v>2</v>
      </c>
      <c r="B1157" t="s">
        <v>1199</v>
      </c>
      <c r="J1157">
        <v>431.00966688710071</v>
      </c>
      <c r="K1157">
        <v>314.00260328078269</v>
      </c>
      <c r="L1157">
        <v>330.91684369834951</v>
      </c>
    </row>
    <row r="1158" spans="1:12" x14ac:dyDescent="0.25">
      <c r="A1158" t="s">
        <v>2</v>
      </c>
      <c r="B1158" t="s">
        <v>1200</v>
      </c>
      <c r="C1158">
        <v>8.3590158649331035E-3</v>
      </c>
      <c r="D1158">
        <v>2.233720589447527E-2</v>
      </c>
      <c r="E1158">
        <v>121.99851266787969</v>
      </c>
      <c r="F1158">
        <v>122.2217256034093</v>
      </c>
      <c r="G1158">
        <v>122.4449213554761</v>
      </c>
      <c r="H1158">
        <v>122.7575104525956</v>
      </c>
      <c r="I1158">
        <v>123.069484835479</v>
      </c>
      <c r="J1158">
        <v>123.0697411693901</v>
      </c>
      <c r="K1158">
        <v>33.242916130622653</v>
      </c>
      <c r="L1158">
        <v>4.7868892136893656E-3</v>
      </c>
    </row>
    <row r="1159" spans="1:12" x14ac:dyDescent="0.25">
      <c r="A1159" t="s">
        <v>2</v>
      </c>
      <c r="B1159" t="s">
        <v>1201</v>
      </c>
      <c r="J1159">
        <v>496.88870908188591</v>
      </c>
      <c r="K1159">
        <v>400.43055048713228</v>
      </c>
      <c r="L1159">
        <v>421.18940702804667</v>
      </c>
    </row>
    <row r="1160" spans="1:12" x14ac:dyDescent="0.25">
      <c r="A1160" t="s">
        <v>2</v>
      </c>
      <c r="B1160" t="s">
        <v>1202</v>
      </c>
      <c r="C1160">
        <v>343.36509839151591</v>
      </c>
      <c r="D1160">
        <v>343.36509839151591</v>
      </c>
      <c r="E1160">
        <v>228.91006559434391</v>
      </c>
      <c r="F1160">
        <v>228.91006559434391</v>
      </c>
      <c r="G1160">
        <v>228.91006559434391</v>
      </c>
      <c r="H1160">
        <v>228.91006559434391</v>
      </c>
      <c r="I1160">
        <v>228.91006559434391</v>
      </c>
      <c r="J1160">
        <v>114.455032797172</v>
      </c>
      <c r="K1160">
        <v>17.608466584180299</v>
      </c>
    </row>
    <row r="1161" spans="1:12" x14ac:dyDescent="0.25">
      <c r="A1161" t="s">
        <v>2</v>
      </c>
      <c r="B1161" t="s">
        <v>1203</v>
      </c>
      <c r="J1161">
        <v>28.80002770891225</v>
      </c>
      <c r="K1161">
        <v>30.762600979498181</v>
      </c>
      <c r="L1161">
        <v>32.134669138591583</v>
      </c>
    </row>
    <row r="1162" spans="1:12" x14ac:dyDescent="0.25">
      <c r="A1162" t="s">
        <v>2</v>
      </c>
      <c r="B1162" t="s">
        <v>1204</v>
      </c>
      <c r="J1162">
        <v>28.72712113906098</v>
      </c>
      <c r="K1162">
        <v>30.45791746410859</v>
      </c>
      <c r="L1162">
        <v>31.808641227872599</v>
      </c>
    </row>
    <row r="1163" spans="1:12" x14ac:dyDescent="0.25">
      <c r="A1163" t="s">
        <v>2</v>
      </c>
      <c r="B1163" t="s">
        <v>1205</v>
      </c>
      <c r="J1163">
        <v>28.79177111313945</v>
      </c>
      <c r="K1163">
        <v>30.729537945186131</v>
      </c>
      <c r="L1163">
        <v>32.099114647153058</v>
      </c>
    </row>
    <row r="1164" spans="1:12" x14ac:dyDescent="0.25">
      <c r="A1164" t="s">
        <v>2</v>
      </c>
      <c r="B1164" t="s">
        <v>1206</v>
      </c>
      <c r="J1164">
        <v>303.89559322791382</v>
      </c>
      <c r="K1164">
        <v>196.15141031753419</v>
      </c>
      <c r="L1164">
        <v>204.88824664299861</v>
      </c>
    </row>
    <row r="1165" spans="1:12" x14ac:dyDescent="0.25">
      <c r="A1165" t="s">
        <v>2</v>
      </c>
      <c r="B1165" t="s">
        <v>1207</v>
      </c>
      <c r="J1165">
        <v>243.85343264687569</v>
      </c>
      <c r="K1165">
        <v>158.4434591775231</v>
      </c>
      <c r="L1165">
        <v>165.79177583252249</v>
      </c>
    </row>
    <row r="1166" spans="1:12" x14ac:dyDescent="0.25">
      <c r="A1166" t="s">
        <v>2</v>
      </c>
      <c r="B1166" t="s">
        <v>1208</v>
      </c>
      <c r="J1166">
        <v>297.43482326686819</v>
      </c>
      <c r="K1166">
        <v>192.2706104961849</v>
      </c>
      <c r="L1166">
        <v>200.86794383919039</v>
      </c>
    </row>
    <row r="1167" spans="1:12" x14ac:dyDescent="0.25">
      <c r="A1167" t="s">
        <v>2</v>
      </c>
      <c r="B1167" t="s">
        <v>1209</v>
      </c>
      <c r="J1167">
        <v>332.75153312147722</v>
      </c>
      <c r="K1167">
        <v>212.8880163088877</v>
      </c>
      <c r="L1167">
        <v>222.22510668187431</v>
      </c>
    </row>
    <row r="1168" spans="1:12" x14ac:dyDescent="0.25">
      <c r="A1168" t="s">
        <v>2</v>
      </c>
      <c r="B1168" t="s">
        <v>1210</v>
      </c>
      <c r="J1168">
        <v>270.77830034241879</v>
      </c>
      <c r="K1168">
        <v>175.06505734600941</v>
      </c>
      <c r="L1168">
        <v>183.0346717427486</v>
      </c>
    </row>
    <row r="1169" spans="1:12" x14ac:dyDescent="0.25">
      <c r="A1169" t="s">
        <v>2</v>
      </c>
      <c r="B1169" t="s">
        <v>1211</v>
      </c>
      <c r="J1169">
        <v>387.33303444410211</v>
      </c>
      <c r="K1169">
        <v>253.75001180074449</v>
      </c>
      <c r="L1169">
        <v>264.59844783818482</v>
      </c>
    </row>
    <row r="1170" spans="1:12" x14ac:dyDescent="0.25">
      <c r="A1170" t="s">
        <v>2</v>
      </c>
      <c r="B1170" t="s">
        <v>1212</v>
      </c>
      <c r="C1170">
        <v>1.5384337628181871E-2</v>
      </c>
      <c r="D1170">
        <v>112.2596382262206</v>
      </c>
      <c r="E1170">
        <v>112.4658989426634</v>
      </c>
      <c r="F1170">
        <v>112.672130302268</v>
      </c>
      <c r="G1170">
        <v>112.87860946303</v>
      </c>
      <c r="H1170">
        <v>113.16836022768921</v>
      </c>
      <c r="I1170">
        <v>227.01387310363381</v>
      </c>
      <c r="J1170">
        <v>227.014129385063</v>
      </c>
      <c r="K1170">
        <v>65.641660319686125</v>
      </c>
      <c r="L1170">
        <v>4.506396784807876E-3</v>
      </c>
    </row>
    <row r="1171" spans="1:12" x14ac:dyDescent="0.25">
      <c r="A1171" t="s">
        <v>2</v>
      </c>
      <c r="B1171" t="s">
        <v>1213</v>
      </c>
      <c r="C1171">
        <v>333.6183766732974</v>
      </c>
      <c r="D1171">
        <v>222.4122511155316</v>
      </c>
      <c r="E1171">
        <v>222.4122511155316</v>
      </c>
      <c r="F1171">
        <v>222.4122511155316</v>
      </c>
      <c r="G1171">
        <v>222.4122511155316</v>
      </c>
      <c r="H1171">
        <v>222.4122511155316</v>
      </c>
      <c r="I1171">
        <v>111.2061255577658</v>
      </c>
      <c r="J1171">
        <v>111.2061255577658</v>
      </c>
      <c r="K1171">
        <v>12.831476025896061</v>
      </c>
    </row>
    <row r="1172" spans="1:12" x14ac:dyDescent="0.25">
      <c r="A1172" t="s">
        <v>2</v>
      </c>
      <c r="B1172" t="s">
        <v>1214</v>
      </c>
      <c r="J1172">
        <v>332.98181538409568</v>
      </c>
      <c r="K1172">
        <v>334.77418378237019</v>
      </c>
      <c r="L1172">
        <v>350.72577411773011</v>
      </c>
    </row>
    <row r="1173" spans="1:12" x14ac:dyDescent="0.25">
      <c r="A1173" t="s">
        <v>2</v>
      </c>
      <c r="B1173" t="s">
        <v>1215</v>
      </c>
      <c r="J1173">
        <v>331.94510232814832</v>
      </c>
      <c r="K1173">
        <v>330.70047735733669</v>
      </c>
      <c r="L1173">
        <v>346.46934804562687</v>
      </c>
    </row>
    <row r="1174" spans="1:12" x14ac:dyDescent="0.25">
      <c r="A1174" t="s">
        <v>2</v>
      </c>
      <c r="B1174" t="s">
        <v>1216</v>
      </c>
      <c r="C1174">
        <v>4.3269008801448509E-3</v>
      </c>
      <c r="D1174">
        <v>9.5430606689532113E-3</v>
      </c>
      <c r="E1174">
        <v>1.6428126136570478E-2</v>
      </c>
      <c r="F1174">
        <v>2.81228277539654E-2</v>
      </c>
      <c r="G1174">
        <v>76.09758493349571</v>
      </c>
      <c r="H1174">
        <v>76.29222704421953</v>
      </c>
      <c r="I1174">
        <v>76.486037563903324</v>
      </c>
      <c r="J1174">
        <v>76.486293877339094</v>
      </c>
      <c r="K1174">
        <v>32.379842058901843</v>
      </c>
      <c r="L1174">
        <v>5.2853776472938834E-3</v>
      </c>
    </row>
    <row r="1175" spans="1:12" x14ac:dyDescent="0.25">
      <c r="A1175" t="s">
        <v>2</v>
      </c>
      <c r="B1175" t="s">
        <v>1217</v>
      </c>
      <c r="J1175">
        <v>335.04664273740741</v>
      </c>
      <c r="K1175">
        <v>342.77328659455958</v>
      </c>
      <c r="L1175">
        <v>359.09730381388403</v>
      </c>
    </row>
    <row r="1176" spans="1:12" x14ac:dyDescent="0.25">
      <c r="A1176" t="s">
        <v>2</v>
      </c>
      <c r="B1176" t="s">
        <v>1218</v>
      </c>
      <c r="C1176">
        <v>228.18218079501099</v>
      </c>
      <c r="D1176">
        <v>228.18218079501099</v>
      </c>
      <c r="E1176">
        <v>228.18218079501099</v>
      </c>
      <c r="F1176">
        <v>228.18218079501099</v>
      </c>
      <c r="G1176">
        <v>152.12145386334061</v>
      </c>
      <c r="H1176">
        <v>152.12145386334061</v>
      </c>
      <c r="I1176">
        <v>152.12145386334061</v>
      </c>
      <c r="J1176">
        <v>152.12145386334061</v>
      </c>
      <c r="K1176">
        <v>20.477888020065091</v>
      </c>
    </row>
    <row r="1177" spans="1:12" x14ac:dyDescent="0.25">
      <c r="A1177" t="s">
        <v>2</v>
      </c>
      <c r="B1177" t="s">
        <v>1219</v>
      </c>
      <c r="J1177">
        <v>163.42851926917871</v>
      </c>
      <c r="K1177">
        <v>176.92503085194139</v>
      </c>
      <c r="L1177">
        <v>183.54401741141871</v>
      </c>
    </row>
    <row r="1178" spans="1:12" x14ac:dyDescent="0.25">
      <c r="A1178" t="s">
        <v>2</v>
      </c>
      <c r="B1178" t="s">
        <v>1220</v>
      </c>
      <c r="J1178">
        <v>163.46148678461441</v>
      </c>
      <c r="K1178">
        <v>176.9777499931939</v>
      </c>
      <c r="L1178">
        <v>183.60333619242689</v>
      </c>
    </row>
    <row r="1179" spans="1:12" x14ac:dyDescent="0.25">
      <c r="A1179" t="s">
        <v>2</v>
      </c>
      <c r="B1179" t="s">
        <v>1221</v>
      </c>
      <c r="J1179">
        <v>163.5884697485838</v>
      </c>
      <c r="K1179">
        <v>177.18179304173819</v>
      </c>
      <c r="L1179">
        <v>183.83354531191611</v>
      </c>
    </row>
    <row r="1180" spans="1:12" x14ac:dyDescent="0.25">
      <c r="A1180" t="s">
        <v>2</v>
      </c>
      <c r="B1180" t="s">
        <v>1222</v>
      </c>
      <c r="J1180">
        <v>162.45770126638411</v>
      </c>
      <c r="K1180">
        <v>175.41445936055189</v>
      </c>
      <c r="L1180">
        <v>181.8669439720486</v>
      </c>
    </row>
    <row r="1181" spans="1:12" x14ac:dyDescent="0.25">
      <c r="A1181" t="s">
        <v>2</v>
      </c>
      <c r="B1181" t="s">
        <v>1223</v>
      </c>
      <c r="J1181">
        <v>162.3580181174292</v>
      </c>
      <c r="K1181">
        <v>175.2634584301907</v>
      </c>
      <c r="L1181">
        <v>181.70125647387979</v>
      </c>
    </row>
    <row r="1182" spans="1:12" x14ac:dyDescent="0.25">
      <c r="A1182" t="s">
        <v>2</v>
      </c>
      <c r="B1182" t="s">
        <v>1224</v>
      </c>
      <c r="J1182">
        <v>162.6471526385991</v>
      </c>
      <c r="K1182">
        <v>175.70338890379631</v>
      </c>
      <c r="L1182">
        <v>182.18483066439779</v>
      </c>
    </row>
    <row r="1183" spans="1:12" x14ac:dyDescent="0.25">
      <c r="A1183" t="s">
        <v>2</v>
      </c>
      <c r="B1183" t="s">
        <v>1225</v>
      </c>
      <c r="C1183">
        <v>1.3370994465668419E-2</v>
      </c>
      <c r="D1183">
        <v>21.639630183105591</v>
      </c>
      <c r="E1183">
        <v>21.707318587271459</v>
      </c>
      <c r="F1183">
        <v>21.774852330815389</v>
      </c>
      <c r="G1183">
        <v>21.842496059416739</v>
      </c>
      <c r="H1183">
        <v>21.93747262770701</v>
      </c>
      <c r="I1183">
        <v>44.086578263277673</v>
      </c>
      <c r="J1183">
        <v>44.086833251895129</v>
      </c>
      <c r="K1183">
        <v>29.724029586206079</v>
      </c>
      <c r="L1183">
        <v>5.2907262742173103E-3</v>
      </c>
    </row>
    <row r="1184" spans="1:12" x14ac:dyDescent="0.25">
      <c r="A1184" t="s">
        <v>2</v>
      </c>
      <c r="B1184" t="s">
        <v>1226</v>
      </c>
      <c r="C1184">
        <v>109.6159395560743</v>
      </c>
      <c r="D1184">
        <v>87.692751644859413</v>
      </c>
      <c r="E1184">
        <v>87.692751644859413</v>
      </c>
      <c r="F1184">
        <v>87.692751644859413</v>
      </c>
      <c r="G1184">
        <v>87.692751644859413</v>
      </c>
      <c r="H1184">
        <v>87.692751644859413</v>
      </c>
      <c r="I1184">
        <v>65.76956373364456</v>
      </c>
      <c r="J1184">
        <v>65.76956373364456</v>
      </c>
      <c r="K1184">
        <v>20.236788841121399</v>
      </c>
    </row>
    <row r="1185" spans="1:12" x14ac:dyDescent="0.25">
      <c r="A1185" t="s">
        <v>2</v>
      </c>
      <c r="B1185" t="s">
        <v>1227</v>
      </c>
      <c r="J1185">
        <v>4023.1167186589978</v>
      </c>
      <c r="K1185">
        <v>3351.300666996598</v>
      </c>
      <c r="L1185">
        <v>3487.3988582499401</v>
      </c>
    </row>
    <row r="1186" spans="1:12" x14ac:dyDescent="0.25">
      <c r="A1186" t="s">
        <v>2</v>
      </c>
      <c r="B1186" t="s">
        <v>1228</v>
      </c>
      <c r="J1186">
        <v>4043.9222436991722</v>
      </c>
      <c r="K1186">
        <v>3974.1894968257579</v>
      </c>
      <c r="L1186">
        <v>4134.6603454265396</v>
      </c>
    </row>
    <row r="1187" spans="1:12" x14ac:dyDescent="0.25">
      <c r="A1187" t="s">
        <v>2</v>
      </c>
      <c r="B1187" t="s">
        <v>1229</v>
      </c>
      <c r="C1187">
        <v>3.2486379722873829E-3</v>
      </c>
      <c r="D1187">
        <v>7.7652290472617773</v>
      </c>
      <c r="E1187">
        <v>7.7657768636021904</v>
      </c>
      <c r="F1187">
        <v>155.7629135560021</v>
      </c>
      <c r="G1187">
        <v>158.74588418392131</v>
      </c>
      <c r="H1187">
        <v>156.10336884923629</v>
      </c>
      <c r="I1187">
        <v>167.48165395810739</v>
      </c>
      <c r="J1187">
        <v>19.484773618697261</v>
      </c>
      <c r="K1187">
        <v>1.072247947195585</v>
      </c>
      <c r="L1187">
        <v>1.808572662448423E-3</v>
      </c>
    </row>
    <row r="1188" spans="1:12" x14ac:dyDescent="0.25">
      <c r="A1188" t="s">
        <v>2</v>
      </c>
      <c r="B1188" t="s">
        <v>1230</v>
      </c>
      <c r="J1188">
        <v>4070.2508124407782</v>
      </c>
      <c r="K1188">
        <v>4275.6511568070946</v>
      </c>
      <c r="L1188">
        <v>4450.1180798655569</v>
      </c>
    </row>
    <row r="1189" spans="1:12" x14ac:dyDescent="0.25">
      <c r="A1189" t="s">
        <v>2</v>
      </c>
      <c r="B1189" t="s">
        <v>1231</v>
      </c>
      <c r="C1189">
        <v>153.35008100803711</v>
      </c>
      <c r="D1189">
        <v>153.35008100803711</v>
      </c>
      <c r="E1189">
        <v>153.35008100803711</v>
      </c>
    </row>
    <row r="1190" spans="1:12" x14ac:dyDescent="0.25">
      <c r="A1190" t="s">
        <v>2</v>
      </c>
      <c r="B1190" t="s">
        <v>1232</v>
      </c>
      <c r="J1190">
        <v>4068.475901159642</v>
      </c>
      <c r="K1190">
        <v>4289.7832339976567</v>
      </c>
      <c r="L1190">
        <v>4464.6818730620989</v>
      </c>
    </row>
    <row r="1191" spans="1:12" x14ac:dyDescent="0.25">
      <c r="A1191" t="s">
        <v>2</v>
      </c>
      <c r="B1191" t="s">
        <v>1233</v>
      </c>
      <c r="J1191">
        <v>4069.4449231572848</v>
      </c>
      <c r="K1191">
        <v>4344.3335385249657</v>
      </c>
      <c r="L1191">
        <v>4521.2957840720701</v>
      </c>
    </row>
    <row r="1192" spans="1:12" x14ac:dyDescent="0.25">
      <c r="A1192" t="s">
        <v>2</v>
      </c>
      <c r="B1192" t="s">
        <v>1234</v>
      </c>
      <c r="J1192">
        <v>4072.491566576356</v>
      </c>
      <c r="K1192">
        <v>4355.9766857786763</v>
      </c>
      <c r="L1192">
        <v>4533.8761966376769</v>
      </c>
    </row>
    <row r="1193" spans="1:12" x14ac:dyDescent="0.25">
      <c r="A1193" t="s">
        <v>2</v>
      </c>
      <c r="B1193" t="s">
        <v>1235</v>
      </c>
      <c r="J1193">
        <v>4060.0682585776999</v>
      </c>
      <c r="K1193">
        <v>4280.1058064081208</v>
      </c>
      <c r="L1193">
        <v>4453.4861801514999</v>
      </c>
    </row>
    <row r="1194" spans="1:12" x14ac:dyDescent="0.25">
      <c r="A1194" t="s">
        <v>2</v>
      </c>
      <c r="B1194" t="s">
        <v>1236</v>
      </c>
      <c r="J1194">
        <v>4067.9927982264412</v>
      </c>
      <c r="K1194">
        <v>4309.730126350657</v>
      </c>
      <c r="L1194">
        <v>4485.3036777947373</v>
      </c>
    </row>
    <row r="1195" spans="1:12" x14ac:dyDescent="0.25">
      <c r="A1195" t="s">
        <v>2</v>
      </c>
      <c r="B1195" t="s">
        <v>1237</v>
      </c>
      <c r="C1195">
        <v>6.684291574092819E-4</v>
      </c>
      <c r="D1195">
        <v>578.51940746332843</v>
      </c>
      <c r="E1195">
        <v>580.31011008102769</v>
      </c>
      <c r="F1195">
        <v>586.12428028551165</v>
      </c>
      <c r="G1195">
        <v>588.82013129828488</v>
      </c>
      <c r="H1195">
        <v>592.03312940206138</v>
      </c>
      <c r="I1195">
        <v>1140.279381211491</v>
      </c>
      <c r="J1195">
        <v>561.76089852913947</v>
      </c>
      <c r="K1195">
        <v>85.14748650825193</v>
      </c>
      <c r="L1195">
        <v>2.5884655586965828E-3</v>
      </c>
    </row>
    <row r="1196" spans="1:12" x14ac:dyDescent="0.25">
      <c r="A1196" t="s">
        <v>2</v>
      </c>
      <c r="B1196" t="s">
        <v>1238</v>
      </c>
      <c r="C1196">
        <v>1121.7480526567599</v>
      </c>
      <c r="D1196">
        <v>560.87402632837984</v>
      </c>
      <c r="E1196">
        <v>560.87402632837984</v>
      </c>
      <c r="F1196">
        <v>560.87402632837984</v>
      </c>
      <c r="G1196">
        <v>560.87402632837984</v>
      </c>
      <c r="H1196">
        <v>560.87402632837984</v>
      </c>
    </row>
    <row r="1197" spans="1:12" x14ac:dyDescent="0.25">
      <c r="A1197" t="s">
        <v>2</v>
      </c>
      <c r="B1197" t="s">
        <v>1239</v>
      </c>
      <c r="J1197">
        <v>3907.9623346186022</v>
      </c>
      <c r="K1197">
        <v>2371.1842130668069</v>
      </c>
      <c r="L1197">
        <v>2471.384762409079</v>
      </c>
    </row>
    <row r="1198" spans="1:12" x14ac:dyDescent="0.25">
      <c r="A1198" t="s">
        <v>2</v>
      </c>
      <c r="B1198" t="s">
        <v>1240</v>
      </c>
      <c r="C1198">
        <v>9.2881925705639361E-5</v>
      </c>
      <c r="D1198">
        <v>326.39247864368639</v>
      </c>
      <c r="E1198">
        <v>327.68666122132743</v>
      </c>
      <c r="F1198">
        <v>328.98084505501367</v>
      </c>
      <c r="G1198">
        <v>330.27502855230551</v>
      </c>
      <c r="H1198">
        <v>331.56921233322021</v>
      </c>
      <c r="I1198">
        <v>334.25099746420682</v>
      </c>
      <c r="J1198">
        <v>1.301484054619272E-4</v>
      </c>
      <c r="K1198">
        <v>5.2557495110792214E-6</v>
      </c>
      <c r="L1198">
        <v>4.858684884787057E-4</v>
      </c>
    </row>
    <row r="1199" spans="1:12" x14ac:dyDescent="0.25">
      <c r="A1199" t="s">
        <v>2</v>
      </c>
      <c r="B1199" t="s">
        <v>1241</v>
      </c>
      <c r="C1199">
        <v>329.17963688082278</v>
      </c>
    </row>
    <row r="1200" spans="1:12" x14ac:dyDescent="0.25">
      <c r="A1200" t="s">
        <v>2</v>
      </c>
      <c r="B1200" t="s">
        <v>1242</v>
      </c>
      <c r="J1200">
        <v>3917.777748378981</v>
      </c>
      <c r="K1200">
        <v>3183.3749547116581</v>
      </c>
      <c r="L1200">
        <v>3313.9096122940869</v>
      </c>
    </row>
    <row r="1201" spans="1:12" x14ac:dyDescent="0.25">
      <c r="A1201" t="s">
        <v>2</v>
      </c>
      <c r="B1201" t="s">
        <v>1243</v>
      </c>
      <c r="C1201">
        <v>9.2881832977883833E-5</v>
      </c>
      <c r="D1201">
        <v>1048.027758750367</v>
      </c>
      <c r="E1201">
        <v>1052.169139351387</v>
      </c>
      <c r="F1201">
        <v>1056.310521199478</v>
      </c>
      <c r="G1201">
        <v>1060.7107389025409</v>
      </c>
      <c r="H1201">
        <v>1064.8521207038359</v>
      </c>
      <c r="I1201">
        <v>1070.6397622290831</v>
      </c>
      <c r="J1201">
        <v>1.301483143668146E-4</v>
      </c>
      <c r="K1201">
        <v>5.255565445306316E-6</v>
      </c>
      <c r="L1201">
        <v>4.8586837899025571E-4</v>
      </c>
    </row>
    <row r="1202" spans="1:12" x14ac:dyDescent="0.25">
      <c r="A1202" t="s">
        <v>2</v>
      </c>
      <c r="B1202" t="s">
        <v>1244</v>
      </c>
      <c r="C1202">
        <v>1057.2560184502549</v>
      </c>
    </row>
    <row r="1203" spans="1:12" x14ac:dyDescent="0.25">
      <c r="A1203" t="s">
        <v>2</v>
      </c>
      <c r="B1203" t="s">
        <v>1245</v>
      </c>
      <c r="J1203">
        <v>4044.0924185246458</v>
      </c>
      <c r="K1203">
        <v>4195.3247316887127</v>
      </c>
      <c r="L1203">
        <v>4363.8677320847992</v>
      </c>
    </row>
    <row r="1204" spans="1:12" x14ac:dyDescent="0.25">
      <c r="A1204" t="s">
        <v>2</v>
      </c>
      <c r="B1204" t="s">
        <v>1246</v>
      </c>
      <c r="C1204">
        <v>1.757080414138034E-2</v>
      </c>
      <c r="D1204">
        <v>16.696327942525219</v>
      </c>
      <c r="E1204">
        <v>18.630469725110821</v>
      </c>
      <c r="F1204">
        <v>23.032069374067589</v>
      </c>
      <c r="G1204">
        <v>25.364140416632591</v>
      </c>
      <c r="H1204">
        <v>27.970700858526229</v>
      </c>
      <c r="I1204">
        <v>36.594256144629632</v>
      </c>
      <c r="J1204">
        <v>36.594512494211777</v>
      </c>
      <c r="K1204">
        <v>6.9633247602697441</v>
      </c>
      <c r="L1204">
        <v>3.9370427241829254E-3</v>
      </c>
    </row>
    <row r="1205" spans="1:12" x14ac:dyDescent="0.25">
      <c r="A1205" t="s">
        <v>2</v>
      </c>
      <c r="B1205" t="s">
        <v>1247</v>
      </c>
      <c r="C1205">
        <v>4.9283148571937883</v>
      </c>
      <c r="D1205">
        <v>4.9283148571937883</v>
      </c>
      <c r="E1205">
        <v>4.9283148571937883</v>
      </c>
      <c r="F1205">
        <v>4.9283148571937883</v>
      </c>
      <c r="G1205">
        <v>2.4641574285968941</v>
      </c>
      <c r="H1205">
        <v>2.4641574285968941</v>
      </c>
      <c r="I1205">
        <v>2.4641574285968941</v>
      </c>
      <c r="J1205">
        <v>2.4641574285968941</v>
      </c>
      <c r="K1205">
        <v>9.4775285715265153E-2</v>
      </c>
    </row>
    <row r="1206" spans="1:12" x14ac:dyDescent="0.25">
      <c r="A1206" t="s">
        <v>2</v>
      </c>
      <c r="B1206" t="s">
        <v>1248</v>
      </c>
      <c r="C1206">
        <v>1.7572105366427782E-2</v>
      </c>
      <c r="D1206">
        <v>16.747022689919401</v>
      </c>
      <c r="E1206">
        <v>18.68149481088075</v>
      </c>
      <c r="F1206">
        <v>23.084078954887492</v>
      </c>
      <c r="G1206">
        <v>25.416349364880709</v>
      </c>
      <c r="H1206">
        <v>28.023085881495721</v>
      </c>
      <c r="I1206">
        <v>36.647995469340238</v>
      </c>
      <c r="J1206">
        <v>36.648251818975687</v>
      </c>
      <c r="K1206">
        <v>6.9699243722698743</v>
      </c>
      <c r="L1206">
        <v>3.9370427239708503E-3</v>
      </c>
    </row>
    <row r="1207" spans="1:12" x14ac:dyDescent="0.25">
      <c r="A1207" t="s">
        <v>2</v>
      </c>
      <c r="B1207" t="s">
        <v>1249</v>
      </c>
      <c r="J1207">
        <v>4063.993966500605</v>
      </c>
      <c r="K1207">
        <v>4304.1260443863248</v>
      </c>
      <c r="L1207">
        <v>4478.8835104817317</v>
      </c>
    </row>
    <row r="1208" spans="1:12" x14ac:dyDescent="0.25">
      <c r="A1208" t="s">
        <v>2</v>
      </c>
      <c r="B1208" t="s">
        <v>1250</v>
      </c>
      <c r="C1208">
        <v>4.928314857193782</v>
      </c>
      <c r="D1208">
        <v>4.928314857193782</v>
      </c>
      <c r="E1208">
        <v>4.928314857193782</v>
      </c>
      <c r="F1208">
        <v>4.928314857193782</v>
      </c>
      <c r="G1208">
        <v>2.464157428596891</v>
      </c>
      <c r="H1208">
        <v>2.464157428596891</v>
      </c>
      <c r="I1208">
        <v>2.464157428596891</v>
      </c>
      <c r="J1208">
        <v>2.464157428596891</v>
      </c>
      <c r="K1208">
        <v>9.4775285715265042E-2</v>
      </c>
    </row>
    <row r="1209" spans="1:12" x14ac:dyDescent="0.25">
      <c r="A1209" t="s">
        <v>2</v>
      </c>
      <c r="B1209" t="s">
        <v>1251</v>
      </c>
      <c r="J1209">
        <v>213.70087189026219</v>
      </c>
      <c r="K1209">
        <v>144.531106250509</v>
      </c>
      <c r="L1209">
        <v>151.61358954287289</v>
      </c>
    </row>
    <row r="1210" spans="1:12" x14ac:dyDescent="0.25">
      <c r="A1210" t="s">
        <v>2</v>
      </c>
      <c r="B1210" t="s">
        <v>1252</v>
      </c>
      <c r="C1210">
        <v>5.9895493945358921E-3</v>
      </c>
      <c r="D1210">
        <v>793.67637810556266</v>
      </c>
      <c r="E1210">
        <v>795.12899401716959</v>
      </c>
      <c r="F1210">
        <v>796.58144874373852</v>
      </c>
      <c r="G1210">
        <v>798.03461735029498</v>
      </c>
      <c r="H1210">
        <v>800.0726200424134</v>
      </c>
      <c r="I1210">
        <v>1604.991215035579</v>
      </c>
      <c r="J1210">
        <v>1603.5388554769529</v>
      </c>
      <c r="K1210">
        <v>184.66576201738701</v>
      </c>
      <c r="L1210">
        <v>2.208119236719706E-3</v>
      </c>
    </row>
    <row r="1211" spans="1:12" x14ac:dyDescent="0.25">
      <c r="A1211" t="s">
        <v>2</v>
      </c>
      <c r="B1211" t="s">
        <v>1253</v>
      </c>
      <c r="J1211">
        <v>488.58545094765009</v>
      </c>
      <c r="K1211">
        <v>311.0211858365775</v>
      </c>
      <c r="L1211">
        <v>324.27202855788698</v>
      </c>
    </row>
    <row r="1212" spans="1:12" x14ac:dyDescent="0.25">
      <c r="A1212" t="s">
        <v>2</v>
      </c>
      <c r="B1212" t="s">
        <v>1254</v>
      </c>
      <c r="C1212">
        <v>440.35844751629111</v>
      </c>
      <c r="D1212">
        <v>293.57229834419411</v>
      </c>
      <c r="E1212">
        <v>293.57229834419411</v>
      </c>
      <c r="F1212">
        <v>293.57229834419411</v>
      </c>
      <c r="G1212">
        <v>293.57229834419411</v>
      </c>
      <c r="H1212">
        <v>293.57229834419411</v>
      </c>
      <c r="I1212">
        <v>146.786149172097</v>
      </c>
      <c r="J1212">
        <v>146.786149172097</v>
      </c>
      <c r="K1212">
        <v>16.936863366011199</v>
      </c>
    </row>
    <row r="1213" spans="1:12" x14ac:dyDescent="0.25">
      <c r="A1213" t="s">
        <v>2</v>
      </c>
      <c r="B1213" t="s">
        <v>1255</v>
      </c>
      <c r="J1213">
        <v>263.85162240308102</v>
      </c>
      <c r="K1213">
        <v>235.43058560000131</v>
      </c>
      <c r="L1213">
        <v>246.6267606719415</v>
      </c>
    </row>
    <row r="1214" spans="1:12" x14ac:dyDescent="0.25">
      <c r="A1214" t="s">
        <v>2</v>
      </c>
      <c r="B1214" t="s">
        <v>1256</v>
      </c>
      <c r="J1214">
        <v>263.8516340658017</v>
      </c>
      <c r="K1214">
        <v>235.43059240327821</v>
      </c>
      <c r="L1214">
        <v>246.62676939380751</v>
      </c>
    </row>
    <row r="1215" spans="1:12" x14ac:dyDescent="0.25">
      <c r="A1215" t="s">
        <v>2</v>
      </c>
      <c r="B1215" t="s">
        <v>1257</v>
      </c>
      <c r="J1215">
        <v>267.95502742102201</v>
      </c>
      <c r="K1215">
        <v>239.48109154571009</v>
      </c>
      <c r="L1215">
        <v>250.8342372113232</v>
      </c>
    </row>
    <row r="1216" spans="1:12" x14ac:dyDescent="0.25">
      <c r="A1216" t="s">
        <v>2</v>
      </c>
      <c r="B1216" t="s">
        <v>1258</v>
      </c>
      <c r="J1216">
        <v>283.20820693541037</v>
      </c>
      <c r="K1216">
        <v>280.46215680009902</v>
      </c>
      <c r="L1216">
        <v>293.50192885866397</v>
      </c>
    </row>
    <row r="1217" spans="1:12" x14ac:dyDescent="0.25">
      <c r="A1217" t="s">
        <v>2</v>
      </c>
      <c r="B1217" t="s">
        <v>1259</v>
      </c>
      <c r="J1217">
        <v>282.8554539326733</v>
      </c>
      <c r="K1217">
        <v>275.90414463381092</v>
      </c>
      <c r="L1217">
        <v>288.75211593780631</v>
      </c>
    </row>
    <row r="1218" spans="1:12" x14ac:dyDescent="0.25">
      <c r="A1218" t="s">
        <v>2</v>
      </c>
      <c r="B1218" t="s">
        <v>1260</v>
      </c>
      <c r="J1218">
        <v>306.24160457220972</v>
      </c>
      <c r="K1218">
        <v>307.10778014817862</v>
      </c>
      <c r="L1218">
        <v>321.14535616306199</v>
      </c>
    </row>
    <row r="1219" spans="1:12" x14ac:dyDescent="0.25">
      <c r="A1219" t="s">
        <v>2</v>
      </c>
      <c r="B1219" t="s">
        <v>1261</v>
      </c>
      <c r="C1219">
        <v>1.42437870071124E-2</v>
      </c>
      <c r="D1219">
        <v>69.179813335452096</v>
      </c>
      <c r="E1219">
        <v>69.350175688286868</v>
      </c>
      <c r="F1219">
        <v>69.520416357856803</v>
      </c>
      <c r="G1219">
        <v>69.690973023594395</v>
      </c>
      <c r="H1219">
        <v>69.930318773235541</v>
      </c>
      <c r="I1219">
        <v>140.41718739999271</v>
      </c>
      <c r="J1219">
        <v>140.41744452894409</v>
      </c>
      <c r="K1219">
        <v>67.637627487326512</v>
      </c>
      <c r="L1219">
        <v>66.935942522242911</v>
      </c>
    </row>
    <row r="1220" spans="1:12" x14ac:dyDescent="0.25">
      <c r="A1220" t="s">
        <v>2</v>
      </c>
      <c r="B1220" t="s">
        <v>1262</v>
      </c>
      <c r="C1220">
        <v>279.25968960834592</v>
      </c>
      <c r="D1220">
        <v>209.4447672062594</v>
      </c>
      <c r="E1220">
        <v>209.4447672062594</v>
      </c>
      <c r="F1220">
        <v>209.4447672062594</v>
      </c>
      <c r="G1220">
        <v>209.4447672062594</v>
      </c>
      <c r="H1220">
        <v>209.4447672062594</v>
      </c>
      <c r="I1220">
        <v>139.62984480417299</v>
      </c>
      <c r="J1220">
        <v>139.62984480417299</v>
      </c>
      <c r="K1220">
        <v>29.537082554728901</v>
      </c>
    </row>
    <row r="1221" spans="1:12" x14ac:dyDescent="0.25">
      <c r="A1221" t="s">
        <v>2</v>
      </c>
      <c r="B1221" t="s">
        <v>1263</v>
      </c>
      <c r="J1221">
        <v>786.21520450032256</v>
      </c>
      <c r="K1221">
        <v>719.68937893648376</v>
      </c>
      <c r="L1221">
        <v>747.79432905618751</v>
      </c>
    </row>
    <row r="1222" spans="1:12" x14ac:dyDescent="0.25">
      <c r="A1222" t="s">
        <v>2</v>
      </c>
      <c r="B1222" t="s">
        <v>1264</v>
      </c>
      <c r="J1222">
        <v>622.79149521413672</v>
      </c>
      <c r="K1222">
        <v>616.5352221763319</v>
      </c>
      <c r="L1222">
        <v>641.29515165012765</v>
      </c>
    </row>
    <row r="1223" spans="1:12" x14ac:dyDescent="0.25">
      <c r="A1223" t="s">
        <v>2</v>
      </c>
      <c r="B1223" t="s">
        <v>1265</v>
      </c>
      <c r="C1223">
        <v>15.4984678332904</v>
      </c>
      <c r="D1223">
        <v>15.64305179370462</v>
      </c>
      <c r="E1223">
        <v>333.83147047188868</v>
      </c>
      <c r="F1223">
        <v>336.98472548150772</v>
      </c>
      <c r="G1223">
        <v>353.36028899681168</v>
      </c>
      <c r="H1223">
        <v>356.1922664900186</v>
      </c>
      <c r="I1223">
        <v>359.03836820654237</v>
      </c>
      <c r="J1223">
        <v>359.0385995337528</v>
      </c>
      <c r="K1223">
        <v>166.6580689399733</v>
      </c>
      <c r="L1223">
        <v>5.2431796600034986E-3</v>
      </c>
    </row>
    <row r="1224" spans="1:12" x14ac:dyDescent="0.25">
      <c r="A1224" t="s">
        <v>2</v>
      </c>
      <c r="B1224" t="s">
        <v>1266</v>
      </c>
      <c r="J1224">
        <v>847.95198926395881</v>
      </c>
      <c r="K1224">
        <v>764.5623677673002</v>
      </c>
      <c r="L1224">
        <v>794.13794818284168</v>
      </c>
    </row>
    <row r="1225" spans="1:12" x14ac:dyDescent="0.25">
      <c r="A1225" t="s">
        <v>2</v>
      </c>
      <c r="B1225" t="s">
        <v>1267</v>
      </c>
      <c r="C1225">
        <v>1346.0041522757319</v>
      </c>
      <c r="D1225">
        <v>1346.0041522757319</v>
      </c>
      <c r="E1225">
        <v>1009.503114206799</v>
      </c>
      <c r="F1225">
        <v>1009.503114206799</v>
      </c>
      <c r="G1225">
        <v>1009.503114206799</v>
      </c>
      <c r="H1225">
        <v>1009.503114206799</v>
      </c>
      <c r="I1225">
        <v>1009.503114206799</v>
      </c>
      <c r="J1225">
        <v>673.00207613786597</v>
      </c>
      <c r="K1225">
        <v>168.25051903446649</v>
      </c>
    </row>
    <row r="1226" spans="1:12" x14ac:dyDescent="0.25">
      <c r="A1226" t="s">
        <v>2</v>
      </c>
      <c r="B1226" t="s">
        <v>1268</v>
      </c>
      <c r="C1226">
        <v>8.1941581169621696</v>
      </c>
      <c r="D1226">
        <v>8.3325594297645207</v>
      </c>
      <c r="E1226">
        <v>16.050371705275879</v>
      </c>
      <c r="F1226">
        <v>18.466310565394551</v>
      </c>
      <c r="G1226">
        <v>47.702865836710167</v>
      </c>
      <c r="H1226">
        <v>50.546640400387183</v>
      </c>
      <c r="I1226">
        <v>53.365967522152118</v>
      </c>
      <c r="J1226">
        <v>53.36619990733768</v>
      </c>
      <c r="K1226">
        <v>10.678391537787739</v>
      </c>
      <c r="L1226">
        <v>3.4707269925350961E-3</v>
      </c>
    </row>
    <row r="1227" spans="1:12" x14ac:dyDescent="0.25">
      <c r="A1227" t="s">
        <v>2</v>
      </c>
      <c r="B1227" t="s">
        <v>1269</v>
      </c>
      <c r="C1227">
        <v>84.182560840359102</v>
      </c>
      <c r="D1227">
        <v>84.182560840359102</v>
      </c>
      <c r="E1227">
        <v>84.182560840359102</v>
      </c>
      <c r="F1227">
        <v>84.182560840359102</v>
      </c>
      <c r="G1227">
        <v>42.091280420179551</v>
      </c>
      <c r="H1227">
        <v>42.091280420179551</v>
      </c>
      <c r="I1227">
        <v>42.091280420179551</v>
      </c>
      <c r="J1227">
        <v>42.091280420179551</v>
      </c>
      <c r="K1227">
        <v>1.6188954007761369</v>
      </c>
    </row>
    <row r="1228" spans="1:12" x14ac:dyDescent="0.25">
      <c r="A1228" t="s">
        <v>2</v>
      </c>
      <c r="B1228" t="s">
        <v>1270</v>
      </c>
      <c r="J1228">
        <v>1838.682458715841</v>
      </c>
      <c r="K1228">
        <v>1011.99703304952</v>
      </c>
      <c r="L1228">
        <v>1051.37823723156</v>
      </c>
    </row>
    <row r="1229" spans="1:12" x14ac:dyDescent="0.25">
      <c r="A1229" t="s">
        <v>2</v>
      </c>
      <c r="B1229" t="s">
        <v>1271</v>
      </c>
      <c r="J1229">
        <v>1818.6770293124971</v>
      </c>
      <c r="K1229">
        <v>979.87752252461485</v>
      </c>
      <c r="L1229">
        <v>1018.056778541088</v>
      </c>
    </row>
    <row r="1230" spans="1:12" x14ac:dyDescent="0.25">
      <c r="A1230" t="s">
        <v>2</v>
      </c>
      <c r="B1230" t="s">
        <v>1272</v>
      </c>
      <c r="J1230">
        <v>1850.208597459904</v>
      </c>
      <c r="K1230">
        <v>1033.360302584618</v>
      </c>
      <c r="L1230">
        <v>1073.5431183544929</v>
      </c>
    </row>
    <row r="1231" spans="1:12" x14ac:dyDescent="0.25">
      <c r="A1231" t="s">
        <v>2</v>
      </c>
      <c r="B1231" t="s">
        <v>1273</v>
      </c>
      <c r="J1231">
        <v>1907.4693299360811</v>
      </c>
      <c r="K1231">
        <v>1090.467072649353</v>
      </c>
      <c r="L1231">
        <v>1132.8388949186731</v>
      </c>
    </row>
    <row r="1232" spans="1:12" x14ac:dyDescent="0.25">
      <c r="A1232" t="s">
        <v>2</v>
      </c>
      <c r="B1232" t="s">
        <v>1274</v>
      </c>
      <c r="J1232">
        <v>1840.3330937663841</v>
      </c>
      <c r="K1232">
        <v>1015.289362097762</v>
      </c>
      <c r="L1232">
        <v>1054.798540131819</v>
      </c>
    </row>
    <row r="1233" spans="1:12" x14ac:dyDescent="0.25">
      <c r="A1233" t="s">
        <v>2</v>
      </c>
      <c r="B1233" t="s">
        <v>1275</v>
      </c>
      <c r="J1233">
        <v>1954.3173114160161</v>
      </c>
      <c r="K1233">
        <v>1188.3616584844669</v>
      </c>
      <c r="L1233">
        <v>1234.388861690973</v>
      </c>
    </row>
    <row r="1234" spans="1:12" x14ac:dyDescent="0.25">
      <c r="A1234" t="s">
        <v>2</v>
      </c>
      <c r="B1234" t="s">
        <v>1276</v>
      </c>
      <c r="J1234">
        <v>3575.792244635908</v>
      </c>
      <c r="K1234">
        <v>3849.2547574958362</v>
      </c>
      <c r="L1234">
        <v>3987.028814177565</v>
      </c>
    </row>
    <row r="1235" spans="1:12" x14ac:dyDescent="0.25">
      <c r="A1235" t="s">
        <v>2</v>
      </c>
      <c r="B1235" t="s">
        <v>1277</v>
      </c>
      <c r="J1235">
        <v>734.67212356775087</v>
      </c>
      <c r="K1235">
        <v>669.17212141939081</v>
      </c>
      <c r="L1235">
        <v>697.22452719396688</v>
      </c>
    </row>
    <row r="1236" spans="1:12" x14ac:dyDescent="0.25">
      <c r="A1236" t="s">
        <v>2</v>
      </c>
      <c r="B1236" t="s">
        <v>1278</v>
      </c>
      <c r="J1236">
        <v>7.436448118088574</v>
      </c>
      <c r="K1236">
        <v>15.22887969499256</v>
      </c>
      <c r="L1236">
        <v>21.631793124717799</v>
      </c>
    </row>
    <row r="1237" spans="1:12" x14ac:dyDescent="0.25">
      <c r="A1237" t="s">
        <v>2</v>
      </c>
      <c r="B1237" t="s">
        <v>1279</v>
      </c>
      <c r="J1237">
        <v>628.97090481165424</v>
      </c>
      <c r="K1237">
        <v>579.48115493368698</v>
      </c>
      <c r="L1237">
        <v>604.49512566428621</v>
      </c>
    </row>
    <row r="1238" spans="1:12" x14ac:dyDescent="0.25">
      <c r="A1238" t="s">
        <v>2</v>
      </c>
      <c r="B1238" t="s">
        <v>1280</v>
      </c>
      <c r="J1238">
        <v>5.7986496323315366</v>
      </c>
      <c r="K1238">
        <v>10.801285318559749</v>
      </c>
      <c r="L1238">
        <v>16.879451974895371</v>
      </c>
    </row>
    <row r="1239" spans="1:12" x14ac:dyDescent="0.25">
      <c r="A1239" t="s">
        <v>2</v>
      </c>
      <c r="B1239" t="s">
        <v>1281</v>
      </c>
      <c r="C1239">
        <v>15.7585840481158</v>
      </c>
      <c r="D1239">
        <v>15.763702369906159</v>
      </c>
      <c r="E1239">
        <v>15.770333938838091</v>
      </c>
      <c r="F1239">
        <v>15.781417242218261</v>
      </c>
      <c r="G1239">
        <v>58.468080747338142</v>
      </c>
      <c r="H1239">
        <v>58.475226379611769</v>
      </c>
      <c r="I1239">
        <v>58.477912530335537</v>
      </c>
      <c r="J1239">
        <v>58.478168795471603</v>
      </c>
      <c r="K1239">
        <v>22.315429051230421</v>
      </c>
      <c r="L1239">
        <v>5.2709943711645316E-3</v>
      </c>
    </row>
    <row r="1240" spans="1:12" x14ac:dyDescent="0.25">
      <c r="A1240" t="s">
        <v>2</v>
      </c>
      <c r="B1240" t="s">
        <v>1282</v>
      </c>
      <c r="J1240">
        <v>714.99661810916041</v>
      </c>
      <c r="K1240">
        <v>653.98499446341611</v>
      </c>
      <c r="L1240">
        <v>681.53381304571656</v>
      </c>
    </row>
    <row r="1241" spans="1:12" x14ac:dyDescent="0.25">
      <c r="A1241" t="s">
        <v>2</v>
      </c>
      <c r="B1241" t="s">
        <v>1591</v>
      </c>
      <c r="C1241">
        <v>498.58181719742652</v>
      </c>
      <c r="D1241">
        <v>498.58181719742652</v>
      </c>
      <c r="E1241">
        <v>498.58181719742652</v>
      </c>
      <c r="F1241">
        <v>498.58181719742652</v>
      </c>
      <c r="G1241">
        <v>332.3878781316177</v>
      </c>
      <c r="H1241">
        <v>332.3878781316177</v>
      </c>
      <c r="I1241">
        <v>332.3878781316177</v>
      </c>
      <c r="J1241">
        <v>332.3878781316177</v>
      </c>
      <c r="K1241">
        <v>44.744522056179314</v>
      </c>
    </row>
    <row r="1242" spans="1:12" x14ac:dyDescent="0.25">
      <c r="A1242" t="s">
        <v>2</v>
      </c>
      <c r="B1242" t="s">
        <v>1283</v>
      </c>
      <c r="J1242">
        <v>6.6475513790091449</v>
      </c>
      <c r="K1242">
        <v>14.38003174072311</v>
      </c>
      <c r="L1242">
        <v>17.561980590607959</v>
      </c>
    </row>
    <row r="1243" spans="1:12" x14ac:dyDescent="0.25">
      <c r="A1243" t="s">
        <v>2</v>
      </c>
      <c r="B1243" t="s">
        <v>1284</v>
      </c>
      <c r="J1243">
        <v>3748.660004063423</v>
      </c>
      <c r="K1243">
        <v>4113.0261922671498</v>
      </c>
      <c r="L1243">
        <v>4503.2851906640672</v>
      </c>
    </row>
    <row r="1244" spans="1:12" x14ac:dyDescent="0.25">
      <c r="A1244" t="s">
        <v>2</v>
      </c>
      <c r="B1244" t="s">
        <v>1285</v>
      </c>
      <c r="J1244">
        <v>3750.654405097669</v>
      </c>
      <c r="K1244">
        <v>4115.2840387914493</v>
      </c>
      <c r="L1244">
        <v>4505.761442827471</v>
      </c>
    </row>
    <row r="1245" spans="1:12" x14ac:dyDescent="0.25">
      <c r="A1245" t="s">
        <v>2</v>
      </c>
      <c r="B1245" t="s">
        <v>1286</v>
      </c>
      <c r="J1245">
        <v>3742.4765501162678</v>
      </c>
      <c r="K1245">
        <v>4106.0483037614213</v>
      </c>
      <c r="L1245">
        <v>4495.6341978333412</v>
      </c>
    </row>
    <row r="1246" spans="1:12" x14ac:dyDescent="0.25">
      <c r="A1246" t="s">
        <v>2</v>
      </c>
      <c r="B1246" t="s">
        <v>1287</v>
      </c>
      <c r="C1246">
        <v>13.285020265681791</v>
      </c>
      <c r="D1246">
        <v>13.291261319494399</v>
      </c>
      <c r="E1246">
        <v>13.29825272104701</v>
      </c>
      <c r="F1246">
        <v>13.31039464152583</v>
      </c>
      <c r="G1246">
        <v>38.604525139766153</v>
      </c>
      <c r="H1246">
        <v>39.1726079827747</v>
      </c>
      <c r="I1246">
        <v>43.930966278758021</v>
      </c>
      <c r="J1246">
        <v>43.931406583667624</v>
      </c>
      <c r="K1246">
        <v>43.931721826307857</v>
      </c>
      <c r="L1246">
        <v>43.94041595552082</v>
      </c>
    </row>
    <row r="1247" spans="1:12" x14ac:dyDescent="0.25">
      <c r="A1247" t="s">
        <v>2</v>
      </c>
      <c r="B1247" t="s">
        <v>1592</v>
      </c>
      <c r="C1247">
        <v>137.8500234886817</v>
      </c>
      <c r="D1247">
        <v>137.8500234886817</v>
      </c>
      <c r="E1247">
        <v>137.8500234886817</v>
      </c>
      <c r="F1247">
        <v>137.8500234886817</v>
      </c>
      <c r="G1247">
        <v>120.6187705525965</v>
      </c>
      <c r="H1247">
        <v>120.6187705525965</v>
      </c>
      <c r="I1247">
        <v>120.6187705525965</v>
      </c>
      <c r="J1247">
        <v>120.6187705525965</v>
      </c>
      <c r="K1247">
        <v>70.913233236966065</v>
      </c>
      <c r="L1247">
        <v>17.231252936085209</v>
      </c>
    </row>
    <row r="1248" spans="1:12" x14ac:dyDescent="0.25">
      <c r="A1248" t="s">
        <v>2</v>
      </c>
      <c r="B1248" t="s">
        <v>1288</v>
      </c>
      <c r="J1248">
        <v>366.01898018053748</v>
      </c>
      <c r="K1248">
        <v>281.98219269995002</v>
      </c>
      <c r="L1248">
        <v>292.49499721994039</v>
      </c>
    </row>
    <row r="1249" spans="1:12" x14ac:dyDescent="0.25">
      <c r="A1249" t="s">
        <v>2</v>
      </c>
      <c r="B1249" t="s">
        <v>1289</v>
      </c>
      <c r="J1249">
        <v>337.07772450781982</v>
      </c>
      <c r="K1249">
        <v>250.8810321388724</v>
      </c>
      <c r="L1249">
        <v>260.15219630423752</v>
      </c>
    </row>
    <row r="1250" spans="1:12" x14ac:dyDescent="0.25">
      <c r="A1250" t="s">
        <v>2</v>
      </c>
      <c r="B1250" t="s">
        <v>1290</v>
      </c>
      <c r="J1250">
        <v>359.51785279875361</v>
      </c>
      <c r="K1250">
        <v>277.19993619334332</v>
      </c>
      <c r="L1250">
        <v>287.50018327358617</v>
      </c>
    </row>
    <row r="1251" spans="1:12" x14ac:dyDescent="0.25">
      <c r="A1251" t="s">
        <v>2</v>
      </c>
      <c r="B1251" t="s">
        <v>1291</v>
      </c>
      <c r="J1251">
        <v>130.14981830793741</v>
      </c>
      <c r="K1251">
        <v>137.87737472103339</v>
      </c>
      <c r="L1251">
        <v>142.96884318215851</v>
      </c>
    </row>
    <row r="1252" spans="1:12" x14ac:dyDescent="0.25">
      <c r="A1252" t="s">
        <v>2</v>
      </c>
      <c r="B1252" t="s">
        <v>1292</v>
      </c>
      <c r="J1252">
        <v>397.16463363334231</v>
      </c>
      <c r="K1252">
        <v>410.41909552066898</v>
      </c>
      <c r="L1252">
        <v>426.07593643939231</v>
      </c>
    </row>
    <row r="1253" spans="1:12" x14ac:dyDescent="0.25">
      <c r="A1253" t="s">
        <v>2</v>
      </c>
      <c r="B1253" t="s">
        <v>1293</v>
      </c>
      <c r="J1253">
        <v>400.67650968485538</v>
      </c>
      <c r="K1253">
        <v>425.2811947990694</v>
      </c>
      <c r="L1253">
        <v>441.80601402406739</v>
      </c>
    </row>
    <row r="1254" spans="1:12" x14ac:dyDescent="0.25">
      <c r="A1254" t="s">
        <v>2</v>
      </c>
      <c r="B1254" t="s">
        <v>1294</v>
      </c>
      <c r="C1254">
        <v>9.2104326967460223E-2</v>
      </c>
      <c r="D1254">
        <v>0.1037791191931183</v>
      </c>
      <c r="E1254">
        <v>6.9880366749859792</v>
      </c>
      <c r="F1254">
        <v>7.005152720181921</v>
      </c>
      <c r="G1254">
        <v>7.0222828883194648</v>
      </c>
      <c r="H1254">
        <v>7.0458244314456664</v>
      </c>
      <c r="I1254">
        <v>7.0690900011658622</v>
      </c>
      <c r="J1254">
        <v>7.0693460128392838</v>
      </c>
      <c r="K1254">
        <v>1.9041406665467091</v>
      </c>
      <c r="L1254">
        <v>4.7331262753791794E-3</v>
      </c>
    </row>
    <row r="1255" spans="1:12" x14ac:dyDescent="0.25">
      <c r="A1255" t="s">
        <v>2</v>
      </c>
      <c r="B1255" t="s">
        <v>1295</v>
      </c>
      <c r="C1255">
        <v>26.23880854467394</v>
      </c>
      <c r="D1255">
        <v>26.23880854467394</v>
      </c>
      <c r="E1255">
        <v>17.49253902978262</v>
      </c>
      <c r="F1255">
        <v>17.49253902978262</v>
      </c>
      <c r="G1255">
        <v>17.49253902978262</v>
      </c>
      <c r="H1255">
        <v>17.49253902978262</v>
      </c>
      <c r="I1255">
        <v>17.49253902978262</v>
      </c>
      <c r="J1255">
        <v>8.7462695148913117</v>
      </c>
      <c r="K1255">
        <v>1.3455799253678939</v>
      </c>
    </row>
    <row r="1256" spans="1:12" x14ac:dyDescent="0.25">
      <c r="A1256" t="s">
        <v>2</v>
      </c>
      <c r="B1256" t="s">
        <v>1296</v>
      </c>
      <c r="J1256">
        <v>714.06330289045354</v>
      </c>
      <c r="K1256">
        <v>779.17578152407896</v>
      </c>
      <c r="L1256">
        <v>809.63701674468803</v>
      </c>
    </row>
    <row r="1257" spans="1:12" x14ac:dyDescent="0.25">
      <c r="A1257" t="s">
        <v>2</v>
      </c>
      <c r="B1257" t="s">
        <v>1297</v>
      </c>
      <c r="J1257">
        <v>709.42378287612212</v>
      </c>
      <c r="K1257">
        <v>764.48188816556058</v>
      </c>
      <c r="L1257">
        <v>793.57983930680143</v>
      </c>
    </row>
    <row r="1258" spans="1:12" x14ac:dyDescent="0.25">
      <c r="A1258" t="s">
        <v>2</v>
      </c>
      <c r="B1258" t="s">
        <v>1298</v>
      </c>
      <c r="J1258">
        <v>710.65342908268997</v>
      </c>
      <c r="K1258">
        <v>766.86760259771518</v>
      </c>
      <c r="L1258">
        <v>796.22874878914945</v>
      </c>
    </row>
    <row r="1259" spans="1:12" x14ac:dyDescent="0.25">
      <c r="A1259" t="s">
        <v>2</v>
      </c>
      <c r="B1259" t="s">
        <v>1299</v>
      </c>
      <c r="J1259">
        <v>711.72895146668759</v>
      </c>
      <c r="K1259">
        <v>768.97947039579526</v>
      </c>
      <c r="L1259">
        <v>798.5944959821777</v>
      </c>
    </row>
    <row r="1260" spans="1:12" x14ac:dyDescent="0.25">
      <c r="A1260" t="s">
        <v>2</v>
      </c>
      <c r="B1260" t="s">
        <v>1300</v>
      </c>
      <c r="J1260">
        <v>2774.285501161929</v>
      </c>
      <c r="K1260">
        <v>3025.2711705296701</v>
      </c>
      <c r="L1260">
        <v>3140.881346765223</v>
      </c>
    </row>
    <row r="1261" spans="1:12" x14ac:dyDescent="0.25">
      <c r="A1261" t="s">
        <v>2</v>
      </c>
      <c r="B1261" t="s">
        <v>1301</v>
      </c>
      <c r="J1261">
        <v>2192.0209261957471</v>
      </c>
      <c r="K1261">
        <v>2215.4459416065752</v>
      </c>
      <c r="L1261">
        <v>2293.6239346310708</v>
      </c>
    </row>
    <row r="1262" spans="1:12" x14ac:dyDescent="0.25">
      <c r="A1262" t="s">
        <v>2</v>
      </c>
      <c r="B1262" t="s">
        <v>1302</v>
      </c>
      <c r="J1262">
        <v>2510.0422655640068</v>
      </c>
      <c r="K1262">
        <v>2586.995547623922</v>
      </c>
      <c r="L1262">
        <v>2678.6809290869869</v>
      </c>
    </row>
    <row r="1263" spans="1:12" x14ac:dyDescent="0.25">
      <c r="A1263" t="s">
        <v>2</v>
      </c>
      <c r="B1263" t="s">
        <v>1303</v>
      </c>
      <c r="J1263">
        <v>2655.7181343742359</v>
      </c>
      <c r="K1263">
        <v>2792.1125193871212</v>
      </c>
      <c r="L1263">
        <v>2892.7714215408209</v>
      </c>
    </row>
    <row r="1264" spans="1:12" x14ac:dyDescent="0.25">
      <c r="A1264" t="s">
        <v>2</v>
      </c>
      <c r="B1264" t="s">
        <v>1304</v>
      </c>
      <c r="J1264">
        <v>37.933389090504093</v>
      </c>
      <c r="K1264">
        <v>41.404361523790477</v>
      </c>
      <c r="L1264">
        <v>43.037064390194907</v>
      </c>
    </row>
    <row r="1265" spans="1:12" x14ac:dyDescent="0.25">
      <c r="A1265" t="s">
        <v>2</v>
      </c>
      <c r="B1265" t="s">
        <v>1305</v>
      </c>
      <c r="J1265">
        <v>37.924672712477843</v>
      </c>
      <c r="K1265">
        <v>41.12224307615287</v>
      </c>
      <c r="L1265">
        <v>42.741724970435421</v>
      </c>
    </row>
    <row r="1266" spans="1:12" x14ac:dyDescent="0.25">
      <c r="A1266" t="s">
        <v>2</v>
      </c>
      <c r="B1266" t="s">
        <v>1306</v>
      </c>
      <c r="J1266">
        <v>37.926492422624371</v>
      </c>
      <c r="K1266">
        <v>41.125957113769211</v>
      </c>
      <c r="L1266">
        <v>42.746072198433318</v>
      </c>
    </row>
    <row r="1267" spans="1:12" x14ac:dyDescent="0.25">
      <c r="A1267" t="s">
        <v>2</v>
      </c>
      <c r="B1267" t="s">
        <v>1307</v>
      </c>
      <c r="J1267">
        <v>37.928301474362833</v>
      </c>
      <c r="K1267">
        <v>41.129650829739482</v>
      </c>
      <c r="L1267">
        <v>42.750398313986302</v>
      </c>
    </row>
    <row r="1268" spans="1:12" x14ac:dyDescent="0.25">
      <c r="A1268" t="s">
        <v>2</v>
      </c>
      <c r="B1268" t="s">
        <v>1308</v>
      </c>
      <c r="J1268">
        <v>1691.93168502699</v>
      </c>
      <c r="K1268">
        <v>1845.929604399322</v>
      </c>
      <c r="L1268">
        <v>1917.432255707876</v>
      </c>
    </row>
    <row r="1269" spans="1:12" x14ac:dyDescent="0.25">
      <c r="A1269" t="s">
        <v>2</v>
      </c>
      <c r="B1269" t="s">
        <v>1309</v>
      </c>
      <c r="J1269">
        <v>1633.423808171771</v>
      </c>
      <c r="K1269">
        <v>1726.75610642379</v>
      </c>
      <c r="L1269">
        <v>1789.5367664000801</v>
      </c>
    </row>
    <row r="1270" spans="1:12" x14ac:dyDescent="0.25">
      <c r="A1270" t="s">
        <v>2</v>
      </c>
      <c r="B1270" t="s">
        <v>1310</v>
      </c>
      <c r="J1270">
        <v>1655.694260951512</v>
      </c>
      <c r="K1270">
        <v>1763.831423140251</v>
      </c>
      <c r="L1270">
        <v>1828.8220388113721</v>
      </c>
    </row>
    <row r="1271" spans="1:12" x14ac:dyDescent="0.25">
      <c r="A1271" t="s">
        <v>2</v>
      </c>
      <c r="B1271" t="s">
        <v>1311</v>
      </c>
      <c r="J1271">
        <v>1670.4612633469019</v>
      </c>
      <c r="K1271">
        <v>1789.932303031318</v>
      </c>
      <c r="L1271">
        <v>1856.804153841369</v>
      </c>
    </row>
    <row r="1272" spans="1:12" x14ac:dyDescent="0.25">
      <c r="A1272" t="s">
        <v>2</v>
      </c>
      <c r="B1272" t="s">
        <v>1312</v>
      </c>
      <c r="J1272">
        <v>316.6634811348701</v>
      </c>
      <c r="K1272">
        <v>345.59801268353061</v>
      </c>
      <c r="L1272">
        <v>359.15764946506903</v>
      </c>
    </row>
    <row r="1273" spans="1:12" x14ac:dyDescent="0.25">
      <c r="A1273" t="s">
        <v>2</v>
      </c>
      <c r="B1273" t="s">
        <v>1313</v>
      </c>
      <c r="J1273">
        <v>315.96150126742862</v>
      </c>
      <c r="K1273">
        <v>341.87672648264731</v>
      </c>
      <c r="L1273">
        <v>355.13467881599109</v>
      </c>
    </row>
    <row r="1274" spans="1:12" x14ac:dyDescent="0.25">
      <c r="A1274" t="s">
        <v>2</v>
      </c>
      <c r="B1274" t="s">
        <v>1314</v>
      </c>
      <c r="J1274">
        <v>316.12433065296727</v>
      </c>
      <c r="K1274">
        <v>342.20326647799641</v>
      </c>
      <c r="L1274">
        <v>355.50800054893762</v>
      </c>
    </row>
    <row r="1275" spans="1:12" x14ac:dyDescent="0.25">
      <c r="A1275" t="s">
        <v>2</v>
      </c>
      <c r="B1275" t="s">
        <v>1315</v>
      </c>
      <c r="J1275">
        <v>316.27875156734638</v>
      </c>
      <c r="K1275">
        <v>342.51417095484379</v>
      </c>
      <c r="L1275">
        <v>355.86511396022291</v>
      </c>
    </row>
    <row r="1276" spans="1:12" x14ac:dyDescent="0.25">
      <c r="A1276" t="s">
        <v>2</v>
      </c>
      <c r="B1276" t="s">
        <v>1316</v>
      </c>
      <c r="J1276">
        <v>3716.72855712097</v>
      </c>
      <c r="K1276">
        <v>4051.092046389017</v>
      </c>
      <c r="L1276">
        <v>4204.1637833458253</v>
      </c>
    </row>
    <row r="1277" spans="1:12" x14ac:dyDescent="0.25">
      <c r="A1277" t="s">
        <v>2</v>
      </c>
      <c r="B1277" t="s">
        <v>1317</v>
      </c>
      <c r="J1277">
        <v>1623.6992713681529</v>
      </c>
      <c r="K1277">
        <v>1782.5857621885921</v>
      </c>
      <c r="L1277">
        <v>1849.4296626177011</v>
      </c>
    </row>
    <row r="1278" spans="1:12" x14ac:dyDescent="0.25">
      <c r="A1278" t="s">
        <v>2</v>
      </c>
      <c r="B1278" t="s">
        <v>1318</v>
      </c>
      <c r="J1278">
        <v>2417.3327225756598</v>
      </c>
      <c r="K1278">
        <v>2453.3564233325801</v>
      </c>
      <c r="L1278">
        <v>2541.1897147428681</v>
      </c>
    </row>
    <row r="1279" spans="1:12" x14ac:dyDescent="0.25">
      <c r="A1279" t="s">
        <v>2</v>
      </c>
      <c r="B1279" t="s">
        <v>1319</v>
      </c>
      <c r="J1279">
        <v>3250.12108247477</v>
      </c>
      <c r="K1279">
        <v>3322.605222716451</v>
      </c>
      <c r="L1279">
        <v>3439.8891109807419</v>
      </c>
    </row>
    <row r="1280" spans="1:12" x14ac:dyDescent="0.25">
      <c r="A1280" t="s">
        <v>2</v>
      </c>
      <c r="B1280" t="s">
        <v>1320</v>
      </c>
      <c r="J1280">
        <v>121.0191328951005</v>
      </c>
      <c r="K1280">
        <v>82.53033378539439</v>
      </c>
      <c r="L1280">
        <v>85.872493249309542</v>
      </c>
    </row>
    <row r="1281" spans="1:12" x14ac:dyDescent="0.25">
      <c r="A1281" t="s">
        <v>2</v>
      </c>
      <c r="B1281" t="s">
        <v>1321</v>
      </c>
      <c r="J1281">
        <v>163.6323321676831</v>
      </c>
      <c r="K1281">
        <v>115.8909812825755</v>
      </c>
      <c r="L1281">
        <v>121.19369543127461</v>
      </c>
    </row>
    <row r="1282" spans="1:12" x14ac:dyDescent="0.25">
      <c r="A1282" t="s">
        <v>2</v>
      </c>
      <c r="B1282" t="s">
        <v>1322</v>
      </c>
      <c r="J1282">
        <v>37.280796629136411</v>
      </c>
      <c r="K1282">
        <v>37.966182431061469</v>
      </c>
      <c r="L1282">
        <v>39.394201693031292</v>
      </c>
    </row>
    <row r="1283" spans="1:12" x14ac:dyDescent="0.25">
      <c r="A1283" t="s">
        <v>2</v>
      </c>
      <c r="B1283" t="s">
        <v>1323</v>
      </c>
      <c r="J1283">
        <v>144.6107437761095</v>
      </c>
      <c r="K1283">
        <v>105.64395492829379</v>
      </c>
      <c r="L1283">
        <v>110.29392127940081</v>
      </c>
    </row>
    <row r="1284" spans="1:12" x14ac:dyDescent="0.25">
      <c r="A1284" t="s">
        <v>2</v>
      </c>
      <c r="B1284" t="s">
        <v>1324</v>
      </c>
      <c r="J1284">
        <v>108.4935736293061</v>
      </c>
      <c r="K1284">
        <v>70.531380827422296</v>
      </c>
      <c r="L1284">
        <v>73.187559436899889</v>
      </c>
    </row>
    <row r="1285" spans="1:12" x14ac:dyDescent="0.25">
      <c r="A1285" t="s">
        <v>2</v>
      </c>
      <c r="B1285" t="s">
        <v>1325</v>
      </c>
      <c r="J1285">
        <v>178.95448794459259</v>
      </c>
      <c r="K1285">
        <v>125.0714495965383</v>
      </c>
      <c r="L1285">
        <v>130.9129840188476</v>
      </c>
    </row>
    <row r="1286" spans="1:12" x14ac:dyDescent="0.25">
      <c r="A1286" t="s">
        <v>2</v>
      </c>
      <c r="B1286" t="s">
        <v>1326</v>
      </c>
      <c r="C1286">
        <v>1.7939504729891619E-4</v>
      </c>
      <c r="D1286">
        <v>3.6762407811910492E-4</v>
      </c>
      <c r="E1286">
        <v>5.6511765227014747E-4</v>
      </c>
      <c r="F1286">
        <v>7.7232701165550551E-4</v>
      </c>
      <c r="G1286">
        <v>9.8972505762125683E-4</v>
      </c>
      <c r="H1286">
        <v>1.2178073733404549E-3</v>
      </c>
      <c r="I1286">
        <v>1.457093299565276E-3</v>
      </c>
      <c r="J1286">
        <v>1.708127051568344E-3</v>
      </c>
      <c r="K1286">
        <v>1.7609212539338281E-3</v>
      </c>
      <c r="L1286">
        <v>7.5863122131135854E-3</v>
      </c>
    </row>
    <row r="1287" spans="1:12" x14ac:dyDescent="0.25">
      <c r="A1287" t="s">
        <v>2</v>
      </c>
      <c r="B1287" t="s">
        <v>1327</v>
      </c>
      <c r="J1287">
        <v>714.30977399742005</v>
      </c>
      <c r="K1287">
        <v>783.65010177715521</v>
      </c>
      <c r="L1287">
        <v>817.48982723181757</v>
      </c>
    </row>
    <row r="1288" spans="1:12" x14ac:dyDescent="0.25">
      <c r="A1288" t="s">
        <v>2</v>
      </c>
      <c r="B1288" t="s">
        <v>1328</v>
      </c>
      <c r="J1288">
        <v>328.63396722213179</v>
      </c>
      <c r="K1288">
        <v>350.9466516257288</v>
      </c>
      <c r="L1288">
        <v>364.73065310126191</v>
      </c>
    </row>
    <row r="1289" spans="1:12" x14ac:dyDescent="0.25">
      <c r="A1289" t="s">
        <v>2</v>
      </c>
      <c r="B1289" t="s">
        <v>1329</v>
      </c>
      <c r="C1289">
        <v>1.7986547108265419E-4</v>
      </c>
      <c r="D1289">
        <v>3.6858852037552722E-4</v>
      </c>
      <c r="E1289">
        <v>5.6660161024419385E-4</v>
      </c>
      <c r="F1289">
        <v>7.7435769512684003E-4</v>
      </c>
      <c r="G1289">
        <v>9.9233124396606062E-4</v>
      </c>
      <c r="H1289">
        <v>1.221019292604905E-3</v>
      </c>
      <c r="I1289">
        <v>1.460942519773085E-3</v>
      </c>
      <c r="J1289">
        <v>1.712646375240401E-3</v>
      </c>
      <c r="K1289">
        <v>6.4428715467150022E-4</v>
      </c>
      <c r="L1289">
        <v>4.7276404296064563E-3</v>
      </c>
    </row>
    <row r="1290" spans="1:12" x14ac:dyDescent="0.25">
      <c r="A1290" t="s">
        <v>2</v>
      </c>
      <c r="B1290" t="s">
        <v>1330</v>
      </c>
      <c r="C1290">
        <v>8.599847018887663E-3</v>
      </c>
      <c r="D1290">
        <v>1.5787737024329809E-2</v>
      </c>
      <c r="E1290">
        <v>2.231726878476948E-2</v>
      </c>
      <c r="F1290">
        <v>2.7997938748356582E-2</v>
      </c>
      <c r="G1290">
        <v>3.2983779873077837E-2</v>
      </c>
      <c r="H1290">
        <v>3.6806358566320807E-2</v>
      </c>
      <c r="I1290">
        <v>3.9569984244403618E-2</v>
      </c>
      <c r="J1290">
        <v>3.9826186363787618E-2</v>
      </c>
      <c r="K1290">
        <v>3.3015851720911683E-2</v>
      </c>
      <c r="L1290">
        <v>7.6869222452412072E-3</v>
      </c>
    </row>
    <row r="1291" spans="1:12" x14ac:dyDescent="0.25">
      <c r="A1291" t="s">
        <v>2</v>
      </c>
      <c r="B1291" t="s">
        <v>1331</v>
      </c>
      <c r="J1291">
        <v>2666.9290463324119</v>
      </c>
      <c r="K1291">
        <v>2924.797848020316</v>
      </c>
      <c r="L1291">
        <v>3041.354603675114</v>
      </c>
    </row>
    <row r="1292" spans="1:12" x14ac:dyDescent="0.25">
      <c r="A1292" t="s">
        <v>2</v>
      </c>
      <c r="B1292" t="s">
        <v>1332</v>
      </c>
      <c r="J1292">
        <v>675.80377098589713</v>
      </c>
      <c r="K1292">
        <v>708.05285017295023</v>
      </c>
      <c r="L1292">
        <v>735.383435159344</v>
      </c>
    </row>
    <row r="1293" spans="1:12" x14ac:dyDescent="0.25">
      <c r="A1293" t="s">
        <v>2</v>
      </c>
      <c r="B1293" t="s">
        <v>1333</v>
      </c>
      <c r="C1293">
        <v>0.1393339310486911</v>
      </c>
      <c r="D1293">
        <v>0.37038770761089962</v>
      </c>
      <c r="E1293">
        <v>5.6061769583464933</v>
      </c>
      <c r="F1293">
        <v>6.442391583760636</v>
      </c>
      <c r="G1293">
        <v>7.281658802561001</v>
      </c>
      <c r="H1293">
        <v>7.9346606584369974</v>
      </c>
      <c r="I1293">
        <v>8.5867640857733321</v>
      </c>
      <c r="J1293">
        <v>8.5870202378390168</v>
      </c>
      <c r="K1293">
        <v>2.564794037426068</v>
      </c>
      <c r="L1293">
        <v>4.7534844005535414E-3</v>
      </c>
    </row>
    <row r="1294" spans="1:12" x14ac:dyDescent="0.25">
      <c r="A1294" t="s">
        <v>2</v>
      </c>
      <c r="B1294" t="s">
        <v>1334</v>
      </c>
      <c r="C1294">
        <v>1.6640735158349469E-4</v>
      </c>
      <c r="D1294">
        <v>3.4068761326505527E-4</v>
      </c>
      <c r="E1294">
        <v>5.2321124209855224E-4</v>
      </c>
      <c r="F1294">
        <v>7.1436566220451118E-4</v>
      </c>
      <c r="G1294">
        <v>9.145560202411156E-4</v>
      </c>
      <c r="H1294">
        <v>1.1242059698856951E-3</v>
      </c>
      <c r="I1294">
        <v>1.343758491771396E-3</v>
      </c>
      <c r="J1294">
        <v>1.5736767366895581E-3</v>
      </c>
      <c r="K1294">
        <v>1.6300446656710599E-3</v>
      </c>
      <c r="L1294">
        <v>6.9744409150206124E-3</v>
      </c>
    </row>
    <row r="1295" spans="1:12" x14ac:dyDescent="0.25">
      <c r="A1295" t="s">
        <v>2</v>
      </c>
      <c r="B1295" t="s">
        <v>1335</v>
      </c>
      <c r="J1295">
        <v>38.041256054766713</v>
      </c>
      <c r="K1295">
        <v>41.739896539326487</v>
      </c>
      <c r="L1295">
        <v>43.589312074916563</v>
      </c>
    </row>
    <row r="1296" spans="1:12" x14ac:dyDescent="0.25">
      <c r="A1296" t="s">
        <v>2</v>
      </c>
      <c r="B1296" t="s">
        <v>1336</v>
      </c>
      <c r="J1296">
        <v>8.2726251937593887</v>
      </c>
      <c r="K1296">
        <v>8.9130619651075165</v>
      </c>
      <c r="L1296">
        <v>9.2690019258867338</v>
      </c>
    </row>
    <row r="1297" spans="1:12" x14ac:dyDescent="0.25">
      <c r="A1297" t="s">
        <v>2</v>
      </c>
      <c r="B1297" t="s">
        <v>1337</v>
      </c>
      <c r="C1297">
        <v>1.626543541721184E-4</v>
      </c>
      <c r="D1297">
        <v>3.3262103261150232E-4</v>
      </c>
      <c r="E1297">
        <v>5.1026901491969074E-4</v>
      </c>
      <c r="F1297">
        <v>6.9597502526867359E-4</v>
      </c>
      <c r="G1297">
        <v>8.901265487243319E-4</v>
      </c>
      <c r="H1297">
        <v>1.0931239813575021E-3</v>
      </c>
      <c r="I1297">
        <v>1.3053823004073009E-3</v>
      </c>
      <c r="J1297">
        <v>1.527332489723485E-3</v>
      </c>
      <c r="K1297">
        <v>5.7565486625675219E-4</v>
      </c>
      <c r="L1297">
        <v>4.2352266179884928E-3</v>
      </c>
    </row>
    <row r="1298" spans="1:12" x14ac:dyDescent="0.25">
      <c r="A1298" t="s">
        <v>2</v>
      </c>
      <c r="B1298" t="s">
        <v>1338</v>
      </c>
      <c r="C1298">
        <v>8.5634989826144231E-3</v>
      </c>
      <c r="D1298">
        <v>1.4334052610338941E-2</v>
      </c>
      <c r="E1298">
        <v>1.952002508199303E-2</v>
      </c>
      <c r="F1298">
        <v>2.4502654112507689E-2</v>
      </c>
      <c r="G1298">
        <v>2.9433083370666399E-2</v>
      </c>
      <c r="H1298">
        <v>3.234020028400638E-2</v>
      </c>
      <c r="I1298">
        <v>3.4759945568497722E-2</v>
      </c>
      <c r="J1298">
        <v>3.5016060437540783E-2</v>
      </c>
      <c r="K1298">
        <v>2.8998311185809551E-2</v>
      </c>
      <c r="L1298">
        <v>7.66566126387562E-3</v>
      </c>
    </row>
    <row r="1299" spans="1:12" x14ac:dyDescent="0.25">
      <c r="A1299" t="s">
        <v>2</v>
      </c>
      <c r="B1299" t="s">
        <v>1339</v>
      </c>
      <c r="J1299">
        <v>1679.047156619956</v>
      </c>
      <c r="K1299">
        <v>1841.848415245455</v>
      </c>
      <c r="L1299">
        <v>1918.571343109068</v>
      </c>
    </row>
    <row r="1300" spans="1:12" x14ac:dyDescent="0.25">
      <c r="A1300" t="s">
        <v>2</v>
      </c>
      <c r="B1300" t="s">
        <v>1340</v>
      </c>
      <c r="J1300">
        <v>236.03470854670999</v>
      </c>
      <c r="K1300">
        <v>252.93447780879021</v>
      </c>
      <c r="L1300">
        <v>262.91650615204162</v>
      </c>
    </row>
    <row r="1301" spans="1:12" x14ac:dyDescent="0.25">
      <c r="A1301" t="s">
        <v>2</v>
      </c>
      <c r="B1301" t="s">
        <v>1341</v>
      </c>
      <c r="C1301">
        <v>1.810700319537336E-2</v>
      </c>
      <c r="D1301">
        <v>3.3666605038137801E-2</v>
      </c>
      <c r="E1301">
        <v>2.2547529344082302</v>
      </c>
      <c r="F1301">
        <v>2.281863703994488</v>
      </c>
      <c r="G1301">
        <v>2.3088162925802669</v>
      </c>
      <c r="H1301">
        <v>2.3249974078924911</v>
      </c>
      <c r="I1301">
        <v>2.340816941483733</v>
      </c>
      <c r="J1301">
        <v>2.341072735066188</v>
      </c>
      <c r="K1301">
        <v>0.63583178662363293</v>
      </c>
      <c r="L1301">
        <v>4.7090964370392367E-3</v>
      </c>
    </row>
    <row r="1302" spans="1:12" x14ac:dyDescent="0.25">
      <c r="A1302" t="s">
        <v>2</v>
      </c>
      <c r="B1302" t="s">
        <v>1342</v>
      </c>
      <c r="C1302">
        <v>1.7766086957410749E-4</v>
      </c>
      <c r="D1302">
        <v>3.6400478630382231E-4</v>
      </c>
      <c r="E1302">
        <v>5.5945109184334985E-4</v>
      </c>
      <c r="F1302">
        <v>7.644390932227236E-4</v>
      </c>
      <c r="G1302">
        <v>9.7942899776092755E-4</v>
      </c>
      <c r="H1302">
        <v>1.2049028889985921E-3</v>
      </c>
      <c r="I1302">
        <v>1.4413657532982239E-3</v>
      </c>
      <c r="J1302">
        <v>1.689346541654393E-3</v>
      </c>
      <c r="K1302">
        <v>1.7425523771002151E-3</v>
      </c>
      <c r="L1302">
        <v>7.468488295652654E-3</v>
      </c>
    </row>
    <row r="1303" spans="1:12" x14ac:dyDescent="0.25">
      <c r="A1303" t="s">
        <v>2</v>
      </c>
      <c r="B1303" t="s">
        <v>1343</v>
      </c>
      <c r="J1303">
        <v>317.28896052285512</v>
      </c>
      <c r="K1303">
        <v>348.11347770302439</v>
      </c>
      <c r="L1303">
        <v>363.35687166742861</v>
      </c>
    </row>
    <row r="1304" spans="1:12" x14ac:dyDescent="0.25">
      <c r="A1304" t="s">
        <v>2</v>
      </c>
      <c r="B1304" t="s">
        <v>1344</v>
      </c>
      <c r="J1304">
        <v>39.262015866936053</v>
      </c>
      <c r="K1304">
        <v>42.274453490760699</v>
      </c>
      <c r="L1304">
        <v>43.960064355222883</v>
      </c>
    </row>
    <row r="1305" spans="1:12" x14ac:dyDescent="0.25">
      <c r="A1305" t="s">
        <v>2</v>
      </c>
      <c r="B1305" t="s">
        <v>1345</v>
      </c>
      <c r="C1305">
        <v>1.736049952556146E-4</v>
      </c>
      <c r="D1305">
        <v>3.5545927194927882E-4</v>
      </c>
      <c r="E1305">
        <v>5.4595968838505138E-4</v>
      </c>
      <c r="F1305">
        <v>7.4552035778695572E-4</v>
      </c>
      <c r="G1305">
        <v>9.5457381315577038E-4</v>
      </c>
      <c r="H1305">
        <v>1.173572093381014E-3</v>
      </c>
      <c r="I1305">
        <v>1.402987774883123E-3</v>
      </c>
      <c r="J1305">
        <v>1.6433149950727411E-3</v>
      </c>
      <c r="K1305">
        <v>6.1873007860751498E-4</v>
      </c>
      <c r="L1305">
        <v>4.525547290589264E-3</v>
      </c>
    </row>
    <row r="1306" spans="1:12" x14ac:dyDescent="0.25">
      <c r="A1306" t="s">
        <v>2</v>
      </c>
      <c r="B1306" t="s">
        <v>1346</v>
      </c>
      <c r="C1306">
        <v>9.3381981659013645E-3</v>
      </c>
      <c r="D1306">
        <v>1.2561605452458239E-2</v>
      </c>
      <c r="E1306">
        <v>1.614577867229465E-2</v>
      </c>
      <c r="F1306">
        <v>2.030583340706324E-2</v>
      </c>
      <c r="G1306">
        <v>2.5584505093324019E-2</v>
      </c>
      <c r="H1306">
        <v>2.8639252226803059E-2</v>
      </c>
      <c r="I1306">
        <v>3.1228370439028659E-2</v>
      </c>
      <c r="J1306">
        <v>3.1484611552755712E-2</v>
      </c>
      <c r="K1306">
        <v>2.6222751869566172E-2</v>
      </c>
      <c r="L1306">
        <v>7.6970124868208723E-3</v>
      </c>
    </row>
    <row r="1307" spans="1:12" x14ac:dyDescent="0.25">
      <c r="A1307" t="s">
        <v>2</v>
      </c>
      <c r="B1307" t="s">
        <v>1347</v>
      </c>
      <c r="J1307">
        <v>3144.6410594321792</v>
      </c>
      <c r="K1307">
        <v>3448.2361522782712</v>
      </c>
      <c r="L1307">
        <v>3581.9536984697779</v>
      </c>
    </row>
    <row r="1308" spans="1:12" x14ac:dyDescent="0.25">
      <c r="A1308" t="s">
        <v>2</v>
      </c>
      <c r="B1308" t="s">
        <v>1348</v>
      </c>
      <c r="J1308">
        <v>401.25369970033728</v>
      </c>
      <c r="K1308">
        <v>427.4332578393645</v>
      </c>
      <c r="L1308">
        <v>444.15801678693748</v>
      </c>
    </row>
    <row r="1309" spans="1:12" x14ac:dyDescent="0.25">
      <c r="A1309" t="s">
        <v>2</v>
      </c>
      <c r="B1309" t="s">
        <v>1349</v>
      </c>
      <c r="C1309">
        <v>8.4297035458921213E-2</v>
      </c>
      <c r="D1309">
        <v>9.5625438828694259E-2</v>
      </c>
      <c r="E1309">
        <v>4.2929245047157547</v>
      </c>
      <c r="F1309">
        <v>4.3099803822442491</v>
      </c>
      <c r="G1309">
        <v>4.3270712958904562</v>
      </c>
      <c r="H1309">
        <v>4.3505563429560636</v>
      </c>
      <c r="I1309">
        <v>4.3737897718933656</v>
      </c>
      <c r="J1309">
        <v>4.3740458016055648</v>
      </c>
      <c r="K1309">
        <v>1.1790800091365621</v>
      </c>
      <c r="L1309">
        <v>4.7368158491711684E-3</v>
      </c>
    </row>
    <row r="1310" spans="1:12" x14ac:dyDescent="0.25">
      <c r="A1310" t="s">
        <v>2</v>
      </c>
      <c r="B1310" t="s">
        <v>1350</v>
      </c>
      <c r="J1310">
        <v>706.34469569023463</v>
      </c>
      <c r="K1310">
        <v>774.74469048554192</v>
      </c>
      <c r="L1310">
        <v>806.89557630485137</v>
      </c>
    </row>
    <row r="1311" spans="1:12" x14ac:dyDescent="0.25">
      <c r="A1311" t="s">
        <v>2</v>
      </c>
      <c r="B1311" t="s">
        <v>1351</v>
      </c>
      <c r="C1311">
        <v>1.79394536663828E-4</v>
      </c>
      <c r="D1311">
        <v>3.6762300589282879E-4</v>
      </c>
      <c r="E1311">
        <v>5.6511595761030446E-4</v>
      </c>
      <c r="F1311">
        <v>7.7232462923339782E-4</v>
      </c>
      <c r="G1311">
        <v>9.8972191518937832E-4</v>
      </c>
      <c r="H1311">
        <v>1.217803392863318E-3</v>
      </c>
      <c r="I1311">
        <v>1.4570883958130629E-3</v>
      </c>
      <c r="J1311">
        <v>1.708121133592116E-3</v>
      </c>
      <c r="K1311">
        <v>1.7609146625862529E-3</v>
      </c>
      <c r="L1311">
        <v>7.585732920010458E-3</v>
      </c>
    </row>
    <row r="1312" spans="1:12" x14ac:dyDescent="0.25">
      <c r="A1312" t="s">
        <v>2</v>
      </c>
      <c r="B1312" t="s">
        <v>1352</v>
      </c>
      <c r="J1312">
        <v>714.30701034804144</v>
      </c>
      <c r="K1312">
        <v>783.64612191886101</v>
      </c>
      <c r="L1312">
        <v>817.48186047508307</v>
      </c>
    </row>
    <row r="1313" spans="1:12" x14ac:dyDescent="0.25">
      <c r="A1313" t="s">
        <v>2</v>
      </c>
      <c r="B1313" t="s">
        <v>1353</v>
      </c>
      <c r="J1313">
        <v>328.63346004867071</v>
      </c>
      <c r="K1313">
        <v>350.944770126317</v>
      </c>
      <c r="L1313">
        <v>364.72339695976569</v>
      </c>
    </row>
    <row r="1314" spans="1:12" x14ac:dyDescent="0.25">
      <c r="A1314" t="s">
        <v>2</v>
      </c>
      <c r="B1314" t="s">
        <v>1354</v>
      </c>
      <c r="C1314">
        <v>1.7986480048894779E-4</v>
      </c>
      <c r="D1314">
        <v>3.6858709316815632E-4</v>
      </c>
      <c r="E1314">
        <v>5.6659933175779267E-4</v>
      </c>
      <c r="F1314">
        <v>7.7435446153009311E-4</v>
      </c>
      <c r="G1314">
        <v>9.9232694233542321E-4</v>
      </c>
      <c r="H1314">
        <v>1.2210137955977439E-3</v>
      </c>
      <c r="I1314">
        <v>1.4609356876245569E-3</v>
      </c>
      <c r="J1314">
        <v>1.712638056820938E-3</v>
      </c>
      <c r="K1314">
        <v>6.4428403025057262E-4</v>
      </c>
      <c r="L1314">
        <v>4.7270530177517178E-3</v>
      </c>
    </row>
    <row r="1315" spans="1:12" x14ac:dyDescent="0.25">
      <c r="A1315" t="s">
        <v>2</v>
      </c>
      <c r="B1315" t="s">
        <v>1355</v>
      </c>
      <c r="J1315">
        <v>1632.140635947989</v>
      </c>
      <c r="K1315">
        <v>1789.5257660333059</v>
      </c>
      <c r="L1315">
        <v>1856.763635379413</v>
      </c>
    </row>
    <row r="1316" spans="1:12" x14ac:dyDescent="0.25">
      <c r="A1316" t="s">
        <v>2</v>
      </c>
      <c r="B1316" t="s">
        <v>1356</v>
      </c>
      <c r="C1316">
        <v>1.7818508659005869</v>
      </c>
      <c r="D1316">
        <v>2.3719028760768199</v>
      </c>
      <c r="E1316">
        <v>3.0319004532508451</v>
      </c>
      <c r="F1316">
        <v>3.5862200225193188</v>
      </c>
      <c r="G1316">
        <v>4.1798663338694046</v>
      </c>
      <c r="H1316">
        <v>4.4152213339037836</v>
      </c>
      <c r="I1316">
        <v>4.4333419873353428</v>
      </c>
      <c r="J1316">
        <v>4.4335981871622909</v>
      </c>
      <c r="K1316">
        <v>3.5184708903589592</v>
      </c>
      <c r="L1316">
        <v>7.6860459261858024E-3</v>
      </c>
    </row>
    <row r="1317" spans="1:12" x14ac:dyDescent="0.25">
      <c r="A1317" t="s">
        <v>2</v>
      </c>
      <c r="B1317" t="s">
        <v>1357</v>
      </c>
      <c r="J1317">
        <v>2666.117981325915</v>
      </c>
      <c r="K1317">
        <v>2923.8798741031928</v>
      </c>
      <c r="L1317">
        <v>3040.3297560328979</v>
      </c>
    </row>
    <row r="1318" spans="1:12" x14ac:dyDescent="0.25">
      <c r="A1318" t="s">
        <v>2</v>
      </c>
      <c r="B1318" t="s">
        <v>1358</v>
      </c>
      <c r="C1318">
        <v>17.261610768410709</v>
      </c>
      <c r="D1318">
        <v>14.384675640342261</v>
      </c>
      <c r="E1318">
        <v>14.384675640342261</v>
      </c>
      <c r="F1318">
        <v>14.384675640342261</v>
      </c>
      <c r="G1318">
        <v>14.384675640342261</v>
      </c>
      <c r="H1318">
        <v>14.384675640342261</v>
      </c>
      <c r="I1318">
        <v>11.507740512273809</v>
      </c>
      <c r="J1318">
        <v>11.507740512273809</v>
      </c>
      <c r="K1318">
        <v>4.6473567453413436</v>
      </c>
    </row>
    <row r="1319" spans="1:12" x14ac:dyDescent="0.25">
      <c r="A1319" t="s">
        <v>2</v>
      </c>
      <c r="B1319" t="s">
        <v>1359</v>
      </c>
      <c r="J1319">
        <v>675.78826679015685</v>
      </c>
      <c r="K1319">
        <v>708.00593273207755</v>
      </c>
      <c r="L1319">
        <v>735.30962262613241</v>
      </c>
    </row>
    <row r="1320" spans="1:12" x14ac:dyDescent="0.25">
      <c r="A1320" t="s">
        <v>2</v>
      </c>
      <c r="B1320" t="s">
        <v>1360</v>
      </c>
      <c r="C1320">
        <v>0.13080760771929251</v>
      </c>
      <c r="D1320">
        <v>0.35246376835623328</v>
      </c>
      <c r="E1320">
        <v>5.20079710548971</v>
      </c>
      <c r="F1320">
        <v>6.0279139465554223</v>
      </c>
      <c r="G1320">
        <v>6.8594307567494042</v>
      </c>
      <c r="H1320">
        <v>7.5088438196939524</v>
      </c>
      <c r="I1320">
        <v>8.1588108409565709</v>
      </c>
      <c r="J1320">
        <v>8.1590669896450692</v>
      </c>
      <c r="K1320">
        <v>2.4489043026076001</v>
      </c>
      <c r="L1320">
        <v>4.7527854521233056E-3</v>
      </c>
    </row>
    <row r="1321" spans="1:12" x14ac:dyDescent="0.25">
      <c r="A1321" t="s">
        <v>2</v>
      </c>
      <c r="B1321" t="s">
        <v>1361</v>
      </c>
      <c r="C1321">
        <v>1.9975428540593061</v>
      </c>
      <c r="D1321">
        <v>1.9975428540593061</v>
      </c>
      <c r="E1321">
        <v>1.331695236039538</v>
      </c>
      <c r="F1321">
        <v>1.331695236039538</v>
      </c>
      <c r="G1321">
        <v>1.331695236039538</v>
      </c>
      <c r="H1321">
        <v>1.331695236039538</v>
      </c>
      <c r="I1321">
        <v>1.331695236039538</v>
      </c>
      <c r="J1321">
        <v>0.66584761801976877</v>
      </c>
      <c r="K1321">
        <v>0.1024380950799644</v>
      </c>
    </row>
    <row r="1322" spans="1:12" x14ac:dyDescent="0.25">
      <c r="A1322" t="s">
        <v>2</v>
      </c>
      <c r="B1322" t="s">
        <v>1362</v>
      </c>
      <c r="J1322">
        <v>38.032533265772081</v>
      </c>
      <c r="K1322">
        <v>41.729910588890327</v>
      </c>
      <c r="L1322">
        <v>43.575300293883977</v>
      </c>
    </row>
    <row r="1323" spans="1:12" x14ac:dyDescent="0.25">
      <c r="A1323" t="s">
        <v>2</v>
      </c>
      <c r="B1323" t="s">
        <v>1363</v>
      </c>
      <c r="C1323">
        <v>1.6640724769912001E-4</v>
      </c>
      <c r="D1323">
        <v>3.4068740000626813E-4</v>
      </c>
      <c r="E1323">
        <v>5.2321090872662745E-4</v>
      </c>
      <c r="F1323">
        <v>7.1436519836153879E-4</v>
      </c>
      <c r="G1323">
        <v>9.1455541395985202E-4</v>
      </c>
      <c r="H1323">
        <v>1.124205209187908E-3</v>
      </c>
      <c r="I1323">
        <v>1.3437575637528149E-3</v>
      </c>
      <c r="J1323">
        <v>1.573675629542252E-3</v>
      </c>
      <c r="K1323">
        <v>1.6300431980242371E-3</v>
      </c>
      <c r="L1323">
        <v>6.9743308684886854E-3</v>
      </c>
    </row>
    <row r="1324" spans="1:12" x14ac:dyDescent="0.25">
      <c r="A1324" t="s">
        <v>2</v>
      </c>
      <c r="B1324" t="s">
        <v>1364</v>
      </c>
      <c r="J1324">
        <v>38.041251184664752</v>
      </c>
      <c r="K1324">
        <v>41.739888481579669</v>
      </c>
      <c r="L1324">
        <v>43.589292968867362</v>
      </c>
    </row>
    <row r="1325" spans="1:12" x14ac:dyDescent="0.25">
      <c r="A1325" t="s">
        <v>2</v>
      </c>
      <c r="B1325" t="s">
        <v>1365</v>
      </c>
      <c r="J1325">
        <v>8.2726249948216886</v>
      </c>
      <c r="K1325">
        <v>8.9130613113260129</v>
      </c>
      <c r="L1325">
        <v>9.2689982079844562</v>
      </c>
    </row>
    <row r="1326" spans="1:12" x14ac:dyDescent="0.25">
      <c r="A1326" t="s">
        <v>2</v>
      </c>
      <c r="B1326" t="s">
        <v>1366</v>
      </c>
      <c r="C1326">
        <v>1.62654281254115E-4</v>
      </c>
      <c r="D1326">
        <v>3.3262087833309999E-4</v>
      </c>
      <c r="E1326">
        <v>5.1026877035864615E-4</v>
      </c>
      <c r="F1326">
        <v>6.9597468120925841E-4</v>
      </c>
      <c r="G1326">
        <v>8.9012609645527918E-4</v>
      </c>
      <c r="H1326">
        <v>1.0931234081512039E-3</v>
      </c>
      <c r="I1326">
        <v>1.305381592398584E-3</v>
      </c>
      <c r="J1326">
        <v>1.527331634030003E-3</v>
      </c>
      <c r="K1326">
        <v>5.7565453750715379E-4</v>
      </c>
      <c r="L1326">
        <v>4.2351633404815701E-3</v>
      </c>
    </row>
    <row r="1327" spans="1:12" x14ac:dyDescent="0.25">
      <c r="A1327" t="s">
        <v>2</v>
      </c>
      <c r="B1327" t="s">
        <v>1367</v>
      </c>
      <c r="J1327">
        <v>1235.0600447416409</v>
      </c>
      <c r="K1327">
        <v>1354.404526734824</v>
      </c>
      <c r="L1327">
        <v>1407.1898557839991</v>
      </c>
    </row>
    <row r="1328" spans="1:12" x14ac:dyDescent="0.25">
      <c r="A1328" t="s">
        <v>2</v>
      </c>
      <c r="B1328" t="s">
        <v>1368</v>
      </c>
      <c r="C1328">
        <v>1.539102075518118</v>
      </c>
      <c r="D1328">
        <v>1.5763048067215</v>
      </c>
      <c r="E1328">
        <v>1.6799077265406599</v>
      </c>
      <c r="F1328">
        <v>1.774698200619196</v>
      </c>
      <c r="G1328">
        <v>2.4572840639918652</v>
      </c>
      <c r="H1328">
        <v>2.47664094504219</v>
      </c>
      <c r="I1328">
        <v>2.4875217211297671</v>
      </c>
      <c r="J1328">
        <v>2.4877778337974319</v>
      </c>
      <c r="K1328">
        <v>1.9499136947473941</v>
      </c>
      <c r="L1328">
        <v>7.6648665546734003E-3</v>
      </c>
    </row>
    <row r="1329" spans="1:12" x14ac:dyDescent="0.25">
      <c r="A1329" t="s">
        <v>2</v>
      </c>
      <c r="B1329" t="s">
        <v>1369</v>
      </c>
      <c r="J1329">
        <v>1678.965770471505</v>
      </c>
      <c r="K1329">
        <v>1841.7484139991111</v>
      </c>
      <c r="L1329">
        <v>1918.438547884354</v>
      </c>
    </row>
    <row r="1330" spans="1:12" x14ac:dyDescent="0.25">
      <c r="A1330" t="s">
        <v>2</v>
      </c>
      <c r="B1330" t="s">
        <v>1370</v>
      </c>
      <c r="C1330">
        <v>10.405906470398939</v>
      </c>
      <c r="D1330">
        <v>8.6715887253324464</v>
      </c>
      <c r="E1330">
        <v>8.6715887253324464</v>
      </c>
      <c r="F1330">
        <v>8.6715887253324464</v>
      </c>
      <c r="G1330">
        <v>8.6715887253324464</v>
      </c>
      <c r="H1330">
        <v>8.6715887253324464</v>
      </c>
      <c r="I1330">
        <v>6.9372709802659571</v>
      </c>
      <c r="J1330">
        <v>6.9372709802659571</v>
      </c>
      <c r="K1330">
        <v>2.8015902035689439</v>
      </c>
    </row>
    <row r="1331" spans="1:12" x14ac:dyDescent="0.25">
      <c r="A1331" t="s">
        <v>2</v>
      </c>
      <c r="B1331" t="s">
        <v>1371</v>
      </c>
      <c r="J1331">
        <v>236.03388574456611</v>
      </c>
      <c r="K1331">
        <v>252.93240570977321</v>
      </c>
      <c r="L1331">
        <v>262.91169437268388</v>
      </c>
    </row>
    <row r="1332" spans="1:12" x14ac:dyDescent="0.25">
      <c r="A1332" t="s">
        <v>2</v>
      </c>
      <c r="B1332" t="s">
        <v>1372</v>
      </c>
      <c r="C1332">
        <v>1.7991188085698741E-2</v>
      </c>
      <c r="D1332">
        <v>3.3516684453702789E-2</v>
      </c>
      <c r="E1332">
        <v>2.2339442733116579</v>
      </c>
      <c r="F1332">
        <v>2.2610534333948609</v>
      </c>
      <c r="G1332">
        <v>2.2880049349292571</v>
      </c>
      <c r="H1332">
        <v>2.3041858802617932</v>
      </c>
      <c r="I1332">
        <v>2.3200053106076419</v>
      </c>
      <c r="J1332">
        <v>2.320261101227806</v>
      </c>
      <c r="K1332">
        <v>0.63023869313870706</v>
      </c>
      <c r="L1332">
        <v>4.7085777212584091E-3</v>
      </c>
    </row>
    <row r="1333" spans="1:12" x14ac:dyDescent="0.25">
      <c r="A1333" t="s">
        <v>2</v>
      </c>
      <c r="B1333" t="s">
        <v>1373</v>
      </c>
      <c r="C1333">
        <v>0.72886423088328867</v>
      </c>
      <c r="D1333">
        <v>0.72886423088328867</v>
      </c>
      <c r="E1333">
        <v>0.4859094872555258</v>
      </c>
      <c r="F1333">
        <v>0.4859094872555258</v>
      </c>
      <c r="G1333">
        <v>0.4859094872555258</v>
      </c>
      <c r="H1333">
        <v>0.4859094872555258</v>
      </c>
      <c r="I1333">
        <v>0.4859094872555258</v>
      </c>
      <c r="J1333">
        <v>0.2429547436277629</v>
      </c>
      <c r="K1333">
        <v>3.7377652865809671E-2</v>
      </c>
    </row>
    <row r="1334" spans="1:12" x14ac:dyDescent="0.25">
      <c r="A1334" t="s">
        <v>2</v>
      </c>
      <c r="B1334" t="s">
        <v>1374</v>
      </c>
      <c r="J1334">
        <v>316.42683908797852</v>
      </c>
      <c r="K1334">
        <v>347.13666606082683</v>
      </c>
      <c r="L1334">
        <v>362.08303447468472</v>
      </c>
    </row>
    <row r="1335" spans="1:12" x14ac:dyDescent="0.25">
      <c r="A1335" t="s">
        <v>2</v>
      </c>
      <c r="B1335" t="s">
        <v>1375</v>
      </c>
      <c r="C1335">
        <v>1.7766048072910629E-4</v>
      </c>
      <c r="D1335">
        <v>3.6400397299730458E-4</v>
      </c>
      <c r="E1335">
        <v>5.5944981055697652E-4</v>
      </c>
      <c r="F1335">
        <v>7.6443729769097785E-4</v>
      </c>
      <c r="G1335">
        <v>9.7942663694913041E-4</v>
      </c>
      <c r="H1335">
        <v>1.204899908366657E-3</v>
      </c>
      <c r="I1335">
        <v>1.4413620937189051E-3</v>
      </c>
      <c r="J1335">
        <v>1.6893421414503581E-3</v>
      </c>
      <c r="K1335">
        <v>1.7425474015028931E-3</v>
      </c>
      <c r="L1335">
        <v>7.4680982104752772E-3</v>
      </c>
    </row>
    <row r="1336" spans="1:12" x14ac:dyDescent="0.25">
      <c r="A1336" t="s">
        <v>2</v>
      </c>
      <c r="B1336" t="s">
        <v>1376</v>
      </c>
      <c r="J1336">
        <v>317.28861211359032</v>
      </c>
      <c r="K1336">
        <v>348.11293795422188</v>
      </c>
      <c r="L1336">
        <v>363.35566305232709</v>
      </c>
    </row>
    <row r="1337" spans="1:12" x14ac:dyDescent="0.25">
      <c r="A1337" t="s">
        <v>2</v>
      </c>
      <c r="B1337" t="s">
        <v>1377</v>
      </c>
      <c r="J1337">
        <v>39.262011450481857</v>
      </c>
      <c r="K1337">
        <v>42.274438891272133</v>
      </c>
      <c r="L1337">
        <v>43.959979577372003</v>
      </c>
    </row>
    <row r="1338" spans="1:12" x14ac:dyDescent="0.25">
      <c r="A1338" t="s">
        <v>2</v>
      </c>
      <c r="B1338" t="s">
        <v>1378</v>
      </c>
      <c r="C1338">
        <v>1.7360476471934389E-4</v>
      </c>
      <c r="D1338">
        <v>3.5545878167768131E-4</v>
      </c>
      <c r="E1338">
        <v>5.4595890727731711E-4</v>
      </c>
      <c r="F1338">
        <v>7.4551925290403662E-4</v>
      </c>
      <c r="G1338">
        <v>9.5457235027172958E-4</v>
      </c>
      <c r="H1338">
        <v>1.1735702325512379E-3</v>
      </c>
      <c r="I1338">
        <v>1.402985473182269E-3</v>
      </c>
      <c r="J1338">
        <v>1.643312208391955E-3</v>
      </c>
      <c r="K1338">
        <v>6.1872901139249409E-4</v>
      </c>
      <c r="L1338">
        <v>4.5253521042056023E-3</v>
      </c>
    </row>
    <row r="1339" spans="1:12" x14ac:dyDescent="0.25">
      <c r="A1339" t="s">
        <v>2</v>
      </c>
      <c r="B1339" t="s">
        <v>1379</v>
      </c>
      <c r="J1339">
        <v>1070.669512917734</v>
      </c>
      <c r="K1339">
        <v>1174.502392992224</v>
      </c>
      <c r="L1339">
        <v>1220.8819051249241</v>
      </c>
    </row>
    <row r="1340" spans="1:12" x14ac:dyDescent="0.25">
      <c r="A1340" t="s">
        <v>2</v>
      </c>
      <c r="B1340" t="s">
        <v>1380</v>
      </c>
      <c r="C1340">
        <v>4.1205723140709551</v>
      </c>
      <c r="D1340">
        <v>4.1254144685830241</v>
      </c>
      <c r="E1340">
        <v>4.1315384792477037</v>
      </c>
      <c r="F1340">
        <v>4.1413827403284991</v>
      </c>
      <c r="G1340">
        <v>5.7978651480097732</v>
      </c>
      <c r="H1340">
        <v>5.8173710114972801</v>
      </c>
      <c r="I1340">
        <v>5.8301643218381614</v>
      </c>
      <c r="J1340">
        <v>5.8304205606122332</v>
      </c>
      <c r="K1340">
        <v>4.5243700471300077</v>
      </c>
      <c r="L1340">
        <v>7.6960936514910566E-3</v>
      </c>
    </row>
    <row r="1341" spans="1:12" x14ac:dyDescent="0.25">
      <c r="A1341" t="s">
        <v>2</v>
      </c>
      <c r="B1341" t="s">
        <v>1381</v>
      </c>
      <c r="J1341">
        <v>3137.710335472751</v>
      </c>
      <c r="K1341">
        <v>3440.5897322225819</v>
      </c>
      <c r="L1341">
        <v>3573.9124454442858</v>
      </c>
    </row>
    <row r="1342" spans="1:12" x14ac:dyDescent="0.25">
      <c r="A1342" t="s">
        <v>2</v>
      </c>
      <c r="B1342" t="s">
        <v>1382</v>
      </c>
      <c r="C1342">
        <v>24.813004227962701</v>
      </c>
      <c r="D1342">
        <v>20.677503523302249</v>
      </c>
      <c r="E1342">
        <v>20.677503523302249</v>
      </c>
      <c r="F1342">
        <v>20.677503523302249</v>
      </c>
      <c r="G1342">
        <v>20.677503523302249</v>
      </c>
      <c r="H1342">
        <v>20.677503523302249</v>
      </c>
      <c r="I1342">
        <v>16.542002818641802</v>
      </c>
      <c r="J1342">
        <v>16.542002818641802</v>
      </c>
      <c r="K1342">
        <v>6.6804242152207269</v>
      </c>
    </row>
    <row r="1343" spans="1:12" x14ac:dyDescent="0.25">
      <c r="A1343" t="s">
        <v>2</v>
      </c>
      <c r="B1343" t="s">
        <v>1383</v>
      </c>
      <c r="J1343">
        <v>401.25022555585502</v>
      </c>
      <c r="K1343">
        <v>427.42417645968658</v>
      </c>
      <c r="L1343">
        <v>444.14052020025258</v>
      </c>
    </row>
    <row r="1344" spans="1:12" x14ac:dyDescent="0.25">
      <c r="A1344" t="s">
        <v>2</v>
      </c>
      <c r="B1344" t="s">
        <v>1384</v>
      </c>
      <c r="C1344">
        <v>8.215091822656781E-2</v>
      </c>
      <c r="D1344">
        <v>9.3435294223632337E-2</v>
      </c>
      <c r="E1344">
        <v>4.0937918351730094</v>
      </c>
      <c r="F1344">
        <v>4.110845328000182</v>
      </c>
      <c r="G1344">
        <v>4.1279344588793956</v>
      </c>
      <c r="H1344">
        <v>4.1514167050582884</v>
      </c>
      <c r="I1344">
        <v>4.1746483704553956</v>
      </c>
      <c r="J1344">
        <v>4.174904396965303</v>
      </c>
      <c r="K1344">
        <v>1.125630970585848</v>
      </c>
      <c r="L1344">
        <v>4.7361895781033794E-3</v>
      </c>
    </row>
    <row r="1345" spans="1:12" x14ac:dyDescent="0.25">
      <c r="A1345" t="s">
        <v>2</v>
      </c>
      <c r="B1345" t="s">
        <v>1385</v>
      </c>
      <c r="C1345">
        <v>1.342043125561607</v>
      </c>
      <c r="D1345">
        <v>1.342043125561607</v>
      </c>
      <c r="E1345">
        <v>0.89469541704107125</v>
      </c>
      <c r="F1345">
        <v>0.89469541704107125</v>
      </c>
      <c r="G1345">
        <v>0.89469541704107125</v>
      </c>
      <c r="H1345">
        <v>0.89469541704107125</v>
      </c>
      <c r="I1345">
        <v>0.89469541704107125</v>
      </c>
      <c r="J1345">
        <v>0.44734770852053563</v>
      </c>
      <c r="K1345">
        <v>6.8822724387774703E-2</v>
      </c>
    </row>
    <row r="1346" spans="1:12" x14ac:dyDescent="0.25">
      <c r="A1346" t="s">
        <v>2</v>
      </c>
      <c r="B1346" t="s">
        <v>1386</v>
      </c>
      <c r="C1346">
        <v>38.00461575966326</v>
      </c>
      <c r="D1346">
        <v>38.00461575966326</v>
      </c>
      <c r="E1346">
        <v>25.336410506442171</v>
      </c>
      <c r="F1346">
        <v>25.336410506442171</v>
      </c>
      <c r="G1346">
        <v>25.336410506442171</v>
      </c>
      <c r="H1346">
        <v>25.336410506442171</v>
      </c>
      <c r="I1346">
        <v>25.336410506442171</v>
      </c>
      <c r="J1346">
        <v>12.668205253221091</v>
      </c>
      <c r="K1346">
        <v>1.948954654341706</v>
      </c>
    </row>
    <row r="1347" spans="1:12" x14ac:dyDescent="0.25">
      <c r="A1347" t="s">
        <v>2</v>
      </c>
      <c r="B1347" t="s">
        <v>1387</v>
      </c>
      <c r="C1347">
        <v>48.740112704454013</v>
      </c>
      <c r="D1347">
        <v>32.493408469636002</v>
      </c>
      <c r="E1347">
        <v>32.493408469636002</v>
      </c>
      <c r="F1347">
        <v>32.493408469636002</v>
      </c>
      <c r="G1347">
        <v>32.493408469636002</v>
      </c>
      <c r="H1347">
        <v>32.493408469636002</v>
      </c>
      <c r="I1347">
        <v>16.246704234818001</v>
      </c>
      <c r="J1347">
        <v>16.246704234818001</v>
      </c>
      <c r="K1347">
        <v>1.8746197194020771</v>
      </c>
    </row>
    <row r="1348" spans="1:12" x14ac:dyDescent="0.25">
      <c r="A1348" t="s">
        <v>2</v>
      </c>
      <c r="B1348" t="s">
        <v>1388</v>
      </c>
      <c r="C1348">
        <v>356.81125328479698</v>
      </c>
      <c r="D1348">
        <v>356.81125328479698</v>
      </c>
      <c r="E1348">
        <v>237.87416885653141</v>
      </c>
      <c r="F1348">
        <v>237.87416885653141</v>
      </c>
      <c r="G1348">
        <v>237.87416885653141</v>
      </c>
      <c r="H1348">
        <v>237.87416885653141</v>
      </c>
      <c r="I1348">
        <v>237.87416885653141</v>
      </c>
      <c r="J1348">
        <v>118.93708442826571</v>
      </c>
      <c r="K1348">
        <v>18.298012988963951</v>
      </c>
    </row>
    <row r="1349" spans="1:12" x14ac:dyDescent="0.25">
      <c r="A1349" t="s">
        <v>2</v>
      </c>
      <c r="B1349" t="s">
        <v>1389</v>
      </c>
      <c r="C1349">
        <v>13.59412345896914</v>
      </c>
      <c r="D1349">
        <v>13.59412345896914</v>
      </c>
      <c r="E1349">
        <v>9.0627489726460926</v>
      </c>
      <c r="F1349">
        <v>9.0627489726460926</v>
      </c>
      <c r="G1349">
        <v>9.0627489726460926</v>
      </c>
      <c r="H1349">
        <v>9.0627489726460926</v>
      </c>
      <c r="I1349">
        <v>9.0627489726460926</v>
      </c>
      <c r="J1349">
        <v>4.5313744863230463</v>
      </c>
      <c r="K1349">
        <v>0.69713453635739164</v>
      </c>
    </row>
    <row r="1350" spans="1:12" x14ac:dyDescent="0.25">
      <c r="A1350" t="s">
        <v>2</v>
      </c>
      <c r="B1350" t="s">
        <v>1390</v>
      </c>
      <c r="C1350">
        <v>17.434174672321149</v>
      </c>
      <c r="D1350">
        <v>11.622783114880759</v>
      </c>
      <c r="E1350">
        <v>11.622783114880759</v>
      </c>
      <c r="F1350">
        <v>11.622783114880759</v>
      </c>
      <c r="G1350">
        <v>11.622783114880759</v>
      </c>
      <c r="H1350">
        <v>11.622783114880759</v>
      </c>
      <c r="I1350">
        <v>5.8113915574403814</v>
      </c>
      <c r="J1350">
        <v>5.8113915574403814</v>
      </c>
      <c r="K1350">
        <v>0.67054517970465954</v>
      </c>
    </row>
    <row r="1351" spans="1:12" x14ac:dyDescent="0.25">
      <c r="A1351" t="s">
        <v>2</v>
      </c>
      <c r="B1351" t="s">
        <v>1391</v>
      </c>
      <c r="C1351">
        <v>130.19343197940961</v>
      </c>
      <c r="D1351">
        <v>130.19343197940961</v>
      </c>
      <c r="E1351">
        <v>86.795621319606383</v>
      </c>
      <c r="F1351">
        <v>86.795621319606383</v>
      </c>
      <c r="G1351">
        <v>86.795621319606383</v>
      </c>
      <c r="H1351">
        <v>86.795621319606383</v>
      </c>
      <c r="I1351">
        <v>86.795621319606383</v>
      </c>
      <c r="J1351">
        <v>43.397810659803191</v>
      </c>
      <c r="K1351">
        <v>6.6765862553543363</v>
      </c>
    </row>
    <row r="1352" spans="1:12" x14ac:dyDescent="0.25">
      <c r="A1352" t="s">
        <v>2</v>
      </c>
      <c r="B1352" t="s">
        <v>1392</v>
      </c>
      <c r="C1352">
        <v>23.73029823311894</v>
      </c>
      <c r="D1352">
        <v>23.73029823311894</v>
      </c>
      <c r="E1352">
        <v>15.8201988220793</v>
      </c>
      <c r="F1352">
        <v>15.8201988220793</v>
      </c>
      <c r="G1352">
        <v>15.8201988220793</v>
      </c>
      <c r="H1352">
        <v>15.8201988220793</v>
      </c>
      <c r="I1352">
        <v>15.8201988220793</v>
      </c>
      <c r="J1352">
        <v>7.9100994110396483</v>
      </c>
      <c r="K1352">
        <v>1.216938370929177</v>
      </c>
    </row>
    <row r="1353" spans="1:12" x14ac:dyDescent="0.25">
      <c r="A1353" t="s">
        <v>2</v>
      </c>
      <c r="B1353" t="s">
        <v>1393</v>
      </c>
      <c r="C1353">
        <v>30.433603584018229</v>
      </c>
      <c r="D1353">
        <v>20.289069056012149</v>
      </c>
      <c r="E1353">
        <v>20.289069056012149</v>
      </c>
      <c r="F1353">
        <v>20.289069056012149</v>
      </c>
      <c r="G1353">
        <v>20.289069056012149</v>
      </c>
      <c r="H1353">
        <v>20.289069056012149</v>
      </c>
      <c r="I1353">
        <v>10.14453452800608</v>
      </c>
      <c r="J1353">
        <v>10.14453452800608</v>
      </c>
      <c r="K1353">
        <v>1.170523214769932</v>
      </c>
    </row>
    <row r="1354" spans="1:12" x14ac:dyDescent="0.25">
      <c r="A1354" t="s">
        <v>2</v>
      </c>
      <c r="B1354" t="s">
        <v>1394</v>
      </c>
      <c r="C1354">
        <v>239.72256145632909</v>
      </c>
      <c r="D1354">
        <v>239.72256145632909</v>
      </c>
      <c r="E1354">
        <v>159.81504097088609</v>
      </c>
      <c r="F1354">
        <v>159.81504097088609</v>
      </c>
      <c r="G1354">
        <v>159.81504097088609</v>
      </c>
      <c r="H1354">
        <v>159.81504097088609</v>
      </c>
      <c r="I1354">
        <v>159.81504097088609</v>
      </c>
      <c r="J1354">
        <v>79.907520485443044</v>
      </c>
      <c r="K1354">
        <v>12.293464690068159</v>
      </c>
    </row>
    <row r="1355" spans="1:12" x14ac:dyDescent="0.25">
      <c r="A1355" t="s">
        <v>2</v>
      </c>
      <c r="B1355" t="s">
        <v>1395</v>
      </c>
      <c r="J1355">
        <v>659.45764948339297</v>
      </c>
      <c r="K1355">
        <v>671.84287071561232</v>
      </c>
      <c r="L1355">
        <v>695.84461103537103</v>
      </c>
    </row>
    <row r="1356" spans="1:12" x14ac:dyDescent="0.25">
      <c r="A1356" t="s">
        <v>2</v>
      </c>
      <c r="B1356" t="s">
        <v>1396</v>
      </c>
      <c r="J1356">
        <v>680.6067150096037</v>
      </c>
      <c r="K1356">
        <v>706.88591836043838</v>
      </c>
      <c r="L1356">
        <v>732.42888029733922</v>
      </c>
    </row>
    <row r="1357" spans="1:12" x14ac:dyDescent="0.25">
      <c r="A1357" t="s">
        <v>2</v>
      </c>
      <c r="B1357" t="s">
        <v>1397</v>
      </c>
      <c r="J1357">
        <v>708.69436943657968</v>
      </c>
      <c r="K1357">
        <v>766.86094416343667</v>
      </c>
      <c r="L1357">
        <v>795.90806752798687</v>
      </c>
    </row>
    <row r="1358" spans="1:12" x14ac:dyDescent="0.25">
      <c r="A1358" t="s">
        <v>2</v>
      </c>
      <c r="B1358" t="s">
        <v>1398</v>
      </c>
      <c r="J1358">
        <v>708.35130404919778</v>
      </c>
      <c r="K1358">
        <v>766.31831221459129</v>
      </c>
      <c r="L1358">
        <v>795.3019987446097</v>
      </c>
    </row>
    <row r="1359" spans="1:12" x14ac:dyDescent="0.25">
      <c r="A1359" t="s">
        <v>2</v>
      </c>
      <c r="B1359" t="s">
        <v>1399</v>
      </c>
      <c r="C1359">
        <v>1.7974418949445571E-4</v>
      </c>
      <c r="D1359">
        <v>3.6834262582723429E-4</v>
      </c>
      <c r="E1359">
        <v>5.6622718140105703E-4</v>
      </c>
      <c r="F1359">
        <v>7.7385045289617214E-4</v>
      </c>
      <c r="G1359">
        <v>9.9168675281499077E-4</v>
      </c>
      <c r="H1359">
        <v>1.2202331328455499E-3</v>
      </c>
      <c r="I1359">
        <v>1.4600104584491121E-3</v>
      </c>
      <c r="J1359">
        <v>1.7115645326290421E-3</v>
      </c>
      <c r="K1359">
        <v>1.0699486189064389E-3</v>
      </c>
      <c r="L1359">
        <v>6.0561490126344068E-3</v>
      </c>
    </row>
    <row r="1360" spans="1:12" x14ac:dyDescent="0.25">
      <c r="A1360" t="s">
        <v>2</v>
      </c>
      <c r="B1360" t="s">
        <v>1400</v>
      </c>
      <c r="J1360">
        <v>708.83073826344196</v>
      </c>
      <c r="K1360">
        <v>767.07731281424287</v>
      </c>
      <c r="L1360">
        <v>796.1504372172875</v>
      </c>
    </row>
    <row r="1361" spans="1:12" x14ac:dyDescent="0.25">
      <c r="A1361" t="s">
        <v>2</v>
      </c>
      <c r="B1361" t="s">
        <v>1401</v>
      </c>
      <c r="J1361">
        <v>328.63360593278571</v>
      </c>
      <c r="K1361">
        <v>350.94530798280482</v>
      </c>
      <c r="L1361">
        <v>364.72539987938887</v>
      </c>
    </row>
    <row r="1362" spans="1:12" x14ac:dyDescent="0.25">
      <c r="A1362" t="s">
        <v>2</v>
      </c>
      <c r="B1362" t="s">
        <v>1402</v>
      </c>
      <c r="C1362">
        <v>1.7986449170185969E-4</v>
      </c>
      <c r="D1362">
        <v>3.6858643405250109E-4</v>
      </c>
      <c r="E1362">
        <v>5.6659827609781234E-4</v>
      </c>
      <c r="F1362">
        <v>7.7435295641379556E-4</v>
      </c>
      <c r="G1362">
        <v>9.923249296984217E-4</v>
      </c>
      <c r="H1362">
        <v>1.2210112108237161E-3</v>
      </c>
      <c r="I1362">
        <v>1.460932461296755E-3</v>
      </c>
      <c r="J1362">
        <v>1.712634112452585E-3</v>
      </c>
      <c r="K1362">
        <v>6.4428251682145015E-4</v>
      </c>
      <c r="L1362">
        <v>4.7271810103903557E-3</v>
      </c>
    </row>
    <row r="1363" spans="1:12" x14ac:dyDescent="0.25">
      <c r="A1363" t="s">
        <v>2</v>
      </c>
      <c r="B1363" t="s">
        <v>1403</v>
      </c>
      <c r="J1363">
        <v>901.63405245734441</v>
      </c>
      <c r="K1363">
        <v>874.79703073840983</v>
      </c>
      <c r="L1363">
        <v>906.57659181690383</v>
      </c>
    </row>
    <row r="1364" spans="1:12" x14ac:dyDescent="0.25">
      <c r="A1364" t="s">
        <v>2</v>
      </c>
      <c r="B1364" t="s">
        <v>1404</v>
      </c>
      <c r="J1364">
        <v>1049.6039492842349</v>
      </c>
      <c r="K1364">
        <v>980.93350465929041</v>
      </c>
      <c r="L1364">
        <v>1015.902928553342</v>
      </c>
    </row>
    <row r="1365" spans="1:12" x14ac:dyDescent="0.25">
      <c r="A1365" t="s">
        <v>2</v>
      </c>
      <c r="B1365" t="s">
        <v>1405</v>
      </c>
      <c r="J1365">
        <v>1788.674007707001</v>
      </c>
      <c r="K1365">
        <v>1885.5555832896021</v>
      </c>
      <c r="L1365">
        <v>1952.5123233490681</v>
      </c>
    </row>
    <row r="1366" spans="1:12" x14ac:dyDescent="0.25">
      <c r="A1366" t="s">
        <v>2</v>
      </c>
      <c r="B1366" t="s">
        <v>1406</v>
      </c>
      <c r="J1366">
        <v>1613.684872006485</v>
      </c>
      <c r="K1366">
        <v>1708.156769457383</v>
      </c>
      <c r="L1366">
        <v>1769.5877722219841</v>
      </c>
    </row>
    <row r="1367" spans="1:12" x14ac:dyDescent="0.25">
      <c r="A1367" t="s">
        <v>2</v>
      </c>
      <c r="B1367" t="s">
        <v>1407</v>
      </c>
      <c r="C1367">
        <v>8.5920670533332962E-3</v>
      </c>
      <c r="D1367">
        <v>1.5777585096338771E-2</v>
      </c>
      <c r="E1367">
        <v>2.23063984614164E-2</v>
      </c>
      <c r="F1367">
        <v>2.79866613938849E-2</v>
      </c>
      <c r="G1367">
        <v>3.2972327240685363E-2</v>
      </c>
      <c r="H1367">
        <v>3.679496633531331E-2</v>
      </c>
      <c r="I1367">
        <v>3.9558772515630267E-2</v>
      </c>
      <c r="J1367">
        <v>3.9814996634894698E-2</v>
      </c>
      <c r="K1367">
        <v>2.0587569665110449E-2</v>
      </c>
      <c r="L1367">
        <v>6.127374244953139E-3</v>
      </c>
    </row>
    <row r="1368" spans="1:12" x14ac:dyDescent="0.25">
      <c r="A1368" t="s">
        <v>2</v>
      </c>
      <c r="B1368" t="s">
        <v>1408</v>
      </c>
      <c r="J1368">
        <v>1856.3469511528119</v>
      </c>
      <c r="K1368">
        <v>1954.9146531712181</v>
      </c>
      <c r="L1368">
        <v>2024.0723867188869</v>
      </c>
    </row>
    <row r="1369" spans="1:12" x14ac:dyDescent="0.25">
      <c r="A1369" t="s">
        <v>2</v>
      </c>
      <c r="B1369" t="s">
        <v>1409</v>
      </c>
      <c r="J1369">
        <v>675.80091213749961</v>
      </c>
      <c r="K1369">
        <v>708.05560626584327</v>
      </c>
      <c r="L1369">
        <v>735.36797009034058</v>
      </c>
    </row>
    <row r="1370" spans="1:12" x14ac:dyDescent="0.25">
      <c r="A1370" t="s">
        <v>2</v>
      </c>
      <c r="B1370" t="s">
        <v>1410</v>
      </c>
      <c r="C1370">
        <v>0.13936765385244371</v>
      </c>
      <c r="D1370">
        <v>0.37046296409105528</v>
      </c>
      <c r="E1370">
        <v>5.6156572498079989</v>
      </c>
      <c r="F1370">
        <v>6.4520646691623682</v>
      </c>
      <c r="G1370">
        <v>7.2914274797601246</v>
      </c>
      <c r="H1370">
        <v>7.9444393562367042</v>
      </c>
      <c r="I1370">
        <v>8.5965263772499405</v>
      </c>
      <c r="J1370">
        <v>8.5967825243787068</v>
      </c>
      <c r="K1370">
        <v>2.567431552879377</v>
      </c>
      <c r="L1370">
        <v>4.7529408884468827E-3</v>
      </c>
    </row>
    <row r="1371" spans="1:12" x14ac:dyDescent="0.25">
      <c r="A1371" t="s">
        <v>2</v>
      </c>
      <c r="B1371" t="s">
        <v>1411</v>
      </c>
      <c r="J1371">
        <v>37.901718434064563</v>
      </c>
      <c r="K1371">
        <v>41.025831541224072</v>
      </c>
      <c r="L1371">
        <v>42.635802988988658</v>
      </c>
    </row>
    <row r="1372" spans="1:12" x14ac:dyDescent="0.25">
      <c r="A1372" t="s">
        <v>2</v>
      </c>
      <c r="B1372" t="s">
        <v>1412</v>
      </c>
      <c r="J1372">
        <v>37.90683127149881</v>
      </c>
      <c r="K1372">
        <v>41.037039775104247</v>
      </c>
      <c r="L1372">
        <v>42.648705927908331</v>
      </c>
    </row>
    <row r="1373" spans="1:12" x14ac:dyDescent="0.25">
      <c r="A1373" t="s">
        <v>2</v>
      </c>
      <c r="B1373" t="s">
        <v>1413</v>
      </c>
      <c r="J1373">
        <v>37.923764300488543</v>
      </c>
      <c r="K1373">
        <v>41.220135595014078</v>
      </c>
      <c r="L1373">
        <v>42.843029862700668</v>
      </c>
    </row>
    <row r="1374" spans="1:12" x14ac:dyDescent="0.25">
      <c r="A1374" t="s">
        <v>2</v>
      </c>
      <c r="B1374" t="s">
        <v>1414</v>
      </c>
      <c r="J1374">
        <v>37.923331261652343</v>
      </c>
      <c r="K1374">
        <v>41.219380246525702</v>
      </c>
      <c r="L1374">
        <v>42.84212398459767</v>
      </c>
    </row>
    <row r="1375" spans="1:12" x14ac:dyDescent="0.25">
      <c r="A1375" t="s">
        <v>2</v>
      </c>
      <c r="B1375" t="s">
        <v>1415</v>
      </c>
      <c r="C1375">
        <v>1.6781472000902421E-4</v>
      </c>
      <c r="D1375">
        <v>3.4351916370157912E-4</v>
      </c>
      <c r="E1375">
        <v>5.2748791893488314E-4</v>
      </c>
      <c r="F1375">
        <v>7.2011236619007866E-4</v>
      </c>
      <c r="G1375">
        <v>9.2180149325902898E-4</v>
      </c>
      <c r="H1375">
        <v>1.132982719300595E-3</v>
      </c>
      <c r="I1375">
        <v>1.354102750226403E-3</v>
      </c>
      <c r="J1375">
        <v>1.585628462288073E-3</v>
      </c>
      <c r="K1375">
        <v>9.9236806412429071E-4</v>
      </c>
      <c r="L1375">
        <v>5.5939634909577176E-3</v>
      </c>
    </row>
    <row r="1376" spans="1:12" x14ac:dyDescent="0.25">
      <c r="A1376" t="s">
        <v>2</v>
      </c>
      <c r="B1376" t="s">
        <v>1416</v>
      </c>
      <c r="J1376">
        <v>37.923940377745183</v>
      </c>
      <c r="K1376">
        <v>41.220442690372217</v>
      </c>
      <c r="L1376">
        <v>42.843398978652829</v>
      </c>
    </row>
    <row r="1377" spans="1:12" x14ac:dyDescent="0.25">
      <c r="A1377" t="s">
        <v>2</v>
      </c>
      <c r="B1377" t="s">
        <v>1417</v>
      </c>
      <c r="J1377">
        <v>8.2726250604489753</v>
      </c>
      <c r="K1377">
        <v>8.9130615437671104</v>
      </c>
      <c r="L1377">
        <v>9.2689992821670941</v>
      </c>
    </row>
    <row r="1378" spans="1:12" x14ac:dyDescent="0.25">
      <c r="A1378" t="s">
        <v>2</v>
      </c>
      <c r="B1378" t="s">
        <v>1418</v>
      </c>
      <c r="C1378">
        <v>1.6265424912310789E-4</v>
      </c>
      <c r="D1378">
        <v>3.3262081263787751E-4</v>
      </c>
      <c r="E1378">
        <v>5.1026866914432147E-4</v>
      </c>
      <c r="F1378">
        <v>6.9597454057757839E-4</v>
      </c>
      <c r="G1378">
        <v>8.9012591259291722E-4</v>
      </c>
      <c r="H1378">
        <v>1.0931231763580301E-3</v>
      </c>
      <c r="I1378">
        <v>1.3053813091474561E-3</v>
      </c>
      <c r="J1378">
        <v>1.527331295256602E-3</v>
      </c>
      <c r="K1378">
        <v>5.7565440408000349E-4</v>
      </c>
      <c r="L1378">
        <v>4.2351761291366356E-3</v>
      </c>
    </row>
    <row r="1379" spans="1:12" x14ac:dyDescent="0.25">
      <c r="A1379" t="s">
        <v>2</v>
      </c>
      <c r="B1379" t="s">
        <v>1419</v>
      </c>
      <c r="J1379">
        <v>828.10764829141976</v>
      </c>
      <c r="K1379">
        <v>785.82023178095437</v>
      </c>
      <c r="L1379">
        <v>813.66808768091994</v>
      </c>
    </row>
    <row r="1380" spans="1:12" x14ac:dyDescent="0.25">
      <c r="A1380" t="s">
        <v>2</v>
      </c>
      <c r="B1380" t="s">
        <v>1420</v>
      </c>
      <c r="J1380">
        <v>854.61801139301838</v>
      </c>
      <c r="K1380">
        <v>869.48768615060487</v>
      </c>
      <c r="L1380">
        <v>900.85955753152075</v>
      </c>
    </row>
    <row r="1381" spans="1:12" x14ac:dyDescent="0.25">
      <c r="A1381" t="s">
        <v>2</v>
      </c>
      <c r="B1381" t="s">
        <v>1421</v>
      </c>
      <c r="J1381">
        <v>1615.145851596573</v>
      </c>
      <c r="K1381">
        <v>1726.956372838587</v>
      </c>
      <c r="L1381">
        <v>1788.98688395462</v>
      </c>
    </row>
    <row r="1382" spans="1:12" x14ac:dyDescent="0.25">
      <c r="A1382" t="s">
        <v>2</v>
      </c>
      <c r="B1382" t="s">
        <v>1422</v>
      </c>
      <c r="J1382">
        <v>1605.947494123086</v>
      </c>
      <c r="K1382">
        <v>1715.211364254726</v>
      </c>
      <c r="L1382">
        <v>1776.62330728762</v>
      </c>
    </row>
    <row r="1383" spans="1:12" x14ac:dyDescent="0.25">
      <c r="A1383" t="s">
        <v>2</v>
      </c>
      <c r="B1383" t="s">
        <v>1423</v>
      </c>
      <c r="C1383">
        <v>8.5573816977749049E-3</v>
      </c>
      <c r="D1383">
        <v>1.4327064277636831E-2</v>
      </c>
      <c r="E1383">
        <v>1.9512949910895541E-2</v>
      </c>
      <c r="F1383">
        <v>2.4495577666548179E-2</v>
      </c>
      <c r="G1383">
        <v>2.9426124545861961E-2</v>
      </c>
      <c r="H1383">
        <v>3.2333317739771203E-2</v>
      </c>
      <c r="I1383">
        <v>3.4753196384984031E-2</v>
      </c>
      <c r="J1383">
        <v>3.5009346278452577E-2</v>
      </c>
      <c r="K1383">
        <v>1.8052222324396339E-2</v>
      </c>
      <c r="L1383">
        <v>6.1121416952508306E-3</v>
      </c>
    </row>
    <row r="1384" spans="1:12" x14ac:dyDescent="0.25">
      <c r="A1384" t="s">
        <v>2</v>
      </c>
      <c r="B1384" t="s">
        <v>1424</v>
      </c>
      <c r="J1384">
        <v>1618.5872038559189</v>
      </c>
      <c r="K1384">
        <v>1731.386910466741</v>
      </c>
      <c r="L1384">
        <v>1793.6615133286259</v>
      </c>
    </row>
    <row r="1385" spans="1:12" x14ac:dyDescent="0.25">
      <c r="A1385" t="s">
        <v>2</v>
      </c>
      <c r="B1385" t="s">
        <v>1425</v>
      </c>
      <c r="J1385">
        <v>236.0346444856427</v>
      </c>
      <c r="K1385">
        <v>252.93477321081389</v>
      </c>
      <c r="L1385">
        <v>262.91487764084002</v>
      </c>
    </row>
    <row r="1386" spans="1:12" x14ac:dyDescent="0.25">
      <c r="A1386" t="s">
        <v>2</v>
      </c>
      <c r="B1386" t="s">
        <v>1426</v>
      </c>
      <c r="C1386">
        <v>1.811269861436968E-2</v>
      </c>
      <c r="D1386">
        <v>3.3676316969342507E-2</v>
      </c>
      <c r="E1386">
        <v>2.2565536362444578</v>
      </c>
      <c r="F1386">
        <v>2.2836647320725469</v>
      </c>
      <c r="G1386">
        <v>2.3106175536684521</v>
      </c>
      <c r="H1386">
        <v>2.3267986987966132</v>
      </c>
      <c r="I1386">
        <v>2.342618150390142</v>
      </c>
      <c r="J1386">
        <v>2.342873939602641</v>
      </c>
      <c r="K1386">
        <v>0.63631615367952721</v>
      </c>
      <c r="L1386">
        <v>4.7086892058584798E-3</v>
      </c>
    </row>
    <row r="1387" spans="1:12" x14ac:dyDescent="0.25">
      <c r="A1387" t="s">
        <v>2</v>
      </c>
      <c r="B1387" t="s">
        <v>1427</v>
      </c>
      <c r="J1387">
        <v>313.02350295544051</v>
      </c>
      <c r="K1387">
        <v>335.10903345068328</v>
      </c>
      <c r="L1387">
        <v>347.71225890315958</v>
      </c>
    </row>
    <row r="1388" spans="1:12" x14ac:dyDescent="0.25">
      <c r="A1388" t="s">
        <v>2</v>
      </c>
      <c r="B1388" t="s">
        <v>1428</v>
      </c>
      <c r="J1388">
        <v>313.85651352530272</v>
      </c>
      <c r="K1388">
        <v>336.85519460476218</v>
      </c>
      <c r="L1388">
        <v>349.60979161355237</v>
      </c>
    </row>
    <row r="1389" spans="1:12" x14ac:dyDescent="0.25">
      <c r="A1389" t="s">
        <v>2</v>
      </c>
      <c r="B1389" t="s">
        <v>1429</v>
      </c>
      <c r="J1389">
        <v>315.87281175017063</v>
      </c>
      <c r="K1389">
        <v>342.7927655954424</v>
      </c>
      <c r="L1389">
        <v>356.05861148687501</v>
      </c>
    </row>
    <row r="1390" spans="1:12" x14ac:dyDescent="0.25">
      <c r="A1390" t="s">
        <v>2</v>
      </c>
      <c r="B1390" t="s">
        <v>1430</v>
      </c>
      <c r="J1390">
        <v>315.83180739762389</v>
      </c>
      <c r="K1390">
        <v>342.72374756241118</v>
      </c>
      <c r="L1390">
        <v>355.97844579723818</v>
      </c>
    </row>
    <row r="1391" spans="1:12" x14ac:dyDescent="0.25">
      <c r="A1391" t="s">
        <v>2</v>
      </c>
      <c r="B1391" t="s">
        <v>1431</v>
      </c>
      <c r="C1391">
        <v>1.7820235317191199E-4</v>
      </c>
      <c r="D1391">
        <v>3.6511373835949879E-4</v>
      </c>
      <c r="E1391">
        <v>5.6115493235721413E-4</v>
      </c>
      <c r="F1391">
        <v>7.6676670713957855E-4</v>
      </c>
      <c r="G1391">
        <v>9.8241078516653007E-4</v>
      </c>
      <c r="H1391">
        <v>1.208570822724562E-3</v>
      </c>
      <c r="I1391">
        <v>1.4457534421000061E-3</v>
      </c>
      <c r="J1391">
        <v>1.6944893071638E-3</v>
      </c>
      <c r="K1391">
        <v>1.0594669294737981E-3</v>
      </c>
      <c r="L1391">
        <v>5.9692323135471063E-3</v>
      </c>
    </row>
    <row r="1392" spans="1:12" x14ac:dyDescent="0.25">
      <c r="A1392" t="s">
        <v>2</v>
      </c>
      <c r="B1392" t="s">
        <v>1432</v>
      </c>
      <c r="J1392">
        <v>315.88935610812382</v>
      </c>
      <c r="K1392">
        <v>342.82064274349739</v>
      </c>
      <c r="L1392">
        <v>356.09107537080769</v>
      </c>
    </row>
    <row r="1393" spans="1:12" x14ac:dyDescent="0.25">
      <c r="A1393" t="s">
        <v>2</v>
      </c>
      <c r="B1393" t="s">
        <v>1433</v>
      </c>
      <c r="J1393">
        <v>39.262012806476918</v>
      </c>
      <c r="K1393">
        <v>42.274443382467041</v>
      </c>
      <c r="L1393">
        <v>43.960003231799398</v>
      </c>
    </row>
    <row r="1394" spans="1:12" x14ac:dyDescent="0.25">
      <c r="A1394" t="s">
        <v>2</v>
      </c>
      <c r="B1394" t="s">
        <v>1434</v>
      </c>
      <c r="C1394">
        <v>1.7360465616321461E-4</v>
      </c>
      <c r="D1394">
        <v>3.5545855160555329E-4</v>
      </c>
      <c r="E1394">
        <v>5.4595854206452004E-4</v>
      </c>
      <c r="F1394">
        <v>7.4551873654761015E-4</v>
      </c>
      <c r="G1394">
        <v>9.5457166587200758E-4</v>
      </c>
      <c r="H1394">
        <v>1.1735693612555189E-3</v>
      </c>
      <c r="I1394">
        <v>1.402984396191573E-3</v>
      </c>
      <c r="J1394">
        <v>1.643310905310134E-3</v>
      </c>
      <c r="K1394">
        <v>6.1872850152588043E-4</v>
      </c>
      <c r="L1394">
        <v>4.5253917369572566E-3</v>
      </c>
    </row>
    <row r="1395" spans="1:12" x14ac:dyDescent="0.25">
      <c r="A1395" t="s">
        <v>2</v>
      </c>
      <c r="B1395" t="s">
        <v>1435</v>
      </c>
      <c r="J1395">
        <v>900.70514705322648</v>
      </c>
      <c r="K1395">
        <v>882.92562108279196</v>
      </c>
      <c r="L1395">
        <v>915.5346771945508</v>
      </c>
    </row>
    <row r="1396" spans="1:12" x14ac:dyDescent="0.25">
      <c r="A1396" t="s">
        <v>2</v>
      </c>
      <c r="B1396" t="s">
        <v>1436</v>
      </c>
      <c r="J1396">
        <v>915.95815566943645</v>
      </c>
      <c r="K1396">
        <v>995.05684039012283</v>
      </c>
      <c r="L1396">
        <v>1032.1875471122439</v>
      </c>
    </row>
    <row r="1397" spans="1:12" x14ac:dyDescent="0.25">
      <c r="A1397" t="s">
        <v>2</v>
      </c>
      <c r="B1397" t="s">
        <v>1437</v>
      </c>
      <c r="J1397">
        <v>2108.7437235864049</v>
      </c>
      <c r="K1397">
        <v>2247.07691392365</v>
      </c>
      <c r="L1397">
        <v>2326.7240191320402</v>
      </c>
    </row>
    <row r="1398" spans="1:12" x14ac:dyDescent="0.25">
      <c r="A1398" t="s">
        <v>2</v>
      </c>
      <c r="B1398" t="s">
        <v>1438</v>
      </c>
      <c r="J1398">
        <v>2199.4362243753922</v>
      </c>
      <c r="K1398">
        <v>2325.4123339885982</v>
      </c>
      <c r="L1398">
        <v>2406.6653047088671</v>
      </c>
    </row>
    <row r="1399" spans="1:12" x14ac:dyDescent="0.25">
      <c r="A1399" t="s">
        <v>2</v>
      </c>
      <c r="B1399" t="s">
        <v>1439</v>
      </c>
      <c r="C1399">
        <v>9.3292305969300791E-3</v>
      </c>
      <c r="D1399">
        <v>1.255200107029595E-2</v>
      </c>
      <c r="E1399">
        <v>1.613584015117326E-2</v>
      </c>
      <c r="F1399">
        <v>2.029556849106022E-2</v>
      </c>
      <c r="G1399">
        <v>2.557390338146627E-2</v>
      </c>
      <c r="H1399">
        <v>2.8628635748011021E-2</v>
      </c>
      <c r="I1399">
        <v>3.1217804906871469E-2</v>
      </c>
      <c r="J1399">
        <v>3.147406195982462E-2</v>
      </c>
      <c r="K1399">
        <v>1.6361384403166611E-2</v>
      </c>
      <c r="L1399">
        <v>6.1345283949407843E-3</v>
      </c>
    </row>
    <row r="1400" spans="1:12" x14ac:dyDescent="0.25">
      <c r="A1400" t="s">
        <v>2</v>
      </c>
      <c r="B1400" t="s">
        <v>1440</v>
      </c>
      <c r="J1400">
        <v>2036.795049698407</v>
      </c>
      <c r="K1400">
        <v>2179.9419063908081</v>
      </c>
      <c r="L1400">
        <v>2257.8942874713712</v>
      </c>
    </row>
    <row r="1401" spans="1:12" x14ac:dyDescent="0.25">
      <c r="A1401" t="s">
        <v>2</v>
      </c>
      <c r="B1401" t="s">
        <v>1441</v>
      </c>
      <c r="J1401">
        <v>401.25330732019671</v>
      </c>
      <c r="K1401">
        <v>427.43451391629412</v>
      </c>
      <c r="L1401">
        <v>444.15344489487029</v>
      </c>
    </row>
    <row r="1402" spans="1:12" x14ac:dyDescent="0.25">
      <c r="A1402" t="s">
        <v>2</v>
      </c>
      <c r="B1402" t="s">
        <v>1442</v>
      </c>
      <c r="C1402">
        <v>8.4310279018738096E-2</v>
      </c>
      <c r="D1402">
        <v>9.5641956563135302E-2</v>
      </c>
      <c r="E1402">
        <v>4.299308342598203</v>
      </c>
      <c r="F1402">
        <v>4.3163644109425556</v>
      </c>
      <c r="G1402">
        <v>4.3334554332278516</v>
      </c>
      <c r="H1402">
        <v>4.3569405329167834</v>
      </c>
      <c r="I1402">
        <v>4.380173807773061</v>
      </c>
      <c r="J1402">
        <v>4.3804298327820197</v>
      </c>
      <c r="K1402">
        <v>1.180797638732904</v>
      </c>
      <c r="L1402">
        <v>4.7363270943634964E-3</v>
      </c>
    </row>
    <row r="1403" spans="1:12" x14ac:dyDescent="0.25">
      <c r="A1403" t="s">
        <v>2</v>
      </c>
      <c r="B1403" t="s">
        <v>1443</v>
      </c>
      <c r="J1403">
        <v>157.29860770070491</v>
      </c>
      <c r="K1403">
        <v>122.12451046004639</v>
      </c>
      <c r="L1403">
        <v>127.52826262575191</v>
      </c>
    </row>
    <row r="1404" spans="1:12" x14ac:dyDescent="0.25">
      <c r="A1404" t="s">
        <v>2</v>
      </c>
      <c r="B1404" t="s">
        <v>1444</v>
      </c>
      <c r="J1404">
        <v>151.77952945917619</v>
      </c>
      <c r="K1404">
        <v>118.27715187981239</v>
      </c>
      <c r="L1404">
        <v>123.5487745535215</v>
      </c>
    </row>
    <row r="1405" spans="1:12" x14ac:dyDescent="0.25">
      <c r="A1405" t="s">
        <v>2</v>
      </c>
      <c r="B1405" t="s">
        <v>1445</v>
      </c>
      <c r="J1405">
        <v>168.07721543048851</v>
      </c>
      <c r="K1405">
        <v>129.56360118898431</v>
      </c>
      <c r="L1405">
        <v>135.21843572070961</v>
      </c>
    </row>
    <row r="1406" spans="1:12" x14ac:dyDescent="0.25">
      <c r="A1406" t="s">
        <v>2</v>
      </c>
      <c r="B1406" t="s">
        <v>1446</v>
      </c>
      <c r="J1406">
        <v>226.36540258268101</v>
      </c>
      <c r="K1406">
        <v>202.02252983002799</v>
      </c>
      <c r="L1406">
        <v>212.8310623528067</v>
      </c>
    </row>
    <row r="1407" spans="1:12" x14ac:dyDescent="0.25">
      <c r="A1407" t="s">
        <v>2</v>
      </c>
      <c r="B1407" t="s">
        <v>1447</v>
      </c>
      <c r="J1407">
        <v>219.9404543573591</v>
      </c>
      <c r="K1407">
        <v>196.69707309931209</v>
      </c>
      <c r="L1407">
        <v>207.27301781081991</v>
      </c>
    </row>
    <row r="1408" spans="1:12" x14ac:dyDescent="0.25">
      <c r="A1408" t="s">
        <v>2</v>
      </c>
      <c r="B1408" t="s">
        <v>1448</v>
      </c>
      <c r="J1408">
        <v>236.7118062649846</v>
      </c>
      <c r="K1408">
        <v>210.95979131948491</v>
      </c>
      <c r="L1408">
        <v>222.13273447238339</v>
      </c>
    </row>
    <row r="1409" spans="1:12" x14ac:dyDescent="0.25">
      <c r="A1409" t="s">
        <v>2</v>
      </c>
      <c r="B1409" t="s">
        <v>1449</v>
      </c>
      <c r="J1409">
        <v>37.594817846374333</v>
      </c>
      <c r="K1409">
        <v>39.909749467015793</v>
      </c>
      <c r="L1409">
        <v>41.440869502463947</v>
      </c>
    </row>
    <row r="1410" spans="1:12" x14ac:dyDescent="0.25">
      <c r="A1410" t="s">
        <v>2</v>
      </c>
      <c r="B1410" t="s">
        <v>1450</v>
      </c>
      <c r="J1410">
        <v>37.576300795019861</v>
      </c>
      <c r="K1410">
        <v>39.849966778642539</v>
      </c>
      <c r="L1410">
        <v>41.376928294877338</v>
      </c>
    </row>
    <row r="1411" spans="1:12" x14ac:dyDescent="0.25">
      <c r="A1411" t="s">
        <v>2</v>
      </c>
      <c r="B1411" t="s">
        <v>1451</v>
      </c>
      <c r="J1411">
        <v>37.627157551150681</v>
      </c>
      <c r="K1411">
        <v>40.013323446161174</v>
      </c>
      <c r="L1411">
        <v>41.551850097065973</v>
      </c>
    </row>
    <row r="1412" spans="1:12" x14ac:dyDescent="0.25">
      <c r="A1412" t="s">
        <v>2</v>
      </c>
      <c r="B1412" t="s">
        <v>1452</v>
      </c>
      <c r="J1412">
        <v>187.06028541668201</v>
      </c>
      <c r="K1412">
        <v>146.76852687731591</v>
      </c>
      <c r="L1412">
        <v>153.63220941596711</v>
      </c>
    </row>
    <row r="1413" spans="1:12" x14ac:dyDescent="0.25">
      <c r="A1413" t="s">
        <v>2</v>
      </c>
      <c r="B1413" t="s">
        <v>1453</v>
      </c>
      <c r="J1413">
        <v>166.01111162278571</v>
      </c>
      <c r="K1413">
        <v>145.85602404971979</v>
      </c>
      <c r="L1413">
        <v>152.6609160688823</v>
      </c>
    </row>
    <row r="1414" spans="1:12" x14ac:dyDescent="0.25">
      <c r="A1414" t="s">
        <v>2</v>
      </c>
      <c r="B1414" t="s">
        <v>1454</v>
      </c>
      <c r="J1414">
        <v>186.0496440029878</v>
      </c>
      <c r="K1414">
        <v>160.41092530703921</v>
      </c>
      <c r="L1414">
        <v>167.7195319194544</v>
      </c>
    </row>
    <row r="1415" spans="1:12" x14ac:dyDescent="0.25">
      <c r="A1415" t="s">
        <v>2</v>
      </c>
      <c r="B1415" t="s">
        <v>1455</v>
      </c>
      <c r="J1415">
        <v>160.20035149964559</v>
      </c>
      <c r="K1415">
        <v>120.8581676044535</v>
      </c>
      <c r="L1415">
        <v>125.6333581291004</v>
      </c>
    </row>
    <row r="1416" spans="1:12" x14ac:dyDescent="0.25">
      <c r="A1416" t="s">
        <v>2</v>
      </c>
      <c r="B1416" t="s">
        <v>1456</v>
      </c>
      <c r="J1416">
        <v>157.03300185099289</v>
      </c>
      <c r="K1416">
        <v>117.95472007565419</v>
      </c>
      <c r="L1416">
        <v>122.6248941673208</v>
      </c>
    </row>
    <row r="1417" spans="1:12" x14ac:dyDescent="0.25">
      <c r="A1417" t="s">
        <v>2</v>
      </c>
      <c r="B1417" t="s">
        <v>1457</v>
      </c>
      <c r="J1417">
        <v>164.41955508362861</v>
      </c>
      <c r="K1417">
        <v>125.48997363753131</v>
      </c>
      <c r="L1417">
        <v>130.43364775551029</v>
      </c>
    </row>
    <row r="1418" spans="1:12" x14ac:dyDescent="0.25">
      <c r="A1418" t="s">
        <v>2</v>
      </c>
      <c r="B1418" t="s">
        <v>1458</v>
      </c>
      <c r="J1418">
        <v>261.43119881999257</v>
      </c>
      <c r="K1418">
        <v>233.4147896626157</v>
      </c>
      <c r="L1418">
        <v>247.04407075145821</v>
      </c>
    </row>
    <row r="1419" spans="1:12" x14ac:dyDescent="0.25">
      <c r="A1419" t="s">
        <v>2</v>
      </c>
      <c r="B1419" t="s">
        <v>1459</v>
      </c>
      <c r="J1419">
        <v>255.48120740719841</v>
      </c>
      <c r="K1419">
        <v>227.5807171207363</v>
      </c>
      <c r="L1419">
        <v>240.90620654742489</v>
      </c>
    </row>
    <row r="1420" spans="1:12" x14ac:dyDescent="0.25">
      <c r="A1420" t="s">
        <v>2</v>
      </c>
      <c r="B1420" t="s">
        <v>1460</v>
      </c>
      <c r="J1420">
        <v>272.17597571889542</v>
      </c>
      <c r="K1420">
        <v>244.1921720389235</v>
      </c>
      <c r="L1420">
        <v>258.31199577127347</v>
      </c>
    </row>
    <row r="1421" spans="1:12" x14ac:dyDescent="0.25">
      <c r="A1421" t="s">
        <v>2</v>
      </c>
      <c r="B1421" t="s">
        <v>1461</v>
      </c>
      <c r="C1421">
        <v>10000000000</v>
      </c>
      <c r="D1421">
        <v>10000000000</v>
      </c>
      <c r="E1421">
        <v>10000000000</v>
      </c>
      <c r="F1421">
        <v>10000000000</v>
      </c>
      <c r="G1421">
        <v>10000000000</v>
      </c>
      <c r="H1421">
        <v>10000000000</v>
      </c>
      <c r="I1421">
        <v>10000000000</v>
      </c>
      <c r="J1421">
        <v>10000000000</v>
      </c>
      <c r="K1421">
        <v>10000000000</v>
      </c>
      <c r="L1421">
        <v>10000000000</v>
      </c>
    </row>
    <row r="1422" spans="1:12" x14ac:dyDescent="0.25">
      <c r="A1422" t="s">
        <v>2</v>
      </c>
      <c r="B1422" t="s">
        <v>1462</v>
      </c>
      <c r="C1422">
        <v>10000000000</v>
      </c>
      <c r="D1422">
        <v>10000000000</v>
      </c>
      <c r="E1422">
        <v>10000000000</v>
      </c>
      <c r="F1422">
        <v>10000000000</v>
      </c>
      <c r="G1422">
        <v>10000000000</v>
      </c>
      <c r="H1422">
        <v>10000000000</v>
      </c>
      <c r="I1422">
        <v>10000000000</v>
      </c>
      <c r="J1422">
        <v>10000000000</v>
      </c>
      <c r="K1422">
        <v>10000000000</v>
      </c>
      <c r="L1422">
        <v>10000000000</v>
      </c>
    </row>
    <row r="1423" spans="1:12" x14ac:dyDescent="0.25">
      <c r="A1423" t="s">
        <v>2</v>
      </c>
      <c r="B1423" t="s">
        <v>1463</v>
      </c>
      <c r="C1423">
        <v>10000000000</v>
      </c>
      <c r="D1423">
        <v>10000000000</v>
      </c>
      <c r="E1423">
        <v>10000000000</v>
      </c>
      <c r="F1423">
        <v>10000000000</v>
      </c>
      <c r="G1423">
        <v>10000000000</v>
      </c>
      <c r="H1423">
        <v>10000000000</v>
      </c>
      <c r="I1423">
        <v>10000000000</v>
      </c>
      <c r="J1423">
        <v>10000000000</v>
      </c>
      <c r="K1423">
        <v>10000000000</v>
      </c>
      <c r="L1423">
        <v>10000000000</v>
      </c>
    </row>
    <row r="1424" spans="1:12" x14ac:dyDescent="0.25">
      <c r="A1424" t="s">
        <v>2</v>
      </c>
      <c r="B1424" t="s">
        <v>1464</v>
      </c>
      <c r="C1424">
        <v>10000000000</v>
      </c>
      <c r="D1424">
        <v>10000000000</v>
      </c>
      <c r="E1424">
        <v>10000000000</v>
      </c>
      <c r="F1424">
        <v>10000000000</v>
      </c>
      <c r="G1424">
        <v>10000000000</v>
      </c>
      <c r="H1424">
        <v>10000000000</v>
      </c>
      <c r="I1424">
        <v>10000000000</v>
      </c>
      <c r="J1424">
        <v>10000000000</v>
      </c>
      <c r="K1424">
        <v>10000000000</v>
      </c>
      <c r="L1424">
        <v>10000000000</v>
      </c>
    </row>
    <row r="1425" spans="1:12" x14ac:dyDescent="0.25">
      <c r="A1425" t="s">
        <v>2</v>
      </c>
      <c r="B1425" t="s">
        <v>1465</v>
      </c>
      <c r="C1425">
        <v>10000000000</v>
      </c>
      <c r="D1425">
        <v>10000000000</v>
      </c>
      <c r="E1425">
        <v>10000000000</v>
      </c>
      <c r="F1425">
        <v>10000000000</v>
      </c>
      <c r="G1425">
        <v>10000000000</v>
      </c>
      <c r="H1425">
        <v>10000000000</v>
      </c>
      <c r="I1425">
        <v>10000000000</v>
      </c>
      <c r="J1425">
        <v>10000000000</v>
      </c>
      <c r="K1425">
        <v>10000000000</v>
      </c>
      <c r="L1425">
        <v>10000000000</v>
      </c>
    </row>
    <row r="1426" spans="1:12" x14ac:dyDescent="0.25">
      <c r="A1426" t="s">
        <v>2</v>
      </c>
      <c r="B1426" t="s">
        <v>1466</v>
      </c>
      <c r="C1426">
        <v>10000000000</v>
      </c>
      <c r="D1426">
        <v>10000000000</v>
      </c>
      <c r="E1426">
        <v>10000000000</v>
      </c>
      <c r="F1426">
        <v>10000000000</v>
      </c>
      <c r="G1426">
        <v>10000000000</v>
      </c>
      <c r="H1426">
        <v>10000000000</v>
      </c>
      <c r="I1426">
        <v>10000000000</v>
      </c>
      <c r="J1426">
        <v>10000000000</v>
      </c>
      <c r="K1426">
        <v>10000000000</v>
      </c>
      <c r="L1426">
        <v>10000000000</v>
      </c>
    </row>
    <row r="1427" spans="1:12" x14ac:dyDescent="0.25">
      <c r="A1427" t="s">
        <v>2</v>
      </c>
      <c r="B1427" t="s">
        <v>1467</v>
      </c>
      <c r="C1427">
        <v>10000000000</v>
      </c>
      <c r="D1427">
        <v>10000000000</v>
      </c>
      <c r="E1427">
        <v>10000000000</v>
      </c>
      <c r="F1427">
        <v>10000000000</v>
      </c>
      <c r="G1427">
        <v>10000000000</v>
      </c>
      <c r="H1427">
        <v>10000000000</v>
      </c>
      <c r="I1427">
        <v>10000000000</v>
      </c>
      <c r="J1427">
        <v>10000000000</v>
      </c>
      <c r="K1427">
        <v>10000000000</v>
      </c>
      <c r="L1427">
        <v>10000000000</v>
      </c>
    </row>
    <row r="1428" spans="1:12" x14ac:dyDescent="0.25">
      <c r="A1428" t="s">
        <v>2</v>
      </c>
      <c r="B1428" t="s">
        <v>1468</v>
      </c>
      <c r="C1428">
        <v>10000000000</v>
      </c>
      <c r="D1428">
        <v>10000000000</v>
      </c>
      <c r="E1428">
        <v>10000000000</v>
      </c>
      <c r="F1428">
        <v>10000000000</v>
      </c>
      <c r="G1428">
        <v>10000000000</v>
      </c>
      <c r="H1428">
        <v>10000000000</v>
      </c>
      <c r="I1428">
        <v>10000000000</v>
      </c>
      <c r="J1428">
        <v>10000000000</v>
      </c>
      <c r="K1428">
        <v>10000000000</v>
      </c>
      <c r="L1428">
        <v>10000000000</v>
      </c>
    </row>
    <row r="1429" spans="1:12" x14ac:dyDescent="0.25">
      <c r="A1429" t="s">
        <v>2</v>
      </c>
      <c r="B1429" t="s">
        <v>1469</v>
      </c>
      <c r="C1429">
        <v>10000000000</v>
      </c>
      <c r="D1429">
        <v>10000000000</v>
      </c>
      <c r="E1429">
        <v>10000000000</v>
      </c>
      <c r="F1429">
        <v>10000000000</v>
      </c>
      <c r="G1429">
        <v>10000000000</v>
      </c>
      <c r="H1429">
        <v>10000000000</v>
      </c>
      <c r="I1429">
        <v>10000000000</v>
      </c>
      <c r="J1429">
        <v>10000000000</v>
      </c>
      <c r="K1429">
        <v>10000000000</v>
      </c>
      <c r="L1429">
        <v>10000000000</v>
      </c>
    </row>
    <row r="1430" spans="1:12" x14ac:dyDescent="0.25">
      <c r="A1430" t="s">
        <v>2</v>
      </c>
      <c r="B1430" t="s">
        <v>1470</v>
      </c>
      <c r="C1430">
        <v>10000000000</v>
      </c>
      <c r="D1430">
        <v>10000000000</v>
      </c>
      <c r="E1430">
        <v>10000000000</v>
      </c>
      <c r="F1430">
        <v>10000000000</v>
      </c>
      <c r="G1430">
        <v>10000000000</v>
      </c>
      <c r="H1430">
        <v>10000000000</v>
      </c>
      <c r="I1430">
        <v>10000000000</v>
      </c>
      <c r="J1430">
        <v>10000000000</v>
      </c>
      <c r="K1430">
        <v>10000000000</v>
      </c>
      <c r="L1430">
        <v>10000000000</v>
      </c>
    </row>
    <row r="1431" spans="1:12" x14ac:dyDescent="0.25">
      <c r="A1431" t="s">
        <v>2</v>
      </c>
      <c r="B1431" t="s">
        <v>1471</v>
      </c>
      <c r="C1431">
        <v>10000000000</v>
      </c>
      <c r="D1431">
        <v>10000000000</v>
      </c>
      <c r="E1431">
        <v>10000000000</v>
      </c>
      <c r="F1431">
        <v>10000000000</v>
      </c>
      <c r="G1431">
        <v>10000000000</v>
      </c>
      <c r="H1431">
        <v>10000000000</v>
      </c>
      <c r="I1431">
        <v>10000000000</v>
      </c>
      <c r="J1431">
        <v>10000000000</v>
      </c>
      <c r="K1431">
        <v>10000000000</v>
      </c>
      <c r="L1431">
        <v>10000000000</v>
      </c>
    </row>
    <row r="1432" spans="1:12" x14ac:dyDescent="0.25">
      <c r="A1432" t="s">
        <v>2</v>
      </c>
      <c r="B1432" t="s">
        <v>1472</v>
      </c>
      <c r="C1432">
        <v>10000000000</v>
      </c>
      <c r="D1432">
        <v>10000000000</v>
      </c>
      <c r="E1432">
        <v>10000000000</v>
      </c>
      <c r="F1432">
        <v>10000000000</v>
      </c>
      <c r="G1432">
        <v>10000000000</v>
      </c>
      <c r="H1432">
        <v>10000000000</v>
      </c>
      <c r="I1432">
        <v>10000000000</v>
      </c>
      <c r="J1432">
        <v>10000000000</v>
      </c>
      <c r="K1432">
        <v>10000000000</v>
      </c>
      <c r="L1432">
        <v>10000000000</v>
      </c>
    </row>
    <row r="1433" spans="1:12" x14ac:dyDescent="0.25">
      <c r="A1433" t="s">
        <v>2</v>
      </c>
      <c r="B1433" t="s">
        <v>1473</v>
      </c>
      <c r="C1433">
        <v>10000000000</v>
      </c>
      <c r="D1433">
        <v>10000000000</v>
      </c>
      <c r="E1433">
        <v>10000000000</v>
      </c>
      <c r="F1433">
        <v>10000000000</v>
      </c>
      <c r="G1433">
        <v>10000000000</v>
      </c>
      <c r="H1433">
        <v>10000000000</v>
      </c>
      <c r="I1433">
        <v>10000000000</v>
      </c>
      <c r="J1433">
        <v>10000000000</v>
      </c>
      <c r="K1433">
        <v>10000000000</v>
      </c>
      <c r="L1433">
        <v>10000000000</v>
      </c>
    </row>
    <row r="1434" spans="1:12" x14ac:dyDescent="0.25">
      <c r="A1434" t="s">
        <v>2</v>
      </c>
      <c r="B1434" t="s">
        <v>1474</v>
      </c>
      <c r="C1434">
        <v>10000000000</v>
      </c>
      <c r="D1434">
        <v>10000000000</v>
      </c>
      <c r="E1434">
        <v>10000000000</v>
      </c>
      <c r="F1434">
        <v>10000000000</v>
      </c>
      <c r="G1434">
        <v>10000000000</v>
      </c>
      <c r="H1434">
        <v>10000000000</v>
      </c>
      <c r="I1434">
        <v>10000000000</v>
      </c>
      <c r="J1434">
        <v>10000000000</v>
      </c>
      <c r="K1434">
        <v>10000000000</v>
      </c>
      <c r="L1434">
        <v>10000000000</v>
      </c>
    </row>
    <row r="1435" spans="1:12" x14ac:dyDescent="0.25">
      <c r="A1435" t="s">
        <v>2</v>
      </c>
      <c r="B1435" t="s">
        <v>1475</v>
      </c>
      <c r="C1435">
        <v>10000000000</v>
      </c>
      <c r="D1435">
        <v>10000000000</v>
      </c>
      <c r="E1435">
        <v>10000000000</v>
      </c>
      <c r="F1435">
        <v>10000000000</v>
      </c>
      <c r="G1435">
        <v>10000000000</v>
      </c>
      <c r="H1435">
        <v>10000000000</v>
      </c>
      <c r="I1435">
        <v>10000000000</v>
      </c>
      <c r="J1435">
        <v>10000000000</v>
      </c>
      <c r="K1435">
        <v>10000000000</v>
      </c>
      <c r="L1435">
        <v>10000000000</v>
      </c>
    </row>
    <row r="1436" spans="1:12" x14ac:dyDescent="0.25">
      <c r="A1436" t="s">
        <v>2</v>
      </c>
      <c r="B1436" t="s">
        <v>1476</v>
      </c>
      <c r="C1436">
        <v>10000000000</v>
      </c>
      <c r="D1436">
        <v>10000000000</v>
      </c>
      <c r="E1436">
        <v>10000000000</v>
      </c>
      <c r="F1436">
        <v>10000000000</v>
      </c>
      <c r="G1436">
        <v>10000000000</v>
      </c>
      <c r="H1436">
        <v>10000000000</v>
      </c>
      <c r="I1436">
        <v>10000000000</v>
      </c>
      <c r="J1436">
        <v>10000000000</v>
      </c>
      <c r="K1436">
        <v>10000000000</v>
      </c>
      <c r="L1436">
        <v>10000000000</v>
      </c>
    </row>
    <row r="1437" spans="1:12" x14ac:dyDescent="0.25">
      <c r="A1437" t="s">
        <v>2</v>
      </c>
      <c r="B1437" t="s">
        <v>1477</v>
      </c>
      <c r="C1437">
        <v>10000000000</v>
      </c>
      <c r="D1437">
        <v>10000000000</v>
      </c>
      <c r="E1437">
        <v>10000000000</v>
      </c>
      <c r="F1437">
        <v>10000000000</v>
      </c>
      <c r="G1437">
        <v>10000000000</v>
      </c>
      <c r="H1437">
        <v>10000000000</v>
      </c>
      <c r="I1437">
        <v>10000000000</v>
      </c>
      <c r="J1437">
        <v>10000000000</v>
      </c>
      <c r="K1437">
        <v>10000000000</v>
      </c>
      <c r="L1437">
        <v>10000000000</v>
      </c>
    </row>
    <row r="1438" spans="1:12" x14ac:dyDescent="0.25">
      <c r="A1438" t="s">
        <v>2</v>
      </c>
      <c r="B1438" t="s">
        <v>1478</v>
      </c>
      <c r="C1438">
        <v>10000000000</v>
      </c>
      <c r="D1438">
        <v>10000000000</v>
      </c>
      <c r="E1438">
        <v>10000000000</v>
      </c>
      <c r="F1438">
        <v>10000000000</v>
      </c>
      <c r="G1438">
        <v>10000000000</v>
      </c>
      <c r="H1438">
        <v>10000000000</v>
      </c>
      <c r="I1438">
        <v>10000000000</v>
      </c>
      <c r="J1438">
        <v>10000000000</v>
      </c>
      <c r="K1438">
        <v>10000000000</v>
      </c>
      <c r="L1438">
        <v>10000000000</v>
      </c>
    </row>
    <row r="1439" spans="1:12" x14ac:dyDescent="0.25">
      <c r="A1439" t="s">
        <v>2</v>
      </c>
      <c r="B1439" t="s">
        <v>1479</v>
      </c>
      <c r="C1439">
        <v>10000000000</v>
      </c>
      <c r="D1439">
        <v>10000000000</v>
      </c>
      <c r="E1439">
        <v>10000000000</v>
      </c>
      <c r="F1439">
        <v>10000000000</v>
      </c>
      <c r="G1439">
        <v>10000000000</v>
      </c>
      <c r="H1439">
        <v>10000000000</v>
      </c>
      <c r="I1439">
        <v>10000000000</v>
      </c>
      <c r="J1439">
        <v>10000000000</v>
      </c>
      <c r="K1439">
        <v>10000000000</v>
      </c>
      <c r="L1439">
        <v>10000000000</v>
      </c>
    </row>
    <row r="1440" spans="1:12" x14ac:dyDescent="0.25">
      <c r="A1440" t="s">
        <v>2</v>
      </c>
      <c r="B1440" t="s">
        <v>1480</v>
      </c>
      <c r="C1440">
        <v>10000000000</v>
      </c>
      <c r="D1440">
        <v>10000000000</v>
      </c>
      <c r="E1440">
        <v>10000000000</v>
      </c>
      <c r="F1440">
        <v>10000000000</v>
      </c>
      <c r="G1440">
        <v>10000000000</v>
      </c>
      <c r="H1440">
        <v>10000000000</v>
      </c>
      <c r="I1440">
        <v>10000000000</v>
      </c>
      <c r="J1440">
        <v>10000000000</v>
      </c>
      <c r="K1440">
        <v>10000000000</v>
      </c>
      <c r="L1440">
        <v>10000000000</v>
      </c>
    </row>
    <row r="1441" spans="1:12" x14ac:dyDescent="0.25">
      <c r="A1441" t="s">
        <v>2</v>
      </c>
      <c r="B1441" t="s">
        <v>1481</v>
      </c>
      <c r="C1441">
        <v>10000000000</v>
      </c>
      <c r="D1441">
        <v>10000000000</v>
      </c>
      <c r="E1441">
        <v>10000000000</v>
      </c>
      <c r="F1441">
        <v>10000000000</v>
      </c>
      <c r="G1441">
        <v>10000000000</v>
      </c>
      <c r="H1441">
        <v>10000000000</v>
      </c>
      <c r="I1441">
        <v>10000000000</v>
      </c>
      <c r="J1441">
        <v>10000000000</v>
      </c>
      <c r="K1441">
        <v>10000000000</v>
      </c>
      <c r="L1441">
        <v>10000000000</v>
      </c>
    </row>
    <row r="1442" spans="1:12" x14ac:dyDescent="0.25">
      <c r="A1442" t="s">
        <v>2</v>
      </c>
      <c r="B1442" t="s">
        <v>1482</v>
      </c>
      <c r="C1442">
        <v>10000000000</v>
      </c>
      <c r="D1442">
        <v>10000000000</v>
      </c>
      <c r="E1442">
        <v>10000000000</v>
      </c>
      <c r="F1442">
        <v>10000000000</v>
      </c>
      <c r="G1442">
        <v>10000000000</v>
      </c>
      <c r="H1442">
        <v>10000000000</v>
      </c>
      <c r="I1442">
        <v>10000000000</v>
      </c>
      <c r="J1442">
        <v>10000000000</v>
      </c>
      <c r="K1442">
        <v>10000000000</v>
      </c>
      <c r="L1442">
        <v>10000000000</v>
      </c>
    </row>
    <row r="1443" spans="1:12" x14ac:dyDescent="0.25">
      <c r="A1443" t="s">
        <v>2</v>
      </c>
      <c r="B1443" t="s">
        <v>1483</v>
      </c>
      <c r="C1443">
        <v>10000000000</v>
      </c>
      <c r="D1443">
        <v>10000000000</v>
      </c>
      <c r="E1443">
        <v>10000000000</v>
      </c>
      <c r="F1443">
        <v>10000000000</v>
      </c>
      <c r="G1443">
        <v>10000000000</v>
      </c>
      <c r="H1443">
        <v>10000000000</v>
      </c>
      <c r="I1443">
        <v>10000000000</v>
      </c>
      <c r="J1443">
        <v>10000000000</v>
      </c>
      <c r="K1443">
        <v>10000000000</v>
      </c>
      <c r="L1443">
        <v>10000000000</v>
      </c>
    </row>
    <row r="1444" spans="1:12" x14ac:dyDescent="0.25">
      <c r="A1444" t="s">
        <v>2</v>
      </c>
      <c r="B1444" t="s">
        <v>1484</v>
      </c>
      <c r="C1444">
        <v>10000000000</v>
      </c>
      <c r="D1444">
        <v>10000000000</v>
      </c>
      <c r="E1444">
        <v>10000000000</v>
      </c>
      <c r="F1444">
        <v>10000000000</v>
      </c>
      <c r="G1444">
        <v>10000000000</v>
      </c>
      <c r="H1444">
        <v>10000000000</v>
      </c>
      <c r="I1444">
        <v>10000000000</v>
      </c>
      <c r="J1444">
        <v>10000000000</v>
      </c>
      <c r="K1444">
        <v>10000000000</v>
      </c>
      <c r="L1444">
        <v>10000000000</v>
      </c>
    </row>
    <row r="1445" spans="1:12" x14ac:dyDescent="0.25">
      <c r="A1445" t="s">
        <v>2</v>
      </c>
      <c r="B1445" t="s">
        <v>1485</v>
      </c>
      <c r="C1445">
        <v>10000000000</v>
      </c>
      <c r="D1445">
        <v>10000000000</v>
      </c>
      <c r="E1445">
        <v>10000000000</v>
      </c>
      <c r="F1445">
        <v>10000000000</v>
      </c>
      <c r="G1445">
        <v>10000000000</v>
      </c>
      <c r="H1445">
        <v>10000000000</v>
      </c>
      <c r="I1445">
        <v>10000000000</v>
      </c>
      <c r="J1445">
        <v>10000000000</v>
      </c>
      <c r="K1445">
        <v>10000000000</v>
      </c>
      <c r="L1445">
        <v>10000000000</v>
      </c>
    </row>
    <row r="1446" spans="1:12" x14ac:dyDescent="0.25">
      <c r="A1446" t="s">
        <v>2</v>
      </c>
      <c r="B1446" t="s">
        <v>1486</v>
      </c>
      <c r="C1446">
        <v>10000000000</v>
      </c>
      <c r="D1446">
        <v>10000000000</v>
      </c>
      <c r="E1446">
        <v>10000000000</v>
      </c>
      <c r="F1446">
        <v>10000000000</v>
      </c>
      <c r="G1446">
        <v>10000000000</v>
      </c>
      <c r="H1446">
        <v>10000000000</v>
      </c>
      <c r="I1446">
        <v>10000000000</v>
      </c>
      <c r="J1446">
        <v>10000000000</v>
      </c>
      <c r="K1446">
        <v>10000000000</v>
      </c>
      <c r="L1446">
        <v>10000000000</v>
      </c>
    </row>
    <row r="1447" spans="1:12" x14ac:dyDescent="0.25">
      <c r="A1447" t="s">
        <v>2</v>
      </c>
      <c r="B1447" t="s">
        <v>1487</v>
      </c>
      <c r="C1447">
        <v>10000000000</v>
      </c>
      <c r="D1447">
        <v>10000000000</v>
      </c>
      <c r="E1447">
        <v>10000000000</v>
      </c>
      <c r="F1447">
        <v>10000000000</v>
      </c>
      <c r="G1447">
        <v>10000000000</v>
      </c>
      <c r="H1447">
        <v>10000000000</v>
      </c>
      <c r="I1447">
        <v>10000000000</v>
      </c>
      <c r="J1447">
        <v>10000000000</v>
      </c>
      <c r="K1447">
        <v>10000000000</v>
      </c>
      <c r="L1447">
        <v>10000000000</v>
      </c>
    </row>
    <row r="1448" spans="1:12" x14ac:dyDescent="0.25">
      <c r="A1448" t="s">
        <v>2</v>
      </c>
      <c r="B1448" t="s">
        <v>1488</v>
      </c>
      <c r="C1448">
        <v>10000000000</v>
      </c>
      <c r="D1448">
        <v>10000000000</v>
      </c>
      <c r="E1448">
        <v>10000000000</v>
      </c>
      <c r="F1448">
        <v>10000000000</v>
      </c>
      <c r="G1448">
        <v>10000000000</v>
      </c>
      <c r="H1448">
        <v>10000000000</v>
      </c>
      <c r="I1448">
        <v>10000000000</v>
      </c>
      <c r="J1448">
        <v>10000000000</v>
      </c>
      <c r="K1448">
        <v>10000000000</v>
      </c>
      <c r="L1448">
        <v>10000000000</v>
      </c>
    </row>
    <row r="1449" spans="1:12" x14ac:dyDescent="0.25">
      <c r="A1449" t="s">
        <v>2</v>
      </c>
      <c r="B1449" t="s">
        <v>1489</v>
      </c>
      <c r="C1449">
        <v>10000000000</v>
      </c>
      <c r="D1449">
        <v>10000000000</v>
      </c>
      <c r="E1449">
        <v>10000000000</v>
      </c>
      <c r="F1449">
        <v>10000000000</v>
      </c>
      <c r="G1449">
        <v>10000000000</v>
      </c>
      <c r="H1449">
        <v>10000000000</v>
      </c>
      <c r="I1449">
        <v>10000000000</v>
      </c>
      <c r="J1449">
        <v>10000000000</v>
      </c>
      <c r="K1449">
        <v>10000000000</v>
      </c>
      <c r="L1449">
        <v>10000000000</v>
      </c>
    </row>
    <row r="1450" spans="1:12" x14ac:dyDescent="0.25">
      <c r="A1450" t="s">
        <v>2</v>
      </c>
      <c r="B1450" t="s">
        <v>1490</v>
      </c>
      <c r="C1450">
        <v>10000000000</v>
      </c>
      <c r="D1450">
        <v>10000000000</v>
      </c>
      <c r="E1450">
        <v>10000000000</v>
      </c>
      <c r="F1450">
        <v>10000000000</v>
      </c>
      <c r="G1450">
        <v>10000000000</v>
      </c>
      <c r="H1450">
        <v>10000000000</v>
      </c>
      <c r="I1450">
        <v>10000000000</v>
      </c>
      <c r="J1450">
        <v>10000000000</v>
      </c>
      <c r="K1450">
        <v>10000000000</v>
      </c>
      <c r="L1450">
        <v>10000000000</v>
      </c>
    </row>
    <row r="1451" spans="1:12" x14ac:dyDescent="0.25">
      <c r="A1451" t="s">
        <v>2</v>
      </c>
      <c r="B1451" t="s">
        <v>1491</v>
      </c>
      <c r="C1451">
        <v>10000000000</v>
      </c>
      <c r="D1451">
        <v>10000000000</v>
      </c>
      <c r="E1451">
        <v>10000000000</v>
      </c>
      <c r="F1451">
        <v>10000000000</v>
      </c>
      <c r="G1451">
        <v>10000000000</v>
      </c>
      <c r="H1451">
        <v>10000000000</v>
      </c>
      <c r="I1451">
        <v>10000000000</v>
      </c>
      <c r="J1451">
        <v>10000000000</v>
      </c>
      <c r="K1451">
        <v>10000000000</v>
      </c>
      <c r="L1451">
        <v>10000000000</v>
      </c>
    </row>
    <row r="1452" spans="1:12" x14ac:dyDescent="0.25">
      <c r="A1452" t="s">
        <v>2</v>
      </c>
      <c r="B1452" t="s">
        <v>1492</v>
      </c>
      <c r="C1452">
        <v>10000000000</v>
      </c>
      <c r="D1452">
        <v>10000000000</v>
      </c>
      <c r="E1452">
        <v>10000000000</v>
      </c>
      <c r="F1452">
        <v>10000000000</v>
      </c>
      <c r="G1452">
        <v>10000000000</v>
      </c>
      <c r="H1452">
        <v>10000000000</v>
      </c>
      <c r="I1452">
        <v>10000000000</v>
      </c>
      <c r="J1452">
        <v>10000000000</v>
      </c>
      <c r="K1452">
        <v>10000000000</v>
      </c>
      <c r="L1452">
        <v>10000000000</v>
      </c>
    </row>
    <row r="1453" spans="1:12" x14ac:dyDescent="0.25">
      <c r="A1453" t="s">
        <v>2</v>
      </c>
      <c r="B1453" t="s">
        <v>1493</v>
      </c>
      <c r="C1453">
        <v>10000000000</v>
      </c>
      <c r="D1453">
        <v>10000000000</v>
      </c>
      <c r="E1453">
        <v>10000000000</v>
      </c>
      <c r="F1453">
        <v>10000000000</v>
      </c>
      <c r="G1453">
        <v>10000000000</v>
      </c>
      <c r="H1453">
        <v>10000000000</v>
      </c>
      <c r="I1453">
        <v>10000000000</v>
      </c>
      <c r="J1453">
        <v>10000000000</v>
      </c>
      <c r="K1453">
        <v>10000000000</v>
      </c>
      <c r="L1453">
        <v>10000000000</v>
      </c>
    </row>
    <row r="1454" spans="1:12" x14ac:dyDescent="0.25">
      <c r="A1454" t="s">
        <v>2</v>
      </c>
      <c r="B1454" t="s">
        <v>1494</v>
      </c>
      <c r="C1454">
        <v>10000000000</v>
      </c>
      <c r="D1454">
        <v>10000000000</v>
      </c>
      <c r="E1454">
        <v>10000000000</v>
      </c>
      <c r="F1454">
        <v>10000000000</v>
      </c>
      <c r="G1454">
        <v>10000000000</v>
      </c>
      <c r="H1454">
        <v>10000000000</v>
      </c>
      <c r="I1454">
        <v>10000000000</v>
      </c>
      <c r="J1454">
        <v>10000000000</v>
      </c>
      <c r="K1454">
        <v>10000000000</v>
      </c>
      <c r="L1454">
        <v>10000000000</v>
      </c>
    </row>
    <row r="1455" spans="1:12" x14ac:dyDescent="0.25">
      <c r="A1455" t="s">
        <v>2</v>
      </c>
      <c r="B1455" t="s">
        <v>1495</v>
      </c>
      <c r="C1455">
        <v>10000000000</v>
      </c>
      <c r="D1455">
        <v>10000000000</v>
      </c>
      <c r="E1455">
        <v>10000000000</v>
      </c>
      <c r="F1455">
        <v>10000000000</v>
      </c>
      <c r="G1455">
        <v>10000000000</v>
      </c>
      <c r="H1455">
        <v>10000000000</v>
      </c>
      <c r="I1455">
        <v>10000000000</v>
      </c>
      <c r="J1455">
        <v>10000000000</v>
      </c>
      <c r="K1455">
        <v>10000000000</v>
      </c>
      <c r="L1455">
        <v>10000000000</v>
      </c>
    </row>
    <row r="1456" spans="1:12" x14ac:dyDescent="0.25">
      <c r="A1456" t="s">
        <v>2</v>
      </c>
      <c r="B1456" t="s">
        <v>1496</v>
      </c>
      <c r="C1456">
        <v>10000000000</v>
      </c>
      <c r="D1456">
        <v>10000000000</v>
      </c>
      <c r="E1456">
        <v>10000000000</v>
      </c>
      <c r="F1456">
        <v>10000000000</v>
      </c>
      <c r="G1456">
        <v>10000000000</v>
      </c>
      <c r="H1456">
        <v>10000000000</v>
      </c>
      <c r="I1456">
        <v>10000000000</v>
      </c>
      <c r="J1456">
        <v>10000000000</v>
      </c>
      <c r="K1456">
        <v>10000000000</v>
      </c>
      <c r="L1456">
        <v>10000000000</v>
      </c>
    </row>
    <row r="1457" spans="1:12" x14ac:dyDescent="0.25">
      <c r="A1457" t="s">
        <v>2</v>
      </c>
      <c r="B1457" t="s">
        <v>1497</v>
      </c>
      <c r="C1457">
        <v>10000000000</v>
      </c>
      <c r="D1457">
        <v>10000000000</v>
      </c>
      <c r="E1457">
        <v>10000000000</v>
      </c>
      <c r="F1457">
        <v>10000000000</v>
      </c>
      <c r="G1457">
        <v>10000000000</v>
      </c>
      <c r="H1457">
        <v>10000000000</v>
      </c>
      <c r="I1457">
        <v>10000000000</v>
      </c>
      <c r="J1457">
        <v>10000000000</v>
      </c>
      <c r="K1457">
        <v>10000000000</v>
      </c>
      <c r="L1457">
        <v>10000000000</v>
      </c>
    </row>
    <row r="1458" spans="1:12" x14ac:dyDescent="0.25">
      <c r="A1458" t="s">
        <v>2</v>
      </c>
      <c r="B1458" t="s">
        <v>1498</v>
      </c>
      <c r="C1458">
        <v>10000000000</v>
      </c>
      <c r="D1458">
        <v>10000000000</v>
      </c>
      <c r="E1458">
        <v>10000000000</v>
      </c>
      <c r="F1458">
        <v>10000000000</v>
      </c>
      <c r="G1458">
        <v>10000000000</v>
      </c>
      <c r="H1458">
        <v>10000000000</v>
      </c>
      <c r="I1458">
        <v>10000000000</v>
      </c>
      <c r="J1458">
        <v>10000000000</v>
      </c>
      <c r="K1458">
        <v>10000000000</v>
      </c>
      <c r="L1458">
        <v>10000000000</v>
      </c>
    </row>
    <row r="1459" spans="1:12" x14ac:dyDescent="0.25">
      <c r="A1459" t="s">
        <v>2</v>
      </c>
      <c r="B1459" t="s">
        <v>1499</v>
      </c>
      <c r="C1459">
        <v>10000000000</v>
      </c>
      <c r="D1459">
        <v>10000000000</v>
      </c>
      <c r="E1459">
        <v>10000000000</v>
      </c>
      <c r="F1459">
        <v>10000000000</v>
      </c>
      <c r="G1459">
        <v>10000000000</v>
      </c>
      <c r="H1459">
        <v>10000000000</v>
      </c>
      <c r="I1459">
        <v>10000000000</v>
      </c>
      <c r="J1459">
        <v>10000000000</v>
      </c>
      <c r="K1459">
        <v>10000000000</v>
      </c>
      <c r="L1459">
        <v>10000000000</v>
      </c>
    </row>
    <row r="1460" spans="1:12" x14ac:dyDescent="0.25">
      <c r="A1460" t="s">
        <v>2</v>
      </c>
      <c r="B1460" t="s">
        <v>1500</v>
      </c>
      <c r="C1460">
        <v>10000000000</v>
      </c>
      <c r="D1460">
        <v>10000000000</v>
      </c>
      <c r="E1460">
        <v>10000000000</v>
      </c>
      <c r="F1460">
        <v>10000000000</v>
      </c>
      <c r="G1460">
        <v>10000000000</v>
      </c>
      <c r="H1460">
        <v>10000000000</v>
      </c>
      <c r="I1460">
        <v>10000000000</v>
      </c>
      <c r="J1460">
        <v>10000000000</v>
      </c>
      <c r="K1460">
        <v>10000000000</v>
      </c>
      <c r="L1460">
        <v>10000000000</v>
      </c>
    </row>
    <row r="1461" spans="1:12" x14ac:dyDescent="0.25">
      <c r="A1461" t="s">
        <v>2</v>
      </c>
      <c r="B1461" t="s">
        <v>1501</v>
      </c>
      <c r="C1461">
        <v>10000000000</v>
      </c>
      <c r="D1461">
        <v>10000000000</v>
      </c>
      <c r="E1461">
        <v>10000000000</v>
      </c>
      <c r="F1461">
        <v>10000000000</v>
      </c>
      <c r="G1461">
        <v>10000000000</v>
      </c>
      <c r="H1461">
        <v>10000000000</v>
      </c>
      <c r="I1461">
        <v>10000000000</v>
      </c>
      <c r="J1461">
        <v>10000000000</v>
      </c>
      <c r="K1461">
        <v>10000000000</v>
      </c>
      <c r="L1461">
        <v>10000000000</v>
      </c>
    </row>
    <row r="1462" spans="1:12" x14ac:dyDescent="0.25">
      <c r="A1462" t="s">
        <v>2</v>
      </c>
      <c r="B1462" t="s">
        <v>1502</v>
      </c>
      <c r="C1462">
        <v>10000000000</v>
      </c>
      <c r="D1462">
        <v>10000000000</v>
      </c>
      <c r="E1462">
        <v>10000000000</v>
      </c>
      <c r="F1462">
        <v>10000000000</v>
      </c>
      <c r="G1462">
        <v>10000000000</v>
      </c>
      <c r="H1462">
        <v>10000000000</v>
      </c>
      <c r="I1462">
        <v>10000000000</v>
      </c>
      <c r="J1462">
        <v>10000000000</v>
      </c>
      <c r="K1462">
        <v>10000000000</v>
      </c>
      <c r="L1462">
        <v>10000000000</v>
      </c>
    </row>
    <row r="1463" spans="1:12" x14ac:dyDescent="0.25">
      <c r="A1463" t="s">
        <v>2</v>
      </c>
      <c r="B1463" t="s">
        <v>1503</v>
      </c>
      <c r="C1463">
        <v>10000000000</v>
      </c>
      <c r="D1463">
        <v>10000000000</v>
      </c>
      <c r="E1463">
        <v>10000000000</v>
      </c>
      <c r="F1463">
        <v>10000000000</v>
      </c>
      <c r="G1463">
        <v>10000000000</v>
      </c>
      <c r="H1463">
        <v>10000000000</v>
      </c>
      <c r="I1463">
        <v>10000000000</v>
      </c>
      <c r="J1463">
        <v>10000000000</v>
      </c>
      <c r="K1463">
        <v>10000000000</v>
      </c>
      <c r="L1463">
        <v>10000000000</v>
      </c>
    </row>
    <row r="1464" spans="1:12" x14ac:dyDescent="0.25">
      <c r="A1464" t="s">
        <v>2</v>
      </c>
      <c r="B1464" t="s">
        <v>1504</v>
      </c>
      <c r="C1464">
        <v>10000000000</v>
      </c>
      <c r="D1464">
        <v>10000000000</v>
      </c>
      <c r="E1464">
        <v>10000000000</v>
      </c>
      <c r="F1464">
        <v>10000000000</v>
      </c>
      <c r="G1464">
        <v>10000000000</v>
      </c>
      <c r="H1464">
        <v>10000000000</v>
      </c>
      <c r="I1464">
        <v>10000000000</v>
      </c>
      <c r="J1464">
        <v>10000000000</v>
      </c>
      <c r="K1464">
        <v>10000000000</v>
      </c>
      <c r="L1464">
        <v>10000000000</v>
      </c>
    </row>
    <row r="1465" spans="1:12" x14ac:dyDescent="0.25">
      <c r="A1465" t="s">
        <v>2</v>
      </c>
      <c r="B1465" t="s">
        <v>1505</v>
      </c>
      <c r="C1465">
        <v>10000000000</v>
      </c>
      <c r="D1465">
        <v>10000000000</v>
      </c>
      <c r="E1465">
        <v>10000000000</v>
      </c>
      <c r="F1465">
        <v>10000000000</v>
      </c>
      <c r="G1465">
        <v>10000000000</v>
      </c>
      <c r="H1465">
        <v>10000000000</v>
      </c>
      <c r="I1465">
        <v>10000000000</v>
      </c>
      <c r="J1465">
        <v>10000000000</v>
      </c>
      <c r="K1465">
        <v>10000000000</v>
      </c>
      <c r="L1465">
        <v>10000000000</v>
      </c>
    </row>
    <row r="1466" spans="1:12" x14ac:dyDescent="0.25">
      <c r="A1466" t="s">
        <v>2</v>
      </c>
      <c r="B1466" t="s">
        <v>1506</v>
      </c>
      <c r="C1466">
        <v>10000000000</v>
      </c>
      <c r="D1466">
        <v>10000000000</v>
      </c>
      <c r="E1466">
        <v>10000000000</v>
      </c>
      <c r="F1466">
        <v>10000000000</v>
      </c>
      <c r="G1466">
        <v>10000000000</v>
      </c>
      <c r="H1466">
        <v>10000000000</v>
      </c>
      <c r="I1466">
        <v>10000000000</v>
      </c>
      <c r="J1466">
        <v>10000000000</v>
      </c>
      <c r="K1466">
        <v>10000000000</v>
      </c>
      <c r="L1466">
        <v>10000000000</v>
      </c>
    </row>
    <row r="1467" spans="1:12" x14ac:dyDescent="0.25">
      <c r="A1467" t="s">
        <v>2</v>
      </c>
      <c r="B1467" t="s">
        <v>1507</v>
      </c>
      <c r="C1467">
        <v>10000000000</v>
      </c>
      <c r="D1467">
        <v>10000000000</v>
      </c>
      <c r="E1467">
        <v>10000000000</v>
      </c>
      <c r="F1467">
        <v>10000000000</v>
      </c>
      <c r="G1467">
        <v>10000000000</v>
      </c>
      <c r="H1467">
        <v>10000000000</v>
      </c>
      <c r="I1467">
        <v>10000000000</v>
      </c>
      <c r="J1467">
        <v>10000000000</v>
      </c>
      <c r="K1467">
        <v>10000000000</v>
      </c>
      <c r="L1467">
        <v>10000000000</v>
      </c>
    </row>
    <row r="1468" spans="1:12" x14ac:dyDescent="0.25">
      <c r="A1468" t="s">
        <v>2</v>
      </c>
      <c r="B1468" t="s">
        <v>1508</v>
      </c>
      <c r="C1468">
        <v>10000000000</v>
      </c>
      <c r="D1468">
        <v>10000000000</v>
      </c>
      <c r="E1468">
        <v>10000000000</v>
      </c>
      <c r="F1468">
        <v>10000000000</v>
      </c>
      <c r="G1468">
        <v>10000000000</v>
      </c>
      <c r="H1468">
        <v>10000000000</v>
      </c>
      <c r="I1468">
        <v>10000000000</v>
      </c>
      <c r="J1468">
        <v>10000000000</v>
      </c>
      <c r="K1468">
        <v>10000000000</v>
      </c>
      <c r="L1468">
        <v>10000000000</v>
      </c>
    </row>
    <row r="1469" spans="1:12" x14ac:dyDescent="0.25">
      <c r="A1469" t="s">
        <v>2</v>
      </c>
      <c r="B1469" t="s">
        <v>1509</v>
      </c>
      <c r="C1469">
        <v>10000000000</v>
      </c>
      <c r="D1469">
        <v>10000000000</v>
      </c>
      <c r="E1469">
        <v>10000000000</v>
      </c>
      <c r="F1469">
        <v>10000000000</v>
      </c>
      <c r="G1469">
        <v>10000000000</v>
      </c>
      <c r="H1469">
        <v>10000000000</v>
      </c>
      <c r="I1469">
        <v>10000000000</v>
      </c>
      <c r="J1469">
        <v>10000000000</v>
      </c>
      <c r="K1469">
        <v>10000000000</v>
      </c>
      <c r="L1469">
        <v>10000000000</v>
      </c>
    </row>
    <row r="1470" spans="1:12" x14ac:dyDescent="0.25">
      <c r="A1470" t="s">
        <v>2</v>
      </c>
      <c r="B1470" t="s">
        <v>1510</v>
      </c>
      <c r="C1470">
        <v>10000000000</v>
      </c>
      <c r="D1470">
        <v>10000000000</v>
      </c>
      <c r="E1470">
        <v>10000000000</v>
      </c>
      <c r="F1470">
        <v>10000000000</v>
      </c>
      <c r="G1470">
        <v>10000000000</v>
      </c>
      <c r="H1470">
        <v>10000000000</v>
      </c>
      <c r="I1470">
        <v>10000000000</v>
      </c>
      <c r="J1470">
        <v>10000000000</v>
      </c>
      <c r="K1470">
        <v>10000000000</v>
      </c>
      <c r="L1470">
        <v>10000000000</v>
      </c>
    </row>
    <row r="1471" spans="1:12" x14ac:dyDescent="0.25">
      <c r="A1471" t="s">
        <v>2</v>
      </c>
      <c r="B1471" t="s">
        <v>1511</v>
      </c>
      <c r="C1471">
        <v>10000000000</v>
      </c>
      <c r="D1471">
        <v>10000000000</v>
      </c>
      <c r="E1471">
        <v>10000000000</v>
      </c>
      <c r="F1471">
        <v>10000000000</v>
      </c>
      <c r="G1471">
        <v>10000000000</v>
      </c>
      <c r="H1471">
        <v>10000000000</v>
      </c>
      <c r="I1471">
        <v>10000000000</v>
      </c>
      <c r="J1471">
        <v>10000000000</v>
      </c>
      <c r="K1471">
        <v>10000000000</v>
      </c>
      <c r="L1471">
        <v>10000000000</v>
      </c>
    </row>
    <row r="1472" spans="1:12" x14ac:dyDescent="0.25">
      <c r="A1472" t="s">
        <v>2</v>
      </c>
      <c r="B1472" t="s">
        <v>1512</v>
      </c>
      <c r="C1472">
        <v>10000000000</v>
      </c>
      <c r="D1472">
        <v>10000000000</v>
      </c>
      <c r="E1472">
        <v>10000000000</v>
      </c>
      <c r="F1472">
        <v>10000000000</v>
      </c>
      <c r="G1472">
        <v>10000000000</v>
      </c>
      <c r="H1472">
        <v>10000000000</v>
      </c>
      <c r="I1472">
        <v>10000000000</v>
      </c>
      <c r="J1472">
        <v>10000000000</v>
      </c>
      <c r="K1472">
        <v>10000000000</v>
      </c>
      <c r="L1472">
        <v>10000000000</v>
      </c>
    </row>
    <row r="1473" spans="1:12" x14ac:dyDescent="0.25">
      <c r="A1473" t="s">
        <v>2</v>
      </c>
      <c r="B1473" t="s">
        <v>1513</v>
      </c>
      <c r="C1473">
        <v>10000000000</v>
      </c>
      <c r="D1473">
        <v>10000000000</v>
      </c>
      <c r="E1473">
        <v>10000000000</v>
      </c>
      <c r="F1473">
        <v>10000000000</v>
      </c>
      <c r="G1473">
        <v>10000000000</v>
      </c>
      <c r="H1473">
        <v>10000000000</v>
      </c>
      <c r="I1473">
        <v>10000000000</v>
      </c>
      <c r="J1473">
        <v>10000000000</v>
      </c>
      <c r="K1473">
        <v>10000000000</v>
      </c>
      <c r="L1473">
        <v>10000000000</v>
      </c>
    </row>
    <row r="1474" spans="1:12" x14ac:dyDescent="0.25">
      <c r="A1474" t="s">
        <v>2</v>
      </c>
      <c r="B1474" t="s">
        <v>1514</v>
      </c>
      <c r="C1474">
        <v>10000000000</v>
      </c>
      <c r="D1474">
        <v>10000000000</v>
      </c>
      <c r="E1474">
        <v>10000000000</v>
      </c>
      <c r="F1474">
        <v>10000000000</v>
      </c>
      <c r="G1474">
        <v>10000000000</v>
      </c>
      <c r="H1474">
        <v>10000000000</v>
      </c>
      <c r="I1474">
        <v>10000000000</v>
      </c>
      <c r="J1474">
        <v>10000000000</v>
      </c>
      <c r="K1474">
        <v>10000000000</v>
      </c>
      <c r="L1474">
        <v>10000000000</v>
      </c>
    </row>
    <row r="1475" spans="1:12" x14ac:dyDescent="0.25">
      <c r="A1475" t="s">
        <v>2</v>
      </c>
      <c r="B1475" t="s">
        <v>1515</v>
      </c>
      <c r="C1475">
        <v>10000000000</v>
      </c>
      <c r="D1475">
        <v>10000000000</v>
      </c>
      <c r="E1475">
        <v>10000000000</v>
      </c>
      <c r="F1475">
        <v>10000000000</v>
      </c>
      <c r="G1475">
        <v>10000000000</v>
      </c>
      <c r="H1475">
        <v>10000000000</v>
      </c>
      <c r="I1475">
        <v>10000000000</v>
      </c>
      <c r="J1475">
        <v>10000000000</v>
      </c>
      <c r="K1475">
        <v>10000000000</v>
      </c>
      <c r="L1475">
        <v>10000000000</v>
      </c>
    </row>
    <row r="1476" spans="1:12" x14ac:dyDescent="0.25">
      <c r="A1476" t="s">
        <v>2</v>
      </c>
      <c r="B1476" t="s">
        <v>1516</v>
      </c>
      <c r="C1476">
        <v>10000000000</v>
      </c>
      <c r="D1476">
        <v>10000000000</v>
      </c>
      <c r="E1476">
        <v>10000000000</v>
      </c>
      <c r="F1476">
        <v>10000000000</v>
      </c>
      <c r="G1476">
        <v>10000000000</v>
      </c>
      <c r="H1476">
        <v>10000000000</v>
      </c>
      <c r="I1476">
        <v>10000000000</v>
      </c>
      <c r="J1476">
        <v>10000000000</v>
      </c>
      <c r="K1476">
        <v>10000000000</v>
      </c>
      <c r="L1476">
        <v>10000000000</v>
      </c>
    </row>
    <row r="1477" spans="1:12" x14ac:dyDescent="0.25">
      <c r="A1477" t="s">
        <v>2</v>
      </c>
      <c r="B1477" t="s">
        <v>1517</v>
      </c>
      <c r="C1477">
        <v>10000000000</v>
      </c>
      <c r="D1477">
        <v>10000000000</v>
      </c>
      <c r="E1477">
        <v>10000000000</v>
      </c>
      <c r="F1477">
        <v>10000000000</v>
      </c>
      <c r="G1477">
        <v>10000000000</v>
      </c>
      <c r="H1477">
        <v>10000000000</v>
      </c>
      <c r="I1477">
        <v>10000000000</v>
      </c>
      <c r="J1477">
        <v>10000000000</v>
      </c>
      <c r="K1477">
        <v>10000000000</v>
      </c>
      <c r="L1477">
        <v>10000000000</v>
      </c>
    </row>
    <row r="1478" spans="1:12" x14ac:dyDescent="0.25">
      <c r="A1478" t="s">
        <v>2</v>
      </c>
      <c r="B1478" t="s">
        <v>1518</v>
      </c>
      <c r="C1478">
        <v>10000000000</v>
      </c>
      <c r="D1478">
        <v>10000000000</v>
      </c>
      <c r="E1478">
        <v>10000000000</v>
      </c>
      <c r="F1478">
        <v>10000000000</v>
      </c>
      <c r="G1478">
        <v>10000000000</v>
      </c>
      <c r="H1478">
        <v>10000000000</v>
      </c>
      <c r="I1478">
        <v>10000000000</v>
      </c>
      <c r="J1478">
        <v>10000000000</v>
      </c>
      <c r="K1478">
        <v>10000000000</v>
      </c>
      <c r="L1478">
        <v>10000000000</v>
      </c>
    </row>
    <row r="1479" spans="1:12" x14ac:dyDescent="0.25">
      <c r="A1479" t="s">
        <v>2</v>
      </c>
      <c r="B1479" t="s">
        <v>1519</v>
      </c>
      <c r="C1479">
        <v>10000000000</v>
      </c>
      <c r="D1479">
        <v>10000000000</v>
      </c>
      <c r="E1479">
        <v>10000000000</v>
      </c>
      <c r="F1479">
        <v>10000000000</v>
      </c>
      <c r="G1479">
        <v>10000000000</v>
      </c>
      <c r="H1479">
        <v>10000000000</v>
      </c>
      <c r="I1479">
        <v>10000000000</v>
      </c>
      <c r="J1479">
        <v>10000000000</v>
      </c>
      <c r="K1479">
        <v>10000000000</v>
      </c>
      <c r="L1479">
        <v>10000000000</v>
      </c>
    </row>
    <row r="1480" spans="1:12" x14ac:dyDescent="0.25">
      <c r="A1480" t="s">
        <v>2</v>
      </c>
      <c r="B1480" t="s">
        <v>1520</v>
      </c>
      <c r="C1480">
        <v>10000000000</v>
      </c>
      <c r="D1480">
        <v>10000000000</v>
      </c>
      <c r="E1480">
        <v>10000000000</v>
      </c>
      <c r="F1480">
        <v>10000000000</v>
      </c>
      <c r="G1480">
        <v>10000000000</v>
      </c>
      <c r="H1480">
        <v>10000000000</v>
      </c>
      <c r="I1480">
        <v>10000000000</v>
      </c>
      <c r="J1480">
        <v>10000000000</v>
      </c>
      <c r="K1480">
        <v>10000000000</v>
      </c>
      <c r="L1480">
        <v>10000000000</v>
      </c>
    </row>
    <row r="1481" spans="1:12" x14ac:dyDescent="0.25">
      <c r="A1481" t="s">
        <v>2</v>
      </c>
      <c r="B1481" t="s">
        <v>1521</v>
      </c>
      <c r="C1481">
        <v>10000000000</v>
      </c>
      <c r="D1481">
        <v>10000000000</v>
      </c>
      <c r="E1481">
        <v>10000000000</v>
      </c>
      <c r="F1481">
        <v>10000000000</v>
      </c>
      <c r="G1481">
        <v>10000000000</v>
      </c>
      <c r="H1481">
        <v>10000000000</v>
      </c>
      <c r="I1481">
        <v>10000000000</v>
      </c>
      <c r="J1481">
        <v>10000000000</v>
      </c>
      <c r="K1481">
        <v>10000000000</v>
      </c>
      <c r="L1481">
        <v>10000000000</v>
      </c>
    </row>
    <row r="1482" spans="1:12" x14ac:dyDescent="0.25">
      <c r="A1482" t="s">
        <v>2</v>
      </c>
      <c r="B1482" t="s">
        <v>1522</v>
      </c>
      <c r="C1482">
        <v>10000000000</v>
      </c>
      <c r="D1482">
        <v>10000000000</v>
      </c>
      <c r="E1482">
        <v>10000000000</v>
      </c>
      <c r="F1482">
        <v>10000000000</v>
      </c>
      <c r="G1482">
        <v>10000000000</v>
      </c>
      <c r="H1482">
        <v>10000000000</v>
      </c>
      <c r="I1482">
        <v>10000000000</v>
      </c>
      <c r="J1482">
        <v>10000000000</v>
      </c>
      <c r="K1482">
        <v>10000000000</v>
      </c>
      <c r="L1482">
        <v>10000000000</v>
      </c>
    </row>
    <row r="1483" spans="1:12" x14ac:dyDescent="0.25">
      <c r="A1483" t="s">
        <v>2</v>
      </c>
      <c r="B1483" t="s">
        <v>1523</v>
      </c>
      <c r="C1483">
        <v>10000000000</v>
      </c>
      <c r="D1483">
        <v>10000000000</v>
      </c>
      <c r="E1483">
        <v>10000000000</v>
      </c>
      <c r="F1483">
        <v>10000000000</v>
      </c>
      <c r="G1483">
        <v>10000000000</v>
      </c>
      <c r="H1483">
        <v>10000000000</v>
      </c>
      <c r="I1483">
        <v>10000000000</v>
      </c>
      <c r="J1483">
        <v>10000000000</v>
      </c>
      <c r="K1483">
        <v>10000000000</v>
      </c>
      <c r="L1483">
        <v>10000000000</v>
      </c>
    </row>
    <row r="1484" spans="1:12" x14ac:dyDescent="0.25">
      <c r="A1484" t="s">
        <v>2</v>
      </c>
      <c r="B1484" t="s">
        <v>1524</v>
      </c>
      <c r="C1484">
        <v>10000000000</v>
      </c>
      <c r="D1484">
        <v>10000000000</v>
      </c>
      <c r="E1484">
        <v>10000000000</v>
      </c>
      <c r="F1484">
        <v>10000000000</v>
      </c>
      <c r="G1484">
        <v>10000000000</v>
      </c>
      <c r="H1484">
        <v>10000000000</v>
      </c>
      <c r="I1484">
        <v>10000000000</v>
      </c>
      <c r="J1484">
        <v>10000000000</v>
      </c>
      <c r="K1484">
        <v>10000000000</v>
      </c>
      <c r="L1484">
        <v>10000000000</v>
      </c>
    </row>
    <row r="1485" spans="1:12" x14ac:dyDescent="0.25">
      <c r="A1485" t="s">
        <v>2</v>
      </c>
      <c r="B1485" t="s">
        <v>1525</v>
      </c>
      <c r="C1485">
        <v>10000000000</v>
      </c>
      <c r="D1485">
        <v>10000000000</v>
      </c>
      <c r="E1485">
        <v>10000000000</v>
      </c>
      <c r="F1485">
        <v>10000000000</v>
      </c>
      <c r="G1485">
        <v>10000000000</v>
      </c>
      <c r="H1485">
        <v>10000000000</v>
      </c>
      <c r="I1485">
        <v>10000000000</v>
      </c>
      <c r="J1485">
        <v>10000000000</v>
      </c>
      <c r="K1485">
        <v>10000000000</v>
      </c>
      <c r="L1485">
        <v>10000000000</v>
      </c>
    </row>
    <row r="1486" spans="1:12" x14ac:dyDescent="0.25">
      <c r="A1486" t="s">
        <v>2</v>
      </c>
      <c r="B1486" t="s">
        <v>1526</v>
      </c>
      <c r="C1486">
        <v>10000000000</v>
      </c>
      <c r="D1486">
        <v>10000000000</v>
      </c>
      <c r="E1486">
        <v>10000000000</v>
      </c>
      <c r="F1486">
        <v>10000000000</v>
      </c>
      <c r="G1486">
        <v>10000000000</v>
      </c>
      <c r="H1486">
        <v>10000000000</v>
      </c>
      <c r="I1486">
        <v>10000000000</v>
      </c>
      <c r="J1486">
        <v>10000000000</v>
      </c>
      <c r="K1486">
        <v>10000000000</v>
      </c>
      <c r="L1486">
        <v>10000000000</v>
      </c>
    </row>
    <row r="1487" spans="1:12" x14ac:dyDescent="0.25">
      <c r="A1487" t="s">
        <v>2</v>
      </c>
      <c r="B1487" t="s">
        <v>1527</v>
      </c>
      <c r="C1487">
        <v>10000000000</v>
      </c>
      <c r="D1487">
        <v>10000000000</v>
      </c>
      <c r="E1487">
        <v>10000000000</v>
      </c>
      <c r="F1487">
        <v>10000000000</v>
      </c>
      <c r="G1487">
        <v>10000000000</v>
      </c>
      <c r="H1487">
        <v>10000000000</v>
      </c>
      <c r="I1487">
        <v>10000000000</v>
      </c>
      <c r="J1487">
        <v>10000000000</v>
      </c>
      <c r="K1487">
        <v>10000000000</v>
      </c>
      <c r="L1487">
        <v>10000000000</v>
      </c>
    </row>
    <row r="1488" spans="1:12" x14ac:dyDescent="0.25">
      <c r="A1488" t="s">
        <v>2</v>
      </c>
      <c r="B1488" t="s">
        <v>1528</v>
      </c>
      <c r="C1488">
        <v>10000000000</v>
      </c>
      <c r="D1488">
        <v>10000000000</v>
      </c>
      <c r="E1488">
        <v>10000000000</v>
      </c>
      <c r="F1488">
        <v>10000000000</v>
      </c>
      <c r="G1488">
        <v>10000000000</v>
      </c>
      <c r="H1488">
        <v>10000000000</v>
      </c>
      <c r="I1488">
        <v>10000000000</v>
      </c>
      <c r="J1488">
        <v>10000000000</v>
      </c>
      <c r="K1488">
        <v>10000000000</v>
      </c>
      <c r="L1488">
        <v>10000000000</v>
      </c>
    </row>
    <row r="1489" spans="1:12" x14ac:dyDescent="0.25">
      <c r="A1489" t="s">
        <v>2</v>
      </c>
      <c r="B1489" t="s">
        <v>1529</v>
      </c>
      <c r="C1489">
        <v>10000000000</v>
      </c>
      <c r="D1489">
        <v>10000000000</v>
      </c>
      <c r="E1489">
        <v>10000000000</v>
      </c>
      <c r="F1489">
        <v>10000000000</v>
      </c>
      <c r="G1489">
        <v>10000000000</v>
      </c>
      <c r="H1489">
        <v>10000000000</v>
      </c>
      <c r="I1489">
        <v>10000000000</v>
      </c>
      <c r="J1489">
        <v>10000000000</v>
      </c>
      <c r="K1489">
        <v>10000000000</v>
      </c>
      <c r="L1489">
        <v>10000000000</v>
      </c>
    </row>
    <row r="1490" spans="1:12" x14ac:dyDescent="0.25">
      <c r="A1490" t="s">
        <v>2</v>
      </c>
      <c r="B1490" t="s">
        <v>1530</v>
      </c>
      <c r="C1490">
        <v>10000000000</v>
      </c>
      <c r="D1490">
        <v>10000000000</v>
      </c>
      <c r="E1490">
        <v>10000000000</v>
      </c>
      <c r="F1490">
        <v>10000000000</v>
      </c>
      <c r="G1490">
        <v>10000000000</v>
      </c>
      <c r="H1490">
        <v>10000000000</v>
      </c>
      <c r="I1490">
        <v>10000000000</v>
      </c>
      <c r="J1490">
        <v>10000000000</v>
      </c>
      <c r="K1490">
        <v>10000000000</v>
      </c>
      <c r="L1490">
        <v>10000000000</v>
      </c>
    </row>
    <row r="1491" spans="1:12" x14ac:dyDescent="0.25">
      <c r="A1491" t="s">
        <v>2</v>
      </c>
      <c r="B1491" t="s">
        <v>1531</v>
      </c>
      <c r="C1491">
        <v>10000000000</v>
      </c>
      <c r="D1491">
        <v>10000000000</v>
      </c>
      <c r="E1491">
        <v>10000000000</v>
      </c>
      <c r="F1491">
        <v>10000000000</v>
      </c>
      <c r="G1491">
        <v>10000000000</v>
      </c>
      <c r="H1491">
        <v>10000000000</v>
      </c>
      <c r="I1491">
        <v>10000000000</v>
      </c>
      <c r="J1491">
        <v>10000000000</v>
      </c>
      <c r="K1491">
        <v>10000000000</v>
      </c>
      <c r="L1491">
        <v>10000000000</v>
      </c>
    </row>
    <row r="1492" spans="1:12" x14ac:dyDescent="0.25">
      <c r="A1492" t="s">
        <v>2</v>
      </c>
      <c r="B1492" t="s">
        <v>1532</v>
      </c>
      <c r="C1492">
        <v>10000000000</v>
      </c>
      <c r="D1492">
        <v>10000000000</v>
      </c>
      <c r="E1492">
        <v>10000000000</v>
      </c>
      <c r="F1492">
        <v>10000000000</v>
      </c>
      <c r="G1492">
        <v>10000000000</v>
      </c>
      <c r="H1492">
        <v>10000000000</v>
      </c>
      <c r="I1492">
        <v>10000000000</v>
      </c>
      <c r="J1492">
        <v>10000000000</v>
      </c>
      <c r="K1492">
        <v>10000000000</v>
      </c>
      <c r="L1492">
        <v>10000000000</v>
      </c>
    </row>
    <row r="1493" spans="1:12" x14ac:dyDescent="0.25">
      <c r="A1493" t="s">
        <v>2</v>
      </c>
      <c r="B1493" t="s">
        <v>1533</v>
      </c>
      <c r="C1493">
        <v>10000000000</v>
      </c>
      <c r="D1493">
        <v>10000000000</v>
      </c>
      <c r="E1493">
        <v>10000000000</v>
      </c>
      <c r="F1493">
        <v>10000000000</v>
      </c>
      <c r="G1493">
        <v>10000000000</v>
      </c>
      <c r="H1493">
        <v>10000000000</v>
      </c>
      <c r="I1493">
        <v>10000000000</v>
      </c>
      <c r="J1493">
        <v>10000000000</v>
      </c>
      <c r="K1493">
        <v>10000000000</v>
      </c>
      <c r="L1493">
        <v>10000000000</v>
      </c>
    </row>
    <row r="1494" spans="1:12" x14ac:dyDescent="0.25">
      <c r="A1494" t="s">
        <v>2</v>
      </c>
      <c r="B1494" t="s">
        <v>1534</v>
      </c>
      <c r="C1494">
        <v>10000000000</v>
      </c>
      <c r="D1494">
        <v>10000000000</v>
      </c>
      <c r="E1494">
        <v>10000000000</v>
      </c>
      <c r="F1494">
        <v>10000000000</v>
      </c>
      <c r="G1494">
        <v>10000000000</v>
      </c>
      <c r="H1494">
        <v>10000000000</v>
      </c>
      <c r="I1494">
        <v>10000000000</v>
      </c>
      <c r="J1494">
        <v>10000000000</v>
      </c>
      <c r="K1494">
        <v>10000000000</v>
      </c>
      <c r="L1494">
        <v>10000000000</v>
      </c>
    </row>
    <row r="1495" spans="1:12" x14ac:dyDescent="0.25">
      <c r="A1495" t="s">
        <v>2</v>
      </c>
      <c r="B1495" t="s">
        <v>1535</v>
      </c>
      <c r="C1495">
        <v>10000000000</v>
      </c>
      <c r="D1495">
        <v>10000000000</v>
      </c>
      <c r="E1495">
        <v>10000000000</v>
      </c>
      <c r="F1495">
        <v>10000000000</v>
      </c>
      <c r="G1495">
        <v>10000000000</v>
      </c>
      <c r="H1495">
        <v>10000000000</v>
      </c>
      <c r="I1495">
        <v>10000000000</v>
      </c>
      <c r="J1495">
        <v>10000000000</v>
      </c>
      <c r="K1495">
        <v>10000000000</v>
      </c>
      <c r="L1495">
        <v>10000000000</v>
      </c>
    </row>
    <row r="1496" spans="1:12" x14ac:dyDescent="0.25">
      <c r="A1496" t="s">
        <v>2</v>
      </c>
      <c r="B1496" t="s">
        <v>1536</v>
      </c>
      <c r="C1496">
        <v>10000000000</v>
      </c>
      <c r="D1496">
        <v>10000000000</v>
      </c>
      <c r="E1496">
        <v>10000000000</v>
      </c>
      <c r="F1496">
        <v>10000000000</v>
      </c>
      <c r="G1496">
        <v>10000000000</v>
      </c>
      <c r="H1496">
        <v>10000000000</v>
      </c>
      <c r="I1496">
        <v>10000000000</v>
      </c>
      <c r="J1496">
        <v>10000000000</v>
      </c>
      <c r="K1496">
        <v>10000000000</v>
      </c>
      <c r="L1496">
        <v>10000000000</v>
      </c>
    </row>
    <row r="1497" spans="1:12" x14ac:dyDescent="0.25">
      <c r="A1497" t="s">
        <v>2</v>
      </c>
      <c r="B1497" t="s">
        <v>1537</v>
      </c>
      <c r="C1497">
        <v>10000000000</v>
      </c>
      <c r="D1497">
        <v>10000000000</v>
      </c>
      <c r="E1497">
        <v>10000000000</v>
      </c>
      <c r="F1497">
        <v>10000000000</v>
      </c>
      <c r="G1497">
        <v>10000000000</v>
      </c>
      <c r="H1497">
        <v>10000000000</v>
      </c>
      <c r="I1497">
        <v>10000000000</v>
      </c>
      <c r="J1497">
        <v>10000000000</v>
      </c>
      <c r="K1497">
        <v>10000000000</v>
      </c>
      <c r="L1497">
        <v>10000000000</v>
      </c>
    </row>
    <row r="1498" spans="1:12" x14ac:dyDescent="0.25">
      <c r="A1498" t="s">
        <v>2</v>
      </c>
      <c r="B1498" t="s">
        <v>1538</v>
      </c>
      <c r="C1498">
        <v>10000000000</v>
      </c>
      <c r="D1498">
        <v>10000000000</v>
      </c>
      <c r="E1498">
        <v>10000000000</v>
      </c>
      <c r="F1498">
        <v>10000000000</v>
      </c>
      <c r="G1498">
        <v>10000000000</v>
      </c>
      <c r="H1498">
        <v>10000000000</v>
      </c>
      <c r="I1498">
        <v>10000000000</v>
      </c>
      <c r="J1498">
        <v>10000000000</v>
      </c>
      <c r="K1498">
        <v>10000000000</v>
      </c>
      <c r="L1498">
        <v>10000000000</v>
      </c>
    </row>
    <row r="1499" spans="1:12" x14ac:dyDescent="0.25">
      <c r="A1499" t="s">
        <v>2</v>
      </c>
      <c r="B1499" t="s">
        <v>1539</v>
      </c>
      <c r="C1499">
        <v>10000000000</v>
      </c>
      <c r="D1499">
        <v>10000000000</v>
      </c>
      <c r="E1499">
        <v>10000000000</v>
      </c>
      <c r="F1499">
        <v>10000000000</v>
      </c>
      <c r="G1499">
        <v>10000000000</v>
      </c>
      <c r="H1499">
        <v>10000000000</v>
      </c>
      <c r="I1499">
        <v>10000000000</v>
      </c>
      <c r="J1499">
        <v>10000000000</v>
      </c>
      <c r="K1499">
        <v>10000000000</v>
      </c>
      <c r="L1499">
        <v>10000000000</v>
      </c>
    </row>
    <row r="1500" spans="1:12" x14ac:dyDescent="0.25">
      <c r="A1500" t="s">
        <v>2</v>
      </c>
      <c r="B1500" t="s">
        <v>1540</v>
      </c>
      <c r="C1500">
        <v>10000000000</v>
      </c>
      <c r="D1500">
        <v>10000000000</v>
      </c>
      <c r="E1500">
        <v>10000000000</v>
      </c>
      <c r="F1500">
        <v>10000000000</v>
      </c>
      <c r="G1500">
        <v>10000000000</v>
      </c>
      <c r="H1500">
        <v>10000000000</v>
      </c>
      <c r="I1500">
        <v>10000000000</v>
      </c>
      <c r="J1500">
        <v>10000000000</v>
      </c>
      <c r="K1500">
        <v>10000000000</v>
      </c>
      <c r="L1500">
        <v>10000000000</v>
      </c>
    </row>
    <row r="1501" spans="1:12" x14ac:dyDescent="0.25">
      <c r="A1501" t="s">
        <v>2</v>
      </c>
      <c r="B1501" t="s">
        <v>1541</v>
      </c>
      <c r="C1501">
        <v>10000000000</v>
      </c>
      <c r="D1501">
        <v>10000000000</v>
      </c>
      <c r="E1501">
        <v>10000000000</v>
      </c>
      <c r="F1501">
        <v>10000000000</v>
      </c>
      <c r="G1501">
        <v>10000000000</v>
      </c>
      <c r="H1501">
        <v>10000000000</v>
      </c>
      <c r="I1501">
        <v>10000000000</v>
      </c>
      <c r="J1501">
        <v>10000000000</v>
      </c>
      <c r="K1501">
        <v>10000000000</v>
      </c>
      <c r="L1501">
        <v>10000000000</v>
      </c>
    </row>
    <row r="1502" spans="1:12" x14ac:dyDescent="0.25">
      <c r="A1502" t="s">
        <v>2</v>
      </c>
      <c r="B1502" t="s">
        <v>1542</v>
      </c>
      <c r="C1502">
        <v>10000000000</v>
      </c>
      <c r="D1502">
        <v>10000000000</v>
      </c>
      <c r="E1502">
        <v>10000000000</v>
      </c>
      <c r="F1502">
        <v>10000000000</v>
      </c>
      <c r="G1502">
        <v>10000000000</v>
      </c>
      <c r="H1502">
        <v>10000000000</v>
      </c>
      <c r="I1502">
        <v>10000000000</v>
      </c>
      <c r="J1502">
        <v>10000000000</v>
      </c>
      <c r="K1502">
        <v>10000000000</v>
      </c>
      <c r="L1502">
        <v>10000000000</v>
      </c>
    </row>
    <row r="1503" spans="1:12" x14ac:dyDescent="0.25">
      <c r="A1503" t="s">
        <v>2</v>
      </c>
      <c r="B1503" t="s">
        <v>1543</v>
      </c>
      <c r="C1503">
        <v>10000000000</v>
      </c>
      <c r="D1503">
        <v>10000000000</v>
      </c>
      <c r="E1503">
        <v>10000000000</v>
      </c>
      <c r="F1503">
        <v>10000000000</v>
      </c>
      <c r="G1503">
        <v>10000000000</v>
      </c>
      <c r="H1503">
        <v>10000000000</v>
      </c>
      <c r="I1503">
        <v>10000000000</v>
      </c>
      <c r="J1503">
        <v>10000000000</v>
      </c>
      <c r="K1503">
        <v>10000000000</v>
      </c>
      <c r="L1503">
        <v>10000000000</v>
      </c>
    </row>
    <row r="1504" spans="1:12" x14ac:dyDescent="0.25">
      <c r="A1504" t="s">
        <v>2</v>
      </c>
      <c r="B1504" t="s">
        <v>1544</v>
      </c>
      <c r="C1504">
        <v>10000000000</v>
      </c>
      <c r="D1504">
        <v>10000000000</v>
      </c>
      <c r="E1504">
        <v>10000000000</v>
      </c>
      <c r="F1504">
        <v>10000000000</v>
      </c>
      <c r="G1504">
        <v>10000000000</v>
      </c>
      <c r="H1504">
        <v>10000000000</v>
      </c>
      <c r="I1504">
        <v>10000000000</v>
      </c>
      <c r="J1504">
        <v>10000000000</v>
      </c>
      <c r="K1504">
        <v>10000000000</v>
      </c>
      <c r="L1504">
        <v>10000000000</v>
      </c>
    </row>
    <row r="1505" spans="1:12" x14ac:dyDescent="0.25">
      <c r="A1505" t="s">
        <v>2</v>
      </c>
      <c r="B1505" t="s">
        <v>1545</v>
      </c>
      <c r="C1505">
        <v>10000000000</v>
      </c>
      <c r="D1505">
        <v>10000000000</v>
      </c>
      <c r="E1505">
        <v>10000000000</v>
      </c>
      <c r="F1505">
        <v>10000000000</v>
      </c>
      <c r="G1505">
        <v>10000000000</v>
      </c>
      <c r="H1505">
        <v>10000000000</v>
      </c>
      <c r="I1505">
        <v>10000000000</v>
      </c>
      <c r="J1505">
        <v>10000000000</v>
      </c>
      <c r="K1505">
        <v>10000000000</v>
      </c>
      <c r="L1505">
        <v>10000000000</v>
      </c>
    </row>
    <row r="1506" spans="1:12" x14ac:dyDescent="0.25">
      <c r="A1506" t="s">
        <v>2</v>
      </c>
      <c r="B1506" t="s">
        <v>1546</v>
      </c>
      <c r="C1506">
        <v>10000000000</v>
      </c>
      <c r="D1506">
        <v>10000000000</v>
      </c>
      <c r="E1506">
        <v>10000000000</v>
      </c>
      <c r="F1506">
        <v>10000000000</v>
      </c>
      <c r="G1506">
        <v>10000000000</v>
      </c>
      <c r="H1506">
        <v>10000000000</v>
      </c>
      <c r="I1506">
        <v>10000000000</v>
      </c>
      <c r="J1506">
        <v>10000000000</v>
      </c>
      <c r="K1506">
        <v>10000000000</v>
      </c>
      <c r="L1506">
        <v>10000000000</v>
      </c>
    </row>
    <row r="1507" spans="1:12" x14ac:dyDescent="0.25">
      <c r="A1507" t="s">
        <v>2</v>
      </c>
      <c r="B1507" t="s">
        <v>1547</v>
      </c>
      <c r="C1507">
        <v>10000000000</v>
      </c>
      <c r="D1507">
        <v>10000000000</v>
      </c>
      <c r="E1507">
        <v>10000000000</v>
      </c>
      <c r="F1507">
        <v>10000000000</v>
      </c>
      <c r="G1507">
        <v>10000000000</v>
      </c>
      <c r="H1507">
        <v>10000000000</v>
      </c>
      <c r="I1507">
        <v>10000000000</v>
      </c>
      <c r="J1507">
        <v>10000000000</v>
      </c>
      <c r="K1507">
        <v>10000000000</v>
      </c>
      <c r="L1507">
        <v>10000000000</v>
      </c>
    </row>
    <row r="1508" spans="1:12" x14ac:dyDescent="0.25">
      <c r="A1508" t="s">
        <v>2</v>
      </c>
      <c r="B1508" t="s">
        <v>1548</v>
      </c>
      <c r="C1508">
        <v>10000000000</v>
      </c>
      <c r="D1508">
        <v>10000000000</v>
      </c>
      <c r="E1508">
        <v>10000000000</v>
      </c>
      <c r="F1508">
        <v>10000000000</v>
      </c>
      <c r="G1508">
        <v>10000000000</v>
      </c>
      <c r="H1508">
        <v>10000000000</v>
      </c>
      <c r="I1508">
        <v>10000000000</v>
      </c>
      <c r="J1508">
        <v>10000000000</v>
      </c>
      <c r="K1508">
        <v>10000000000</v>
      </c>
      <c r="L1508">
        <v>10000000000</v>
      </c>
    </row>
    <row r="1509" spans="1:12" x14ac:dyDescent="0.25">
      <c r="A1509" t="s">
        <v>2</v>
      </c>
      <c r="B1509" t="s">
        <v>1549</v>
      </c>
      <c r="C1509">
        <v>10000000000</v>
      </c>
      <c r="D1509">
        <v>10000000000</v>
      </c>
      <c r="E1509">
        <v>10000000000</v>
      </c>
      <c r="F1509">
        <v>10000000000</v>
      </c>
      <c r="G1509">
        <v>10000000000</v>
      </c>
      <c r="H1509">
        <v>10000000000</v>
      </c>
      <c r="I1509">
        <v>10000000000</v>
      </c>
      <c r="J1509">
        <v>10000000000</v>
      </c>
      <c r="K1509">
        <v>10000000000</v>
      </c>
      <c r="L1509">
        <v>10000000000</v>
      </c>
    </row>
    <row r="1510" spans="1:12" x14ac:dyDescent="0.25">
      <c r="A1510" t="s">
        <v>2</v>
      </c>
      <c r="B1510" t="s">
        <v>1550</v>
      </c>
      <c r="C1510">
        <v>10000000000</v>
      </c>
      <c r="D1510">
        <v>10000000000</v>
      </c>
      <c r="E1510">
        <v>10000000000</v>
      </c>
      <c r="F1510">
        <v>10000000000</v>
      </c>
      <c r="G1510">
        <v>10000000000</v>
      </c>
      <c r="H1510">
        <v>10000000000</v>
      </c>
      <c r="I1510">
        <v>10000000000</v>
      </c>
      <c r="J1510">
        <v>10000000000</v>
      </c>
      <c r="K1510">
        <v>10000000000</v>
      </c>
      <c r="L1510">
        <v>10000000000</v>
      </c>
    </row>
    <row r="1511" spans="1:12" x14ac:dyDescent="0.25">
      <c r="A1511" t="s">
        <v>2</v>
      </c>
      <c r="B1511" t="s">
        <v>1551</v>
      </c>
      <c r="C1511">
        <v>10000000000</v>
      </c>
      <c r="D1511">
        <v>10000000000</v>
      </c>
      <c r="E1511">
        <v>10000000000</v>
      </c>
      <c r="F1511">
        <v>10000000000</v>
      </c>
      <c r="G1511">
        <v>10000000000</v>
      </c>
      <c r="H1511">
        <v>10000000000</v>
      </c>
      <c r="I1511">
        <v>10000000000</v>
      </c>
      <c r="J1511">
        <v>10000000000</v>
      </c>
      <c r="K1511">
        <v>10000000000</v>
      </c>
      <c r="L1511">
        <v>10000000000</v>
      </c>
    </row>
    <row r="1512" spans="1:12" x14ac:dyDescent="0.25">
      <c r="A1512" t="s">
        <v>2</v>
      </c>
      <c r="B1512" t="s">
        <v>1552</v>
      </c>
      <c r="C1512">
        <v>10000000000</v>
      </c>
      <c r="D1512">
        <v>10000000000</v>
      </c>
      <c r="E1512">
        <v>10000000000</v>
      </c>
      <c r="F1512">
        <v>10000000000</v>
      </c>
      <c r="G1512">
        <v>10000000000</v>
      </c>
      <c r="H1512">
        <v>10000000000</v>
      </c>
      <c r="I1512">
        <v>10000000000</v>
      </c>
      <c r="J1512">
        <v>10000000000</v>
      </c>
      <c r="K1512">
        <v>10000000000</v>
      </c>
      <c r="L1512">
        <v>10000000000</v>
      </c>
    </row>
    <row r="1513" spans="1:12" x14ac:dyDescent="0.25">
      <c r="A1513" t="s">
        <v>2</v>
      </c>
      <c r="B1513" t="s">
        <v>1553</v>
      </c>
      <c r="C1513">
        <v>10000000000</v>
      </c>
      <c r="D1513">
        <v>10000000000</v>
      </c>
      <c r="E1513">
        <v>10000000000</v>
      </c>
      <c r="F1513">
        <v>10000000000</v>
      </c>
      <c r="G1513">
        <v>10000000000</v>
      </c>
      <c r="H1513">
        <v>10000000000</v>
      </c>
      <c r="I1513">
        <v>10000000000</v>
      </c>
      <c r="J1513">
        <v>10000000000</v>
      </c>
      <c r="K1513">
        <v>10000000000</v>
      </c>
      <c r="L1513">
        <v>10000000000</v>
      </c>
    </row>
    <row r="1514" spans="1:12" x14ac:dyDescent="0.25">
      <c r="A1514" t="s">
        <v>2</v>
      </c>
      <c r="B1514" t="s">
        <v>1554</v>
      </c>
      <c r="C1514">
        <v>10000000000</v>
      </c>
      <c r="D1514">
        <v>10000000000</v>
      </c>
      <c r="E1514">
        <v>10000000000</v>
      </c>
      <c r="F1514">
        <v>10000000000</v>
      </c>
      <c r="G1514">
        <v>10000000000</v>
      </c>
      <c r="H1514">
        <v>10000000000</v>
      </c>
      <c r="I1514">
        <v>10000000000</v>
      </c>
      <c r="J1514">
        <v>10000000000</v>
      </c>
      <c r="K1514">
        <v>10000000000</v>
      </c>
      <c r="L1514">
        <v>10000000000</v>
      </c>
    </row>
    <row r="1515" spans="1:12" x14ac:dyDescent="0.25">
      <c r="A1515" t="s">
        <v>2</v>
      </c>
      <c r="B1515" t="s">
        <v>1555</v>
      </c>
      <c r="C1515">
        <v>10000000000</v>
      </c>
      <c r="D1515">
        <v>10000000000</v>
      </c>
      <c r="E1515">
        <v>10000000000</v>
      </c>
      <c r="F1515">
        <v>10000000000</v>
      </c>
      <c r="G1515">
        <v>10000000000</v>
      </c>
      <c r="H1515">
        <v>10000000000</v>
      </c>
      <c r="I1515">
        <v>10000000000</v>
      </c>
      <c r="J1515">
        <v>10000000000</v>
      </c>
      <c r="K1515">
        <v>10000000000</v>
      </c>
      <c r="L1515">
        <v>10000000000</v>
      </c>
    </row>
    <row r="1516" spans="1:12" x14ac:dyDescent="0.25">
      <c r="A1516" t="s">
        <v>2</v>
      </c>
      <c r="B1516" t="s">
        <v>1556</v>
      </c>
      <c r="C1516">
        <v>10000000000</v>
      </c>
      <c r="D1516">
        <v>10000000000</v>
      </c>
      <c r="E1516">
        <v>10000000000</v>
      </c>
      <c r="F1516">
        <v>10000000000</v>
      </c>
      <c r="G1516">
        <v>10000000000</v>
      </c>
      <c r="H1516">
        <v>10000000000</v>
      </c>
      <c r="I1516">
        <v>10000000000</v>
      </c>
      <c r="J1516">
        <v>10000000000</v>
      </c>
      <c r="K1516">
        <v>10000000000</v>
      </c>
      <c r="L1516">
        <v>10000000000</v>
      </c>
    </row>
    <row r="1517" spans="1:12" x14ac:dyDescent="0.25">
      <c r="A1517" t="s">
        <v>2</v>
      </c>
      <c r="B1517" t="s">
        <v>1557</v>
      </c>
      <c r="C1517">
        <v>10000000000</v>
      </c>
      <c r="D1517">
        <v>10000000000</v>
      </c>
      <c r="E1517">
        <v>10000000000</v>
      </c>
      <c r="F1517">
        <v>10000000000</v>
      </c>
      <c r="G1517">
        <v>10000000000</v>
      </c>
      <c r="H1517">
        <v>10000000000</v>
      </c>
      <c r="I1517">
        <v>10000000000</v>
      </c>
      <c r="J1517">
        <v>10000000000</v>
      </c>
      <c r="K1517">
        <v>10000000000</v>
      </c>
      <c r="L1517">
        <v>10000000000</v>
      </c>
    </row>
    <row r="1518" spans="1:12" x14ac:dyDescent="0.25">
      <c r="A1518" t="s">
        <v>2</v>
      </c>
      <c r="B1518" t="s">
        <v>1558</v>
      </c>
      <c r="C1518">
        <v>10000000000</v>
      </c>
      <c r="D1518">
        <v>10000000000</v>
      </c>
      <c r="E1518">
        <v>10000000000</v>
      </c>
      <c r="F1518">
        <v>10000000000</v>
      </c>
      <c r="G1518">
        <v>10000000000</v>
      </c>
      <c r="H1518">
        <v>10000000000</v>
      </c>
      <c r="I1518">
        <v>10000000000</v>
      </c>
      <c r="J1518">
        <v>10000000000</v>
      </c>
      <c r="K1518">
        <v>10000000000</v>
      </c>
      <c r="L1518">
        <v>10000000000</v>
      </c>
    </row>
    <row r="1519" spans="1:12" x14ac:dyDescent="0.25">
      <c r="A1519" t="s">
        <v>2</v>
      </c>
      <c r="B1519" t="s">
        <v>1559</v>
      </c>
      <c r="C1519">
        <v>10000000000</v>
      </c>
      <c r="D1519">
        <v>10000000000</v>
      </c>
      <c r="E1519">
        <v>10000000000</v>
      </c>
      <c r="F1519">
        <v>10000000000</v>
      </c>
      <c r="G1519">
        <v>10000000000</v>
      </c>
      <c r="H1519">
        <v>10000000000</v>
      </c>
      <c r="I1519">
        <v>10000000000</v>
      </c>
      <c r="J1519">
        <v>10000000000</v>
      </c>
      <c r="K1519">
        <v>10000000000</v>
      </c>
      <c r="L1519">
        <v>10000000000</v>
      </c>
    </row>
    <row r="1520" spans="1:12" x14ac:dyDescent="0.25">
      <c r="A1520" t="s">
        <v>2</v>
      </c>
      <c r="B1520" t="s">
        <v>1560</v>
      </c>
      <c r="C1520">
        <v>10000000000</v>
      </c>
      <c r="D1520">
        <v>10000000000</v>
      </c>
      <c r="E1520">
        <v>10000000000</v>
      </c>
      <c r="F1520">
        <v>10000000000</v>
      </c>
      <c r="G1520">
        <v>10000000000</v>
      </c>
      <c r="H1520">
        <v>10000000000</v>
      </c>
      <c r="I1520">
        <v>10000000000</v>
      </c>
      <c r="J1520">
        <v>10000000000</v>
      </c>
      <c r="K1520">
        <v>10000000000</v>
      </c>
      <c r="L1520">
        <v>10000000000</v>
      </c>
    </row>
    <row r="1521" spans="1:12" x14ac:dyDescent="0.25">
      <c r="A1521" t="s">
        <v>2</v>
      </c>
      <c r="B1521" t="s">
        <v>1561</v>
      </c>
      <c r="C1521">
        <v>10000000000</v>
      </c>
      <c r="D1521">
        <v>10000000000</v>
      </c>
      <c r="E1521">
        <v>10000000000</v>
      </c>
      <c r="F1521">
        <v>10000000000</v>
      </c>
      <c r="G1521">
        <v>10000000000</v>
      </c>
      <c r="H1521">
        <v>10000000000</v>
      </c>
      <c r="I1521">
        <v>10000000000</v>
      </c>
      <c r="J1521">
        <v>10000000000</v>
      </c>
      <c r="K1521">
        <v>10000000000</v>
      </c>
      <c r="L1521">
        <v>10000000000</v>
      </c>
    </row>
    <row r="1522" spans="1:12" x14ac:dyDescent="0.25">
      <c r="A1522" t="s">
        <v>2</v>
      </c>
      <c r="B1522" t="s">
        <v>1562</v>
      </c>
      <c r="C1522">
        <v>10000000000</v>
      </c>
      <c r="D1522">
        <v>10000000000</v>
      </c>
      <c r="E1522">
        <v>10000000000</v>
      </c>
      <c r="F1522">
        <v>10000000000</v>
      </c>
      <c r="G1522">
        <v>10000000000</v>
      </c>
      <c r="H1522">
        <v>10000000000</v>
      </c>
      <c r="I1522">
        <v>10000000000</v>
      </c>
      <c r="J1522">
        <v>10000000000</v>
      </c>
      <c r="K1522">
        <v>10000000000</v>
      </c>
      <c r="L1522">
        <v>10000000000</v>
      </c>
    </row>
    <row r="1523" spans="1:12" x14ac:dyDescent="0.25">
      <c r="A1523" t="s">
        <v>2</v>
      </c>
      <c r="B1523" t="s">
        <v>1563</v>
      </c>
      <c r="C1523">
        <v>10000000000</v>
      </c>
      <c r="D1523">
        <v>10000000000</v>
      </c>
      <c r="E1523">
        <v>10000000000</v>
      </c>
      <c r="F1523">
        <v>10000000000</v>
      </c>
      <c r="G1523">
        <v>10000000000</v>
      </c>
      <c r="H1523">
        <v>10000000000</v>
      </c>
      <c r="I1523">
        <v>10000000000</v>
      </c>
      <c r="J1523">
        <v>10000000000</v>
      </c>
      <c r="K1523">
        <v>10000000000</v>
      </c>
      <c r="L1523">
        <v>10000000000</v>
      </c>
    </row>
    <row r="1524" spans="1:12" x14ac:dyDescent="0.25">
      <c r="A1524" t="s">
        <v>2</v>
      </c>
      <c r="B1524" t="s">
        <v>1564</v>
      </c>
      <c r="C1524">
        <v>10000000000</v>
      </c>
      <c r="D1524">
        <v>10000000000</v>
      </c>
      <c r="E1524">
        <v>10000000000</v>
      </c>
      <c r="F1524">
        <v>10000000000</v>
      </c>
      <c r="G1524">
        <v>10000000000</v>
      </c>
      <c r="H1524">
        <v>10000000000</v>
      </c>
      <c r="I1524">
        <v>10000000000</v>
      </c>
      <c r="J1524">
        <v>10000000000</v>
      </c>
      <c r="K1524">
        <v>10000000000</v>
      </c>
      <c r="L1524">
        <v>10000000000</v>
      </c>
    </row>
    <row r="1525" spans="1:12" x14ac:dyDescent="0.25">
      <c r="A1525" t="s">
        <v>2</v>
      </c>
      <c r="B1525" t="s">
        <v>1565</v>
      </c>
      <c r="C1525">
        <v>10000000000</v>
      </c>
      <c r="D1525">
        <v>10000000000</v>
      </c>
      <c r="E1525">
        <v>10000000000</v>
      </c>
      <c r="F1525">
        <v>10000000000</v>
      </c>
      <c r="G1525">
        <v>10000000000</v>
      </c>
      <c r="H1525">
        <v>10000000000</v>
      </c>
      <c r="I1525">
        <v>10000000000</v>
      </c>
      <c r="J1525">
        <v>10000000000</v>
      </c>
      <c r="K1525">
        <v>10000000000</v>
      </c>
      <c r="L1525">
        <v>10000000000</v>
      </c>
    </row>
    <row r="1526" spans="1:12" x14ac:dyDescent="0.25">
      <c r="A1526" t="s">
        <v>2</v>
      </c>
      <c r="B1526" t="s">
        <v>1566</v>
      </c>
      <c r="C1526">
        <v>10000000000</v>
      </c>
      <c r="D1526">
        <v>10000000000</v>
      </c>
      <c r="E1526">
        <v>10000000000</v>
      </c>
      <c r="F1526">
        <v>10000000000</v>
      </c>
      <c r="G1526">
        <v>10000000000</v>
      </c>
      <c r="H1526">
        <v>10000000000</v>
      </c>
      <c r="I1526">
        <v>10000000000</v>
      </c>
      <c r="J1526">
        <v>10000000000</v>
      </c>
      <c r="K1526">
        <v>10000000000</v>
      </c>
      <c r="L1526">
        <v>10000000000</v>
      </c>
    </row>
    <row r="1527" spans="1:12" x14ac:dyDescent="0.25">
      <c r="A1527" t="s">
        <v>2</v>
      </c>
      <c r="B1527" t="s">
        <v>1567</v>
      </c>
      <c r="C1527">
        <v>10000000000</v>
      </c>
      <c r="D1527">
        <v>10000000000</v>
      </c>
      <c r="E1527">
        <v>10000000000</v>
      </c>
      <c r="F1527">
        <v>10000000000</v>
      </c>
      <c r="G1527">
        <v>10000000000</v>
      </c>
      <c r="H1527">
        <v>10000000000</v>
      </c>
      <c r="I1527">
        <v>10000000000</v>
      </c>
      <c r="J1527">
        <v>10000000000</v>
      </c>
      <c r="K1527">
        <v>10000000000</v>
      </c>
      <c r="L1527">
        <v>10000000000</v>
      </c>
    </row>
    <row r="1528" spans="1:12" x14ac:dyDescent="0.25">
      <c r="A1528" t="s">
        <v>2</v>
      </c>
      <c r="B1528" t="s">
        <v>1568</v>
      </c>
      <c r="C1528">
        <v>10000000000</v>
      </c>
      <c r="D1528">
        <v>10000000000</v>
      </c>
      <c r="E1528">
        <v>10000000000</v>
      </c>
      <c r="F1528">
        <v>10000000000</v>
      </c>
      <c r="G1528">
        <v>10000000000</v>
      </c>
      <c r="H1528">
        <v>10000000000</v>
      </c>
      <c r="I1528">
        <v>10000000000</v>
      </c>
      <c r="J1528">
        <v>10000000000</v>
      </c>
      <c r="K1528">
        <v>10000000000</v>
      </c>
      <c r="L1528">
        <v>10000000000</v>
      </c>
    </row>
    <row r="1529" spans="1:12" x14ac:dyDescent="0.25">
      <c r="A1529" t="s">
        <v>2</v>
      </c>
      <c r="B1529" t="s">
        <v>1569</v>
      </c>
      <c r="C1529">
        <v>10000000000</v>
      </c>
      <c r="D1529">
        <v>10000000000</v>
      </c>
      <c r="E1529">
        <v>10000000000</v>
      </c>
      <c r="F1529">
        <v>10000000000</v>
      </c>
      <c r="G1529">
        <v>10000000000</v>
      </c>
      <c r="H1529">
        <v>10000000000</v>
      </c>
      <c r="I1529">
        <v>10000000000</v>
      </c>
      <c r="J1529">
        <v>10000000000</v>
      </c>
      <c r="K1529">
        <v>10000000000</v>
      </c>
      <c r="L1529">
        <v>10000000000</v>
      </c>
    </row>
    <row r="1530" spans="1:12" x14ac:dyDescent="0.25">
      <c r="A1530" t="s">
        <v>2</v>
      </c>
      <c r="B1530" t="s">
        <v>1570</v>
      </c>
      <c r="C1530">
        <v>10000000000</v>
      </c>
      <c r="D1530">
        <v>10000000000</v>
      </c>
      <c r="E1530">
        <v>10000000000</v>
      </c>
      <c r="F1530">
        <v>10000000000</v>
      </c>
      <c r="G1530">
        <v>10000000000</v>
      </c>
      <c r="H1530">
        <v>10000000000</v>
      </c>
      <c r="I1530">
        <v>10000000000</v>
      </c>
      <c r="J1530">
        <v>10000000000</v>
      </c>
      <c r="K1530">
        <v>10000000000</v>
      </c>
      <c r="L1530">
        <v>10000000000</v>
      </c>
    </row>
    <row r="1531" spans="1:12" x14ac:dyDescent="0.25">
      <c r="A1531" t="s">
        <v>2</v>
      </c>
      <c r="B1531" t="s">
        <v>1571</v>
      </c>
      <c r="C1531">
        <v>10000000000</v>
      </c>
      <c r="D1531">
        <v>10000000000</v>
      </c>
      <c r="E1531">
        <v>10000000000</v>
      </c>
      <c r="F1531">
        <v>10000000000</v>
      </c>
      <c r="G1531">
        <v>10000000000</v>
      </c>
      <c r="H1531">
        <v>10000000000</v>
      </c>
      <c r="I1531">
        <v>10000000000</v>
      </c>
      <c r="J1531">
        <v>10000000000</v>
      </c>
      <c r="K1531">
        <v>10000000000</v>
      </c>
      <c r="L1531">
        <v>10000000000</v>
      </c>
    </row>
    <row r="1532" spans="1:12" x14ac:dyDescent="0.25">
      <c r="A1532" t="s">
        <v>2</v>
      </c>
      <c r="B1532" t="s">
        <v>1572</v>
      </c>
      <c r="C1532">
        <v>10000000000</v>
      </c>
      <c r="D1532">
        <v>10000000000</v>
      </c>
      <c r="E1532">
        <v>10000000000</v>
      </c>
      <c r="F1532">
        <v>10000000000</v>
      </c>
      <c r="G1532">
        <v>10000000000</v>
      </c>
      <c r="H1532">
        <v>10000000000</v>
      </c>
      <c r="I1532">
        <v>10000000000</v>
      </c>
      <c r="J1532">
        <v>10000000000</v>
      </c>
      <c r="K1532">
        <v>10000000000</v>
      </c>
      <c r="L1532">
        <v>10000000000</v>
      </c>
    </row>
    <row r="1533" spans="1:12" x14ac:dyDescent="0.25">
      <c r="A1533" t="s">
        <v>2</v>
      </c>
      <c r="B1533" t="s">
        <v>1573</v>
      </c>
      <c r="C1533">
        <v>10000000000</v>
      </c>
      <c r="D1533">
        <v>10000000000</v>
      </c>
      <c r="E1533">
        <v>10000000000</v>
      </c>
      <c r="F1533">
        <v>10000000000</v>
      </c>
      <c r="G1533">
        <v>10000000000</v>
      </c>
      <c r="H1533">
        <v>10000000000</v>
      </c>
      <c r="I1533">
        <v>10000000000</v>
      </c>
      <c r="J1533">
        <v>10000000000</v>
      </c>
      <c r="K1533">
        <v>10000000000</v>
      </c>
      <c r="L1533">
        <v>10000000000</v>
      </c>
    </row>
    <row r="1534" spans="1:12" x14ac:dyDescent="0.25">
      <c r="A1534" t="s">
        <v>2</v>
      </c>
      <c r="B1534" t="s">
        <v>1574</v>
      </c>
      <c r="C1534">
        <v>10000000000</v>
      </c>
      <c r="D1534">
        <v>10000000000</v>
      </c>
      <c r="E1534">
        <v>10000000000</v>
      </c>
      <c r="F1534">
        <v>10000000000</v>
      </c>
      <c r="G1534">
        <v>10000000000</v>
      </c>
      <c r="H1534">
        <v>10000000000</v>
      </c>
      <c r="I1534">
        <v>10000000000</v>
      </c>
      <c r="J1534">
        <v>10000000000</v>
      </c>
      <c r="K1534">
        <v>10000000000</v>
      </c>
      <c r="L1534">
        <v>10000000000</v>
      </c>
    </row>
    <row r="1535" spans="1:12" x14ac:dyDescent="0.25">
      <c r="A1535" t="s">
        <v>2</v>
      </c>
      <c r="B1535" t="s">
        <v>1575</v>
      </c>
      <c r="C1535">
        <v>10000000000</v>
      </c>
      <c r="D1535">
        <v>10000000000</v>
      </c>
      <c r="E1535">
        <v>10000000000</v>
      </c>
      <c r="F1535">
        <v>10000000000</v>
      </c>
      <c r="G1535">
        <v>10000000000</v>
      </c>
      <c r="H1535">
        <v>10000000000</v>
      </c>
      <c r="I1535">
        <v>10000000000</v>
      </c>
      <c r="J1535">
        <v>10000000000</v>
      </c>
      <c r="K1535">
        <v>10000000000</v>
      </c>
      <c r="L1535">
        <v>10000000000</v>
      </c>
    </row>
    <row r="1536" spans="1:12" x14ac:dyDescent="0.25">
      <c r="A1536" t="s">
        <v>2</v>
      </c>
      <c r="B1536" t="s">
        <v>1576</v>
      </c>
      <c r="C1536">
        <v>10000000000</v>
      </c>
      <c r="D1536">
        <v>10000000000</v>
      </c>
      <c r="E1536">
        <v>10000000000</v>
      </c>
      <c r="F1536">
        <v>10000000000</v>
      </c>
      <c r="G1536">
        <v>10000000000</v>
      </c>
      <c r="H1536">
        <v>10000000000</v>
      </c>
      <c r="I1536">
        <v>10000000000</v>
      </c>
      <c r="J1536">
        <v>10000000000</v>
      </c>
      <c r="K1536">
        <v>10000000000</v>
      </c>
      <c r="L1536">
        <v>10000000000</v>
      </c>
    </row>
    <row r="1537" spans="1:12" x14ac:dyDescent="0.25">
      <c r="A1537" t="s">
        <v>2</v>
      </c>
      <c r="B1537" t="s">
        <v>1577</v>
      </c>
      <c r="C1537">
        <v>10000000000</v>
      </c>
      <c r="D1537">
        <v>10000000000</v>
      </c>
      <c r="E1537">
        <v>10000000000</v>
      </c>
      <c r="F1537">
        <v>10000000000</v>
      </c>
      <c r="G1537">
        <v>10000000000</v>
      </c>
      <c r="H1537">
        <v>10000000000</v>
      </c>
      <c r="I1537">
        <v>10000000000</v>
      </c>
      <c r="J1537">
        <v>10000000000</v>
      </c>
      <c r="K1537">
        <v>10000000000</v>
      </c>
      <c r="L1537">
        <v>10000000000</v>
      </c>
    </row>
    <row r="1538" spans="1:12" x14ac:dyDescent="0.25">
      <c r="A1538" t="s">
        <v>2</v>
      </c>
      <c r="B1538" t="s">
        <v>1578</v>
      </c>
      <c r="C1538">
        <v>10000000000</v>
      </c>
      <c r="D1538">
        <v>10000000000</v>
      </c>
      <c r="E1538">
        <v>10000000000</v>
      </c>
      <c r="F1538">
        <v>10000000000</v>
      </c>
      <c r="G1538">
        <v>10000000000</v>
      </c>
      <c r="H1538">
        <v>10000000000</v>
      </c>
      <c r="I1538">
        <v>10000000000</v>
      </c>
      <c r="J1538">
        <v>10000000000</v>
      </c>
      <c r="K1538">
        <v>10000000000</v>
      </c>
      <c r="L1538">
        <v>10000000000</v>
      </c>
    </row>
    <row r="1539" spans="1:12" x14ac:dyDescent="0.25">
      <c r="A1539" t="s">
        <v>2</v>
      </c>
      <c r="B1539" t="s">
        <v>1579</v>
      </c>
      <c r="C1539">
        <v>10000000000</v>
      </c>
      <c r="D1539">
        <v>10000000000</v>
      </c>
      <c r="E1539">
        <v>10000000000</v>
      </c>
      <c r="F1539">
        <v>10000000000</v>
      </c>
      <c r="G1539">
        <v>10000000000</v>
      </c>
      <c r="H1539">
        <v>10000000000</v>
      </c>
      <c r="I1539">
        <v>10000000000</v>
      </c>
      <c r="J1539">
        <v>10000000000</v>
      </c>
      <c r="K1539">
        <v>10000000000</v>
      </c>
      <c r="L1539">
        <v>10000000000</v>
      </c>
    </row>
    <row r="1540" spans="1:12" x14ac:dyDescent="0.25">
      <c r="A1540" t="s">
        <v>2</v>
      </c>
      <c r="B1540" t="s">
        <v>1580</v>
      </c>
      <c r="C1540">
        <v>10000000000</v>
      </c>
      <c r="D1540">
        <v>10000000000</v>
      </c>
      <c r="E1540">
        <v>10000000000</v>
      </c>
      <c r="F1540">
        <v>10000000000</v>
      </c>
      <c r="G1540">
        <v>10000000000</v>
      </c>
      <c r="H1540">
        <v>10000000000</v>
      </c>
      <c r="I1540">
        <v>10000000000</v>
      </c>
      <c r="J1540">
        <v>10000000000</v>
      </c>
      <c r="K1540">
        <v>10000000000</v>
      </c>
      <c r="L1540">
        <v>10000000000</v>
      </c>
    </row>
    <row r="1541" spans="1:12" x14ac:dyDescent="0.25">
      <c r="A1541" t="s">
        <v>2</v>
      </c>
      <c r="B1541" t="s">
        <v>1581</v>
      </c>
      <c r="C1541">
        <v>10000000000</v>
      </c>
      <c r="D1541">
        <v>10000000000</v>
      </c>
      <c r="E1541">
        <v>10000000000</v>
      </c>
      <c r="F1541">
        <v>10000000000</v>
      </c>
      <c r="G1541">
        <v>10000000000</v>
      </c>
      <c r="H1541">
        <v>10000000000</v>
      </c>
      <c r="I1541">
        <v>10000000000</v>
      </c>
      <c r="J1541">
        <v>10000000000</v>
      </c>
      <c r="K1541">
        <v>10000000000</v>
      </c>
      <c r="L1541">
        <v>10000000000</v>
      </c>
    </row>
    <row r="1542" spans="1:12" x14ac:dyDescent="0.25">
      <c r="A1542" t="s">
        <v>2</v>
      </c>
      <c r="B1542" t="s">
        <v>1582</v>
      </c>
      <c r="C1542">
        <v>10000000000</v>
      </c>
      <c r="D1542">
        <v>10000000000</v>
      </c>
      <c r="E1542">
        <v>10000000000</v>
      </c>
      <c r="F1542">
        <v>10000000000</v>
      </c>
      <c r="G1542">
        <v>10000000000</v>
      </c>
      <c r="H1542">
        <v>10000000000</v>
      </c>
      <c r="I1542">
        <v>10000000000</v>
      </c>
      <c r="J1542">
        <v>10000000000</v>
      </c>
      <c r="K1542">
        <v>10000000000</v>
      </c>
      <c r="L1542">
        <v>10000000000</v>
      </c>
    </row>
    <row r="1543" spans="1:12" x14ac:dyDescent="0.25">
      <c r="A1543" t="s">
        <v>2</v>
      </c>
      <c r="B1543" t="s">
        <v>1583</v>
      </c>
      <c r="C1543">
        <v>10000000000</v>
      </c>
      <c r="D1543">
        <v>10000000000</v>
      </c>
      <c r="E1543">
        <v>10000000000</v>
      </c>
      <c r="F1543">
        <v>10000000000</v>
      </c>
      <c r="G1543">
        <v>10000000000</v>
      </c>
      <c r="H1543">
        <v>10000000000</v>
      </c>
      <c r="I1543">
        <v>10000000000</v>
      </c>
      <c r="J1543">
        <v>10000000000</v>
      </c>
      <c r="K1543">
        <v>10000000000</v>
      </c>
      <c r="L1543">
        <v>10000000000</v>
      </c>
    </row>
    <row r="1544" spans="1:12" x14ac:dyDescent="0.25">
      <c r="A1544" t="s">
        <v>2</v>
      </c>
      <c r="B1544" t="s">
        <v>1584</v>
      </c>
      <c r="C1544">
        <v>10000000000</v>
      </c>
      <c r="D1544">
        <v>10000000000</v>
      </c>
      <c r="E1544">
        <v>10000000000</v>
      </c>
      <c r="F1544">
        <v>10000000000</v>
      </c>
      <c r="G1544">
        <v>10000000000</v>
      </c>
      <c r="H1544">
        <v>10000000000</v>
      </c>
      <c r="I1544">
        <v>10000000000</v>
      </c>
      <c r="J1544">
        <v>10000000000</v>
      </c>
      <c r="K1544">
        <v>10000000000</v>
      </c>
      <c r="L1544">
        <v>10000000000</v>
      </c>
    </row>
    <row r="1545" spans="1:12" x14ac:dyDescent="0.25">
      <c r="A1545" t="s">
        <v>2</v>
      </c>
      <c r="B1545" t="s">
        <v>1585</v>
      </c>
      <c r="C1545">
        <v>10000000000</v>
      </c>
      <c r="D1545">
        <v>10000000000</v>
      </c>
      <c r="E1545">
        <v>10000000000</v>
      </c>
      <c r="F1545">
        <v>10000000000</v>
      </c>
      <c r="G1545">
        <v>10000000000</v>
      </c>
      <c r="H1545">
        <v>10000000000</v>
      </c>
      <c r="I1545">
        <v>10000000000</v>
      </c>
      <c r="J1545">
        <v>10000000000</v>
      </c>
      <c r="K1545">
        <v>10000000000</v>
      </c>
      <c r="L1545">
        <v>10000000000</v>
      </c>
    </row>
    <row r="1546" spans="1:12" x14ac:dyDescent="0.25">
      <c r="A1546" t="s">
        <v>2</v>
      </c>
      <c r="B1546" t="s">
        <v>1586</v>
      </c>
      <c r="C1546">
        <v>10000000000</v>
      </c>
      <c r="D1546">
        <v>10000000000</v>
      </c>
      <c r="E1546">
        <v>10000000000</v>
      </c>
      <c r="F1546">
        <v>10000000000</v>
      </c>
      <c r="G1546">
        <v>10000000000</v>
      </c>
      <c r="H1546">
        <v>10000000000</v>
      </c>
      <c r="I1546">
        <v>10000000000</v>
      </c>
      <c r="J1546">
        <v>10000000000</v>
      </c>
      <c r="K1546">
        <v>10000000000</v>
      </c>
      <c r="L1546">
        <v>10000000000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F1303"/>
  <sheetViews>
    <sheetView workbookViewId="0">
      <selection activeCell="C12" sqref="C12"/>
    </sheetView>
  </sheetViews>
  <sheetFormatPr defaultRowHeight="15" x14ac:dyDescent="0.25"/>
  <cols>
    <col min="3" max="3" width="39.85546875" bestFit="1" customWidth="1"/>
  </cols>
  <sheetData>
    <row r="1" spans="1:6" x14ac:dyDescent="0.25">
      <c r="A1" t="s">
        <v>37</v>
      </c>
      <c r="B1" t="s">
        <v>38</v>
      </c>
      <c r="C1" t="s">
        <v>1593</v>
      </c>
      <c r="D1" t="s">
        <v>45</v>
      </c>
      <c r="E1" t="s">
        <v>46</v>
      </c>
      <c r="F1" t="s">
        <v>47</v>
      </c>
    </row>
    <row r="2" spans="1:6" x14ac:dyDescent="0.25">
      <c r="A2" t="s">
        <v>2</v>
      </c>
      <c r="B2">
        <v>2016</v>
      </c>
      <c r="C2" t="s">
        <v>744</v>
      </c>
      <c r="D2">
        <f>IF(VLOOKUP(C2,Capacity_RESBDG!B:L,B2-2016+2,FALSE)&lt;0.001,0,VLOOKUP(C2,Capacity_RESBDG!B:L,B2-2016+2,FALSE)*(1+Summary!$C$10))</f>
        <v>0</v>
      </c>
    </row>
    <row r="3" spans="1:6" x14ac:dyDescent="0.25">
      <c r="A3" t="s">
        <v>2</v>
      </c>
      <c r="B3">
        <v>2016</v>
      </c>
      <c r="C3" t="s">
        <v>747</v>
      </c>
      <c r="D3">
        <f>IF(VLOOKUP(C3,Capacity_RESBDG!B:L,B3-2016+2,FALSE)&lt;0.001,0,VLOOKUP(C3,Capacity_RESBDG!B:L,B3-2016+2,FALSE)*(1+Summary!$C$10))</f>
        <v>0</v>
      </c>
    </row>
    <row r="4" spans="1:6" x14ac:dyDescent="0.25">
      <c r="A4" t="s">
        <v>2</v>
      </c>
      <c r="B4">
        <v>2016</v>
      </c>
      <c r="C4" t="s">
        <v>758</v>
      </c>
      <c r="D4">
        <f>IF(VLOOKUP(C4,Capacity_RESBDG!B:L,B4-2016+2,FALSE)&lt;0.001,0,VLOOKUP(C4,Capacity_RESBDG!B:L,B4-2016+2,FALSE)*(1+Summary!$C$10))</f>
        <v>0</v>
      </c>
    </row>
    <row r="5" spans="1:6" x14ac:dyDescent="0.25">
      <c r="A5" t="s">
        <v>2</v>
      </c>
      <c r="B5">
        <v>2016</v>
      </c>
      <c r="C5" t="s">
        <v>761</v>
      </c>
      <c r="D5">
        <f>IF(VLOOKUP(C5,Capacity_RESBDG!B:L,B5-2016+2,FALSE)&lt;0.001,0,VLOOKUP(C5,Capacity_RESBDG!B:L,B5-2016+2,FALSE)*(1+Summary!$C$10))</f>
        <v>0</v>
      </c>
    </row>
    <row r="6" spans="1:6" x14ac:dyDescent="0.25">
      <c r="A6" t="s">
        <v>2</v>
      </c>
      <c r="B6">
        <v>2016</v>
      </c>
      <c r="C6" t="s">
        <v>769</v>
      </c>
      <c r="D6">
        <f>IF(VLOOKUP(C6,Capacity_RESBDG!B:L,B6-2016+2,FALSE)&lt;0.001,0,VLOOKUP(C6,Capacity_RESBDG!B:L,B6-2016+2,FALSE)*(1+Summary!$C$10))</f>
        <v>0</v>
      </c>
    </row>
    <row r="7" spans="1:6" x14ac:dyDescent="0.25">
      <c r="A7" t="s">
        <v>2</v>
      </c>
      <c r="B7">
        <v>2016</v>
      </c>
      <c r="C7" t="s">
        <v>772</v>
      </c>
      <c r="D7">
        <f>IF(VLOOKUP(C7,Capacity_RESBDG!B:L,B7-2016+2,FALSE)&lt;0.001,0,VLOOKUP(C7,Capacity_RESBDG!B:L,B7-2016+2,FALSE)*(1+Summary!$C$10))</f>
        <v>0</v>
      </c>
    </row>
    <row r="8" spans="1:6" x14ac:dyDescent="0.25">
      <c r="A8" t="s">
        <v>2</v>
      </c>
      <c r="B8">
        <v>2016</v>
      </c>
      <c r="C8" t="s">
        <v>779</v>
      </c>
      <c r="D8">
        <f>IF(VLOOKUP(C8,Capacity_RESBDG!B:L,B8-2016+2,FALSE)&lt;0.001,0,VLOOKUP(C8,Capacity_RESBDG!B:L,B8-2016+2,FALSE)*(1+Summary!$C$10))</f>
        <v>0</v>
      </c>
    </row>
    <row r="9" spans="1:6" x14ac:dyDescent="0.25">
      <c r="A9" t="s">
        <v>2</v>
      </c>
      <c r="B9">
        <v>2016</v>
      </c>
      <c r="C9" t="s">
        <v>781</v>
      </c>
      <c r="D9">
        <f>IF(VLOOKUP(C9,Capacity_RESBDG!B:L,B9-2016+2,FALSE)&lt;0.001,0,VLOOKUP(C9,Capacity_RESBDG!B:L,B9-2016+2,FALSE)*(1+Summary!$C$10))</f>
        <v>0</v>
      </c>
    </row>
    <row r="10" spans="1:6" x14ac:dyDescent="0.25">
      <c r="A10" t="s">
        <v>2</v>
      </c>
      <c r="B10">
        <v>2016</v>
      </c>
      <c r="C10" t="s">
        <v>783</v>
      </c>
      <c r="D10">
        <f>IF(VLOOKUP(C10,Capacity_RESBDG!B:L,B10-2016+2,FALSE)&lt;0.001,0,VLOOKUP(C10,Capacity_RESBDG!B:L,B10-2016+2,FALSE)*(1+Summary!$C$10))</f>
        <v>0</v>
      </c>
    </row>
    <row r="11" spans="1:6" x14ac:dyDescent="0.25">
      <c r="A11" t="s">
        <v>2</v>
      </c>
      <c r="B11">
        <v>2016</v>
      </c>
      <c r="C11" t="s">
        <v>785</v>
      </c>
      <c r="D11">
        <f>IF(VLOOKUP(C11,Capacity_RESBDG!B:L,B11-2016+2,FALSE)&lt;0.001,0,VLOOKUP(C11,Capacity_RESBDG!B:L,B11-2016+2,FALSE)*(1+Summary!$C$10))</f>
        <v>0</v>
      </c>
    </row>
    <row r="12" spans="1:6" x14ac:dyDescent="0.25">
      <c r="A12" t="s">
        <v>2</v>
      </c>
      <c r="B12">
        <v>2016</v>
      </c>
      <c r="C12" t="s">
        <v>786</v>
      </c>
      <c r="D12">
        <f>IF(VLOOKUP(C12,Capacity_RESBDG!B:L,B12-2016+2,FALSE)&lt;0.001,0,VLOOKUP(C12,Capacity_RESBDG!B:L,B12-2016+2,FALSE)*(1+Summary!$C$10))</f>
        <v>0</v>
      </c>
    </row>
    <row r="13" spans="1:6" x14ac:dyDescent="0.25">
      <c r="A13" t="s">
        <v>2</v>
      </c>
      <c r="B13">
        <v>2016</v>
      </c>
      <c r="C13" t="s">
        <v>789</v>
      </c>
      <c r="D13">
        <f>IF(VLOOKUP(C13,Capacity_RESBDG!B:L,B13-2016+2,FALSE)&lt;0.001,0,VLOOKUP(C13,Capacity_RESBDG!B:L,B13-2016+2,FALSE)*(1+Summary!$C$10))</f>
        <v>0</v>
      </c>
    </row>
    <row r="14" spans="1:6" x14ac:dyDescent="0.25">
      <c r="A14" t="s">
        <v>2</v>
      </c>
      <c r="B14">
        <v>2016</v>
      </c>
      <c r="C14" t="s">
        <v>797</v>
      </c>
      <c r="D14">
        <f>IF(VLOOKUP(C14,Capacity_RESBDG!B:L,B14-2016+2,FALSE)&lt;0.001,0,VLOOKUP(C14,Capacity_RESBDG!B:L,B14-2016+2,FALSE)*(1+Summary!$C$10))</f>
        <v>0</v>
      </c>
    </row>
    <row r="15" spans="1:6" x14ac:dyDescent="0.25">
      <c r="A15" t="s">
        <v>2</v>
      </c>
      <c r="B15">
        <v>2016</v>
      </c>
      <c r="C15" t="s">
        <v>800</v>
      </c>
      <c r="D15">
        <f>IF(VLOOKUP(C15,Capacity_RESBDG!B:L,B15-2016+2,FALSE)&lt;0.001,0,VLOOKUP(C15,Capacity_RESBDG!B:L,B15-2016+2,FALSE)*(1+Summary!$C$10))</f>
        <v>0</v>
      </c>
    </row>
    <row r="16" spans="1:6" x14ac:dyDescent="0.25">
      <c r="A16" t="s">
        <v>2</v>
      </c>
      <c r="B16">
        <v>2016</v>
      </c>
      <c r="C16" t="s">
        <v>802</v>
      </c>
      <c r="D16">
        <f>IF(VLOOKUP(C16,Capacity_RESBDG!B:L,B16-2016+2,FALSE)&lt;0.001,0,VLOOKUP(C16,Capacity_RESBDG!B:L,B16-2016+2,FALSE)*(1+Summary!$C$10))</f>
        <v>0</v>
      </c>
    </row>
    <row r="17" spans="1:4" x14ac:dyDescent="0.25">
      <c r="A17" t="s">
        <v>2</v>
      </c>
      <c r="B17">
        <v>2016</v>
      </c>
      <c r="C17" t="s">
        <v>627</v>
      </c>
      <c r="D17">
        <f>IF(VLOOKUP(C17,Capacity_RESBDG!B:L,B17-2016+2,FALSE)&lt;0.001,0,VLOOKUP(C17,Capacity_RESBDG!B:L,B17-2016+2,FALSE)*(1+Summary!$C$10))</f>
        <v>0</v>
      </c>
    </row>
    <row r="18" spans="1:4" x14ac:dyDescent="0.25">
      <c r="A18" t="s">
        <v>2</v>
      </c>
      <c r="B18">
        <v>2016</v>
      </c>
      <c r="C18" t="s">
        <v>629</v>
      </c>
      <c r="D18">
        <f>IF(VLOOKUP(C18,Capacity_RESBDG!B:L,B18-2016+2,FALSE)&lt;0.001,0,VLOOKUP(C18,Capacity_RESBDG!B:L,B18-2016+2,FALSE)*(1+Summary!$C$10))</f>
        <v>0</v>
      </c>
    </row>
    <row r="19" spans="1:4" x14ac:dyDescent="0.25">
      <c r="A19" t="s">
        <v>2</v>
      </c>
      <c r="B19">
        <v>2016</v>
      </c>
      <c r="C19" t="s">
        <v>594</v>
      </c>
      <c r="D19">
        <f>IF(VLOOKUP(C19,Capacity_RESBDG!B:L,B19-2016+2,FALSE)&lt;0.001,0,VLOOKUP(C19,Capacity_RESBDG!B:L,B19-2016+2,FALSE)*(1+Summary!$C$10))</f>
        <v>0</v>
      </c>
    </row>
    <row r="20" spans="1:4" x14ac:dyDescent="0.25">
      <c r="A20" t="s">
        <v>2</v>
      </c>
      <c r="B20">
        <v>2016</v>
      </c>
      <c r="C20" t="s">
        <v>708</v>
      </c>
      <c r="D20">
        <f>IF(VLOOKUP(C20,Capacity_RESBDG!B:L,B20-2016+2,FALSE)&lt;0.001,0,VLOOKUP(C20,Capacity_RESBDG!B:L,B20-2016+2,FALSE)*(1+Summary!$C$10))</f>
        <v>0</v>
      </c>
    </row>
    <row r="21" spans="1:4" x14ac:dyDescent="0.25">
      <c r="A21" t="s">
        <v>2</v>
      </c>
      <c r="B21">
        <v>2016</v>
      </c>
      <c r="C21" t="s">
        <v>1326</v>
      </c>
      <c r="D21">
        <f>IF(VLOOKUP(C21,Capacity_RESBDG!B:L,B21-2016+2,FALSE)&lt;0.001,0,VLOOKUP(C21,Capacity_RESBDG!B:L,B21-2016+2,FALSE)*(1+Summary!$C$10))</f>
        <v>0</v>
      </c>
    </row>
    <row r="22" spans="1:4" x14ac:dyDescent="0.25">
      <c r="A22" t="s">
        <v>2</v>
      </c>
      <c r="B22">
        <v>2016</v>
      </c>
      <c r="C22" t="s">
        <v>1351</v>
      </c>
      <c r="D22">
        <f>IF(VLOOKUP(C22,Capacity_RESBDG!B:L,B22-2016+2,FALSE)&lt;0.001,0,VLOOKUP(C22,Capacity_RESBDG!B:L,B22-2016+2,FALSE)*(1+Summary!$C$10))</f>
        <v>0</v>
      </c>
    </row>
    <row r="23" spans="1:4" x14ac:dyDescent="0.25">
      <c r="A23" t="s">
        <v>2</v>
      </c>
      <c r="B23">
        <v>2016</v>
      </c>
      <c r="C23" t="s">
        <v>1399</v>
      </c>
      <c r="D23">
        <f>IF(VLOOKUP(C23,Capacity_RESBDG!B:L,B23-2016+2,FALSE)&lt;0.001,0,VLOOKUP(C23,Capacity_RESBDG!B:L,B23-2016+2,FALSE)*(1+Summary!$C$10))</f>
        <v>0</v>
      </c>
    </row>
    <row r="24" spans="1:4" x14ac:dyDescent="0.25">
      <c r="A24" t="s">
        <v>2</v>
      </c>
      <c r="B24">
        <v>2016</v>
      </c>
      <c r="C24" t="s">
        <v>814</v>
      </c>
      <c r="D24">
        <f>IF(VLOOKUP(C24,Capacity_RESBDG!B:L,B24-2016+2,FALSE)&lt;0.001,0,VLOOKUP(C24,Capacity_RESBDG!B:L,B24-2016+2,FALSE)*(1+Summary!$C$10))</f>
        <v>0</v>
      </c>
    </row>
    <row r="25" spans="1:4" x14ac:dyDescent="0.25">
      <c r="A25" t="s">
        <v>2</v>
      </c>
      <c r="B25">
        <v>2016</v>
      </c>
      <c r="C25" t="s">
        <v>820</v>
      </c>
      <c r="D25">
        <f>IF(VLOOKUP(C25,Capacity_RESBDG!B:L,B25-2016+2,FALSE)&lt;0.001,0,VLOOKUP(C25,Capacity_RESBDG!B:L,B25-2016+2,FALSE)*(1+Summary!$C$10))</f>
        <v>0</v>
      </c>
    </row>
    <row r="26" spans="1:4" x14ac:dyDescent="0.25">
      <c r="A26" t="s">
        <v>2</v>
      </c>
      <c r="B26">
        <v>2016</v>
      </c>
      <c r="C26" t="s">
        <v>598</v>
      </c>
      <c r="D26">
        <f>IF(VLOOKUP(C26,Capacity_RESBDG!B:L,B26-2016+2,FALSE)&lt;0.001,0,VLOOKUP(C26,Capacity_RESBDG!B:L,B26-2016+2,FALSE)*(1+Summary!$C$10))</f>
        <v>0</v>
      </c>
    </row>
    <row r="27" spans="1:4" x14ac:dyDescent="0.25">
      <c r="A27" t="s">
        <v>2</v>
      </c>
      <c r="B27">
        <v>2016</v>
      </c>
      <c r="C27" t="s">
        <v>712</v>
      </c>
      <c r="D27">
        <f>IF(VLOOKUP(C27,Capacity_RESBDG!B:L,B27-2016+2,FALSE)&lt;0.001,0,VLOOKUP(C27,Capacity_RESBDG!B:L,B27-2016+2,FALSE)*(1+Summary!$C$10))</f>
        <v>0</v>
      </c>
    </row>
    <row r="28" spans="1:4" x14ac:dyDescent="0.25">
      <c r="A28" t="s">
        <v>2</v>
      </c>
      <c r="B28">
        <v>2016</v>
      </c>
      <c r="C28" t="s">
        <v>827</v>
      </c>
      <c r="D28">
        <f>IF(VLOOKUP(C28,Capacity_RESBDG!B:L,B28-2016+2,FALSE)&lt;0.001,0,VLOOKUP(C28,Capacity_RESBDG!B:L,B28-2016+2,FALSE)*(1+Summary!$C$10))</f>
        <v>0</v>
      </c>
    </row>
    <row r="29" spans="1:4" x14ac:dyDescent="0.25">
      <c r="A29" t="s">
        <v>2</v>
      </c>
      <c r="B29">
        <v>2016</v>
      </c>
      <c r="C29" t="s">
        <v>1329</v>
      </c>
      <c r="D29">
        <f>IF(VLOOKUP(C29,Capacity_RESBDG!B:L,B29-2016+2,FALSE)&lt;0.001,0,VLOOKUP(C29,Capacity_RESBDG!B:L,B29-2016+2,FALSE)*(1+Summary!$C$10))</f>
        <v>0</v>
      </c>
    </row>
    <row r="30" spans="1:4" x14ac:dyDescent="0.25">
      <c r="A30" t="s">
        <v>2</v>
      </c>
      <c r="B30">
        <v>2016</v>
      </c>
      <c r="C30" t="s">
        <v>1354</v>
      </c>
      <c r="D30">
        <f>IF(VLOOKUP(C30,Capacity_RESBDG!B:L,B30-2016+2,FALSE)&lt;0.001,0,VLOOKUP(C30,Capacity_RESBDG!B:L,B30-2016+2,FALSE)*(1+Summary!$C$10))</f>
        <v>0</v>
      </c>
    </row>
    <row r="31" spans="1:4" x14ac:dyDescent="0.25">
      <c r="A31" t="s">
        <v>2</v>
      </c>
      <c r="B31">
        <v>2016</v>
      </c>
      <c r="C31" t="s">
        <v>636</v>
      </c>
      <c r="D31">
        <f>IF(VLOOKUP(C31,Capacity_RESBDG!B:L,B31-2016+2,FALSE)&lt;0.001,0,VLOOKUP(C31,Capacity_RESBDG!B:L,B31-2016+2,FALSE)*(1+Summary!$C$10))</f>
        <v>0</v>
      </c>
    </row>
    <row r="32" spans="1:4" x14ac:dyDescent="0.25">
      <c r="A32" t="s">
        <v>2</v>
      </c>
      <c r="B32">
        <v>2016</v>
      </c>
      <c r="C32" t="s">
        <v>1402</v>
      </c>
      <c r="D32">
        <f>IF(VLOOKUP(C32,Capacity_RESBDG!B:L,B32-2016+2,FALSE)&lt;0.001,0,VLOOKUP(C32,Capacity_RESBDG!B:L,B32-2016+2,FALSE)*(1+Summary!$C$10))</f>
        <v>0</v>
      </c>
    </row>
    <row r="33" spans="1:4" x14ac:dyDescent="0.25">
      <c r="A33" t="s">
        <v>2</v>
      </c>
      <c r="B33">
        <v>2016</v>
      </c>
      <c r="C33" t="s">
        <v>828</v>
      </c>
      <c r="D33">
        <f>IF(VLOOKUP(C33,Capacity_RESBDG!B:L,B33-2016+2,FALSE)&lt;0.001,0,VLOOKUP(C33,Capacity_RESBDG!B:L,B33-2016+2,FALSE)*(1+Summary!$C$10))</f>
        <v>1.9481930958154491E-3</v>
      </c>
    </row>
    <row r="34" spans="1:4" x14ac:dyDescent="0.25">
      <c r="A34" t="s">
        <v>2</v>
      </c>
      <c r="B34">
        <v>2016</v>
      </c>
      <c r="C34" t="s">
        <v>832</v>
      </c>
      <c r="D34">
        <f>IF(VLOOKUP(C34,Capacity_RESBDG!B:L,B34-2016+2,FALSE)&lt;0.001,0,VLOOKUP(C34,Capacity_RESBDG!B:L,B34-2016+2,FALSE)*(1+Summary!$C$10))</f>
        <v>1.512531598797332E-2</v>
      </c>
    </row>
    <row r="35" spans="1:4" x14ac:dyDescent="0.25">
      <c r="A35" t="s">
        <v>2</v>
      </c>
      <c r="B35">
        <v>2016</v>
      </c>
      <c r="C35" t="s">
        <v>844</v>
      </c>
      <c r="D35">
        <f>IF(VLOOKUP(C35,Capacity_RESBDG!B:L,B35-2016+2,FALSE)&lt;0.001,0,VLOOKUP(C35,Capacity_RESBDG!B:L,B35-2016+2,FALSE)*(1+Summary!$C$10))</f>
        <v>1.5612679017043902E-2</v>
      </c>
    </row>
    <row r="36" spans="1:4" x14ac:dyDescent="0.25">
      <c r="A36" t="s">
        <v>2</v>
      </c>
      <c r="B36">
        <v>2016</v>
      </c>
      <c r="C36" t="s">
        <v>848</v>
      </c>
      <c r="D36">
        <f>IF(VLOOKUP(C36,Capacity_RESBDG!B:L,B36-2016+2,FALSE)&lt;0.001,0,VLOOKUP(C36,Capacity_RESBDG!B:L,B36-2016+2,FALSE)*(1+Summary!$C$10))</f>
        <v>1.3324861161133404E-2</v>
      </c>
    </row>
    <row r="37" spans="1:4" x14ac:dyDescent="0.25">
      <c r="A37" t="s">
        <v>2</v>
      </c>
      <c r="B37">
        <v>2016</v>
      </c>
      <c r="C37" t="s">
        <v>857</v>
      </c>
      <c r="D37">
        <f>IF(VLOOKUP(C37,Capacity_RESBDG!B:L,B37-2016+2,FALSE)&lt;0.001,0,VLOOKUP(C37,Capacity_RESBDG!B:L,B37-2016+2,FALSE)*(1+Summary!$C$10))</f>
        <v>1.3763438169819921E-2</v>
      </c>
    </row>
    <row r="38" spans="1:4" x14ac:dyDescent="0.25">
      <c r="A38" t="s">
        <v>2</v>
      </c>
      <c r="B38">
        <v>2016</v>
      </c>
      <c r="C38" t="s">
        <v>861</v>
      </c>
      <c r="D38">
        <f>IF(VLOOKUP(C38,Capacity_RESBDG!B:L,B38-2016+2,FALSE)&lt;0.001,0,VLOOKUP(C38,Capacity_RESBDG!B:L,B38-2016+2,FALSE)*(1+Summary!$C$10))</f>
        <v>3.2499153413061616E-3</v>
      </c>
    </row>
    <row r="39" spans="1:4" x14ac:dyDescent="0.25">
      <c r="A39" t="s">
        <v>2</v>
      </c>
      <c r="B39">
        <v>2016</v>
      </c>
      <c r="C39" t="s">
        <v>869</v>
      </c>
      <c r="D39">
        <f>IF(VLOOKUP(C39,Capacity_RESBDG!B:L,B39-2016+2,FALSE)&lt;0.001,0,VLOOKUP(C39,Capacity_RESBDG!B:L,B39-2016+2,FALSE)*(1+Summary!$C$10))</f>
        <v>0</v>
      </c>
    </row>
    <row r="40" spans="1:4" x14ac:dyDescent="0.25">
      <c r="A40" t="s">
        <v>2</v>
      </c>
      <c r="B40">
        <v>2016</v>
      </c>
      <c r="C40" t="s">
        <v>872</v>
      </c>
      <c r="D40">
        <f>IF(VLOOKUP(C40,Capacity_RESBDG!B:L,B40-2016+2,FALSE)&lt;0.001,0,VLOOKUP(C40,Capacity_RESBDG!B:L,B40-2016+2,FALSE)*(1+Summary!$C$10))</f>
        <v>0</v>
      </c>
    </row>
    <row r="41" spans="1:4" x14ac:dyDescent="0.25">
      <c r="A41" t="s">
        <v>2</v>
      </c>
      <c r="B41">
        <v>2016</v>
      </c>
      <c r="C41" t="s">
        <v>875</v>
      </c>
      <c r="D41">
        <f>IF(VLOOKUP(C41,Capacity_RESBDG!B:L,B41-2016+2,FALSE)&lt;0.001,0,VLOOKUP(C41,Capacity_RESBDG!B:L,B41-2016+2,FALSE)*(1+Summary!$C$10))</f>
        <v>0</v>
      </c>
    </row>
    <row r="42" spans="1:4" x14ac:dyDescent="0.25">
      <c r="A42" t="s">
        <v>2</v>
      </c>
      <c r="B42">
        <v>2016</v>
      </c>
      <c r="C42" t="s">
        <v>878</v>
      </c>
      <c r="D42">
        <f>IF(VLOOKUP(C42,Capacity_RESBDG!B:L,B42-2016+2,FALSE)&lt;0.001,0,VLOOKUP(C42,Capacity_RESBDG!B:L,B42-2016+2,FALSE)*(1+Summary!$C$10))</f>
        <v>1.6590328255470792E-2</v>
      </c>
    </row>
    <row r="43" spans="1:4" x14ac:dyDescent="0.25">
      <c r="A43" t="s">
        <v>2</v>
      </c>
      <c r="B43">
        <v>2016</v>
      </c>
      <c r="C43" t="s">
        <v>880</v>
      </c>
      <c r="D43">
        <f>IF(VLOOKUP(C43,Capacity_RESBDG!B:L,B43-2016+2,FALSE)&lt;0.001,0,VLOOKUP(C43,Capacity_RESBDG!B:L,B43-2016+2,FALSE)*(1+Summary!$C$10))</f>
        <v>1.6594538901855263E-2</v>
      </c>
    </row>
    <row r="44" spans="1:4" x14ac:dyDescent="0.25">
      <c r="A44" t="s">
        <v>2</v>
      </c>
      <c r="B44">
        <v>2016</v>
      </c>
      <c r="C44" t="s">
        <v>884</v>
      </c>
      <c r="D44">
        <f>IF(VLOOKUP(C44,Capacity_RESBDG!B:L,B44-2016+2,FALSE)&lt;0.001,0,VLOOKUP(C44,Capacity_RESBDG!B:L,B44-2016+2,FALSE)*(1+Summary!$C$10))</f>
        <v>5.7004644146912507E-3</v>
      </c>
    </row>
    <row r="45" spans="1:4" x14ac:dyDescent="0.25">
      <c r="A45" t="s">
        <v>2</v>
      </c>
      <c r="B45">
        <v>2016</v>
      </c>
      <c r="C45" t="s">
        <v>893</v>
      </c>
      <c r="D45">
        <f>IF(VLOOKUP(C45,Capacity_RESBDG!B:L,B45-2016+2,FALSE)&lt;0.001,0,VLOOKUP(C45,Capacity_RESBDG!B:L,B45-2016+2,FALSE)*(1+Summary!$C$10))</f>
        <v>1.4613601808445349E-2</v>
      </c>
    </row>
    <row r="46" spans="1:4" x14ac:dyDescent="0.25">
      <c r="A46" t="s">
        <v>2</v>
      </c>
      <c r="B46">
        <v>2016</v>
      </c>
      <c r="C46" t="s">
        <v>897</v>
      </c>
      <c r="D46">
        <f>IF(VLOOKUP(C46,Capacity_RESBDG!B:L,B46-2016+2,FALSE)&lt;0.001,0,VLOOKUP(C46,Capacity_RESBDG!B:L,B46-2016+2,FALSE)*(1+Summary!$C$10))</f>
        <v>6.8329032239253973</v>
      </c>
    </row>
    <row r="47" spans="1:4" x14ac:dyDescent="0.25">
      <c r="A47" t="s">
        <v>2</v>
      </c>
      <c r="B47">
        <v>2016</v>
      </c>
      <c r="C47" t="s">
        <v>900</v>
      </c>
      <c r="D47">
        <f>IF(VLOOKUP(C47,Capacity_RESBDG!B:L,B47-2016+2,FALSE)&lt;0.001,0,VLOOKUP(C47,Capacity_RESBDG!B:L,B47-2016+2,FALSE)*(1+Summary!$C$10))</f>
        <v>2.3114394458578547</v>
      </c>
    </row>
    <row r="48" spans="1:4" x14ac:dyDescent="0.25">
      <c r="A48" t="s">
        <v>2</v>
      </c>
      <c r="B48">
        <v>2016</v>
      </c>
      <c r="C48" t="s">
        <v>640</v>
      </c>
      <c r="D48">
        <f>IF(VLOOKUP(C48,Capacity_RESBDG!B:L,B48-2016+2,FALSE)&lt;0.001,0,VLOOKUP(C48,Capacity_RESBDG!B:L,B48-2016+2,FALSE)*(1+Summary!$C$10))</f>
        <v>22.548485703229129</v>
      </c>
    </row>
    <row r="49" spans="1:4" x14ac:dyDescent="0.25">
      <c r="A49" t="s">
        <v>2</v>
      </c>
      <c r="B49">
        <v>2016</v>
      </c>
      <c r="C49" t="s">
        <v>643</v>
      </c>
      <c r="D49">
        <f>IF(VLOOKUP(C49,Capacity_RESBDG!B:L,B49-2016+2,FALSE)&lt;0.001,0,VLOOKUP(C49,Capacity_RESBDG!B:L,B49-2016+2,FALSE)*(1+Summary!$C$10))</f>
        <v>13.932639051264529</v>
      </c>
    </row>
    <row r="50" spans="1:4" x14ac:dyDescent="0.25">
      <c r="A50" t="s">
        <v>2</v>
      </c>
      <c r="B50">
        <v>2016</v>
      </c>
      <c r="C50" t="s">
        <v>599</v>
      </c>
      <c r="D50">
        <f>IF(VLOOKUP(C50,Capacity_RESBDG!B:L,B50-2016+2,FALSE)&lt;0.001,0,VLOOKUP(C50,Capacity_RESBDG!B:L,B50-2016+2,FALSE)*(1+Summary!$C$10))</f>
        <v>4.209675429344756</v>
      </c>
    </row>
    <row r="51" spans="1:4" x14ac:dyDescent="0.25">
      <c r="A51" t="s">
        <v>2</v>
      </c>
      <c r="B51">
        <v>2016</v>
      </c>
      <c r="C51" t="s">
        <v>713</v>
      </c>
      <c r="D51">
        <f>IF(VLOOKUP(C51,Capacity_RESBDG!B:L,B51-2016+2,FALSE)&lt;0.001,0,VLOOKUP(C51,Capacity_RESBDG!B:L,B51-2016+2,FALSE)*(1+Summary!$C$10))</f>
        <v>8.6770974994667231E-3</v>
      </c>
    </row>
    <row r="52" spans="1:4" x14ac:dyDescent="0.25">
      <c r="A52" t="s">
        <v>2</v>
      </c>
      <c r="B52">
        <v>2016</v>
      </c>
      <c r="C52" t="s">
        <v>1330</v>
      </c>
      <c r="D52">
        <f>IF(VLOOKUP(C52,Capacity_RESBDG!B:L,B52-2016+2,FALSE)&lt;0.001,0,VLOOKUP(C52,Capacity_RESBDG!B:L,B52-2016+2,FALSE)*(1+Summary!$C$10))</f>
        <v>8.685845489076539E-3</v>
      </c>
    </row>
    <row r="53" spans="1:4" x14ac:dyDescent="0.25">
      <c r="A53" t="s">
        <v>2</v>
      </c>
      <c r="B53">
        <v>2016</v>
      </c>
      <c r="C53" t="s">
        <v>1356</v>
      </c>
      <c r="D53">
        <f>IF(VLOOKUP(C53,Capacity_RESBDG!B:L,B53-2016+2,FALSE)&lt;0.001,0,VLOOKUP(C53,Capacity_RESBDG!B:L,B53-2016+2,FALSE)*(1+Summary!$C$10))</f>
        <v>1.7996693745595929</v>
      </c>
    </row>
    <row r="54" spans="1:4" x14ac:dyDescent="0.25">
      <c r="A54" t="s">
        <v>2</v>
      </c>
      <c r="B54">
        <v>2016</v>
      </c>
      <c r="C54" t="s">
        <v>1407</v>
      </c>
      <c r="D54">
        <f>IF(VLOOKUP(C54,Capacity_RESBDG!B:L,B54-2016+2,FALSE)&lt;0.001,0,VLOOKUP(C54,Capacity_RESBDG!B:L,B54-2016+2,FALSE)*(1+Summary!$C$10))</f>
        <v>8.6779877238666297E-3</v>
      </c>
    </row>
    <row r="55" spans="1:4" x14ac:dyDescent="0.25">
      <c r="A55" t="s">
        <v>2</v>
      </c>
      <c r="B55">
        <v>2016</v>
      </c>
      <c r="C55" t="s">
        <v>913</v>
      </c>
      <c r="D55">
        <f>IF(VLOOKUP(C55,Capacity_RESBDG!B:L,B55-2016+2,FALSE)&lt;0.001,0,VLOOKUP(C55,Capacity_RESBDG!B:L,B55-2016+2,FALSE)*(1+Summary!$C$10))</f>
        <v>9.8577247280080424</v>
      </c>
    </row>
    <row r="56" spans="1:4" x14ac:dyDescent="0.25">
      <c r="A56" t="s">
        <v>2</v>
      </c>
      <c r="B56">
        <v>2016</v>
      </c>
      <c r="C56" t="s">
        <v>919</v>
      </c>
      <c r="D56">
        <f>IF(VLOOKUP(C56,Capacity_RESBDG!B:L,B56-2016+2,FALSE)&lt;0.001,0,VLOOKUP(C56,Capacity_RESBDG!B:L,B56-2016+2,FALSE)*(1+Summary!$C$10))</f>
        <v>0.12324471351613356</v>
      </c>
    </row>
    <row r="57" spans="1:4" x14ac:dyDescent="0.25">
      <c r="A57" t="s">
        <v>2</v>
      </c>
      <c r="B57">
        <v>2016</v>
      </c>
      <c r="C57" t="s">
        <v>603</v>
      </c>
      <c r="D57">
        <f>IF(VLOOKUP(C57,Capacity_RESBDG!B:L,B57-2016+2,FALSE)&lt;0.001,0,VLOOKUP(C57,Capacity_RESBDG!B:L,B57-2016+2,FALSE)*(1+Summary!$C$10))</f>
        <v>0.13397579411494032</v>
      </c>
    </row>
    <row r="58" spans="1:4" x14ac:dyDescent="0.25">
      <c r="A58" t="s">
        <v>2</v>
      </c>
      <c r="B58">
        <v>2016</v>
      </c>
      <c r="C58" t="s">
        <v>717</v>
      </c>
      <c r="D58">
        <f>IF(VLOOKUP(C58,Capacity_RESBDG!B:L,B58-2016+2,FALSE)&lt;0.001,0,VLOOKUP(C58,Capacity_RESBDG!B:L,B58-2016+2,FALSE)*(1+Summary!$C$10))</f>
        <v>0.14078427340422767</v>
      </c>
    </row>
    <row r="59" spans="1:4" x14ac:dyDescent="0.25">
      <c r="A59" t="s">
        <v>2</v>
      </c>
      <c r="B59">
        <v>2016</v>
      </c>
      <c r="C59" t="s">
        <v>926</v>
      </c>
      <c r="D59">
        <f>IF(VLOOKUP(C59,Capacity_RESBDG!B:L,B59-2016+2,FALSE)&lt;0.001,0,VLOOKUP(C59,Capacity_RESBDG!B:L,B59-2016+2,FALSE)*(1+Summary!$C$10))</f>
        <v>0.18662673514031472</v>
      </c>
    </row>
    <row r="60" spans="1:4" x14ac:dyDescent="0.25">
      <c r="A60" t="s">
        <v>2</v>
      </c>
      <c r="B60">
        <v>2016</v>
      </c>
      <c r="C60" t="s">
        <v>1333</v>
      </c>
      <c r="D60">
        <f>IF(VLOOKUP(C60,Capacity_RESBDG!B:L,B60-2016+2,FALSE)&lt;0.001,0,VLOOKUP(C60,Capacity_RESBDG!B:L,B60-2016+2,FALSE)*(1+Summary!$C$10))</f>
        <v>0.14072727035917801</v>
      </c>
    </row>
    <row r="61" spans="1:4" x14ac:dyDescent="0.25">
      <c r="A61" t="s">
        <v>2</v>
      </c>
      <c r="B61">
        <v>2016</v>
      </c>
      <c r="C61" t="s">
        <v>1360</v>
      </c>
      <c r="D61">
        <f>IF(VLOOKUP(C61,Capacity_RESBDG!B:L,B61-2016+2,FALSE)&lt;0.001,0,VLOOKUP(C61,Capacity_RESBDG!B:L,B61-2016+2,FALSE)*(1+Summary!$C$10))</f>
        <v>0.13211568379648544</v>
      </c>
    </row>
    <row r="62" spans="1:4" x14ac:dyDescent="0.25">
      <c r="A62" t="s">
        <v>2</v>
      </c>
      <c r="B62">
        <v>2016</v>
      </c>
      <c r="C62" t="s">
        <v>651</v>
      </c>
      <c r="D62">
        <f>IF(VLOOKUP(C62,Capacity_RESBDG!B:L,B62-2016+2,FALSE)&lt;0.001,0,VLOOKUP(C62,Capacity_RESBDG!B:L,B62-2016+2,FALSE)*(1+Summary!$C$10))</f>
        <v>0.76714269303683602</v>
      </c>
    </row>
    <row r="63" spans="1:4" x14ac:dyDescent="0.25">
      <c r="A63" t="s">
        <v>2</v>
      </c>
      <c r="B63">
        <v>2016</v>
      </c>
      <c r="C63" t="s">
        <v>1410</v>
      </c>
      <c r="D63">
        <f>IF(VLOOKUP(C63,Capacity_RESBDG!B:L,B63-2016+2,FALSE)&lt;0.001,0,VLOOKUP(C63,Capacity_RESBDG!B:L,B63-2016+2,FALSE)*(1+Summary!$C$10))</f>
        <v>0.14076133039096814</v>
      </c>
    </row>
    <row r="64" spans="1:4" x14ac:dyDescent="0.25">
      <c r="A64" t="s">
        <v>2</v>
      </c>
      <c r="B64">
        <v>2016</v>
      </c>
      <c r="C64" t="s">
        <v>928</v>
      </c>
      <c r="D64">
        <f>IF(VLOOKUP(C64,Capacity_RESBDG!B:L,B64-2016+2,FALSE)&lt;0.001,0,VLOOKUP(C64,Capacity_RESBDG!B:L,B64-2016+2,FALSE)*(1+Summary!$C$10))</f>
        <v>0</v>
      </c>
    </row>
    <row r="65" spans="1:4" x14ac:dyDescent="0.25">
      <c r="A65" t="s">
        <v>2</v>
      </c>
      <c r="B65">
        <v>2016</v>
      </c>
      <c r="C65" t="s">
        <v>931</v>
      </c>
      <c r="D65">
        <f>IF(VLOOKUP(C65,Capacity_RESBDG!B:L,B65-2016+2,FALSE)&lt;0.001,0,VLOOKUP(C65,Capacity_RESBDG!B:L,B65-2016+2,FALSE)*(1+Summary!$C$10))</f>
        <v>0</v>
      </c>
    </row>
    <row r="66" spans="1:4" x14ac:dyDescent="0.25">
      <c r="A66" t="s">
        <v>2</v>
      </c>
      <c r="B66">
        <v>2016</v>
      </c>
      <c r="C66" t="s">
        <v>942</v>
      </c>
      <c r="D66">
        <f>IF(VLOOKUP(C66,Capacity_RESBDG!B:L,B66-2016+2,FALSE)&lt;0.001,0,VLOOKUP(C66,Capacity_RESBDG!B:L,B66-2016+2,FALSE)*(1+Summary!$C$10))</f>
        <v>0</v>
      </c>
    </row>
    <row r="67" spans="1:4" x14ac:dyDescent="0.25">
      <c r="A67" t="s">
        <v>2</v>
      </c>
      <c r="B67">
        <v>2016</v>
      </c>
      <c r="C67" t="s">
        <v>945</v>
      </c>
      <c r="D67">
        <f>IF(VLOOKUP(C67,Capacity_RESBDG!B:L,B67-2016+2,FALSE)&lt;0.001,0,VLOOKUP(C67,Capacity_RESBDG!B:L,B67-2016+2,FALSE)*(1+Summary!$C$10))</f>
        <v>0</v>
      </c>
    </row>
    <row r="68" spans="1:4" x14ac:dyDescent="0.25">
      <c r="A68" t="s">
        <v>2</v>
      </c>
      <c r="B68">
        <v>2016</v>
      </c>
      <c r="C68" t="s">
        <v>953</v>
      </c>
      <c r="D68">
        <f>IF(VLOOKUP(C68,Capacity_RESBDG!B:L,B68-2016+2,FALSE)&lt;0.001,0,VLOOKUP(C68,Capacity_RESBDG!B:L,B68-2016+2,FALSE)*(1+Summary!$C$10))</f>
        <v>0</v>
      </c>
    </row>
    <row r="69" spans="1:4" x14ac:dyDescent="0.25">
      <c r="A69" t="s">
        <v>2</v>
      </c>
      <c r="B69">
        <v>2016</v>
      </c>
      <c r="C69" t="s">
        <v>956</v>
      </c>
      <c r="D69">
        <f>IF(VLOOKUP(C69,Capacity_RESBDG!B:L,B69-2016+2,FALSE)&lt;0.001,0,VLOOKUP(C69,Capacity_RESBDG!B:L,B69-2016+2,FALSE)*(1+Summary!$C$10))</f>
        <v>0</v>
      </c>
    </row>
    <row r="70" spans="1:4" x14ac:dyDescent="0.25">
      <c r="A70" t="s">
        <v>2</v>
      </c>
      <c r="B70">
        <v>2016</v>
      </c>
      <c r="C70" t="s">
        <v>963</v>
      </c>
      <c r="D70">
        <f>IF(VLOOKUP(C70,Capacity_RESBDG!B:L,B70-2016+2,FALSE)&lt;0.001,0,VLOOKUP(C70,Capacity_RESBDG!B:L,B70-2016+2,FALSE)*(1+Summary!$C$10))</f>
        <v>0</v>
      </c>
    </row>
    <row r="71" spans="1:4" x14ac:dyDescent="0.25">
      <c r="A71" t="s">
        <v>2</v>
      </c>
      <c r="B71">
        <v>2016</v>
      </c>
      <c r="C71" t="s">
        <v>965</v>
      </c>
      <c r="D71">
        <f>IF(VLOOKUP(C71,Capacity_RESBDG!B:L,B71-2016+2,FALSE)&lt;0.001,0,VLOOKUP(C71,Capacity_RESBDG!B:L,B71-2016+2,FALSE)*(1+Summary!$C$10))</f>
        <v>0</v>
      </c>
    </row>
    <row r="72" spans="1:4" x14ac:dyDescent="0.25">
      <c r="A72" t="s">
        <v>2</v>
      </c>
      <c r="B72">
        <v>2016</v>
      </c>
      <c r="C72" t="s">
        <v>967</v>
      </c>
      <c r="D72">
        <f>IF(VLOOKUP(C72,Capacity_RESBDG!B:L,B72-2016+2,FALSE)&lt;0.001,0,VLOOKUP(C72,Capacity_RESBDG!B:L,B72-2016+2,FALSE)*(1+Summary!$C$10))</f>
        <v>0</v>
      </c>
    </row>
    <row r="73" spans="1:4" x14ac:dyDescent="0.25">
      <c r="A73" t="s">
        <v>2</v>
      </c>
      <c r="B73">
        <v>2016</v>
      </c>
      <c r="C73" t="s">
        <v>969</v>
      </c>
      <c r="D73">
        <f>IF(VLOOKUP(C73,Capacity_RESBDG!B:L,B73-2016+2,FALSE)&lt;0.001,0,VLOOKUP(C73,Capacity_RESBDG!B:L,B73-2016+2,FALSE)*(1+Summary!$C$10))</f>
        <v>0</v>
      </c>
    </row>
    <row r="74" spans="1:4" x14ac:dyDescent="0.25">
      <c r="A74" t="s">
        <v>2</v>
      </c>
      <c r="B74">
        <v>2016</v>
      </c>
      <c r="C74" t="s">
        <v>970</v>
      </c>
      <c r="D74">
        <f>IF(VLOOKUP(C74,Capacity_RESBDG!B:L,B74-2016+2,FALSE)&lt;0.001,0,VLOOKUP(C74,Capacity_RESBDG!B:L,B74-2016+2,FALSE)*(1+Summary!$C$10))</f>
        <v>0</v>
      </c>
    </row>
    <row r="75" spans="1:4" x14ac:dyDescent="0.25">
      <c r="A75" t="s">
        <v>2</v>
      </c>
      <c r="B75">
        <v>2016</v>
      </c>
      <c r="C75" t="s">
        <v>973</v>
      </c>
      <c r="D75">
        <f>IF(VLOOKUP(C75,Capacity_RESBDG!B:L,B75-2016+2,FALSE)&lt;0.001,0,VLOOKUP(C75,Capacity_RESBDG!B:L,B75-2016+2,FALSE)*(1+Summary!$C$10))</f>
        <v>0</v>
      </c>
    </row>
    <row r="76" spans="1:4" x14ac:dyDescent="0.25">
      <c r="A76" t="s">
        <v>2</v>
      </c>
      <c r="B76">
        <v>2016</v>
      </c>
      <c r="C76" t="s">
        <v>981</v>
      </c>
      <c r="D76">
        <f>IF(VLOOKUP(C76,Capacity_RESBDG!B:L,B76-2016+2,FALSE)&lt;0.001,0,VLOOKUP(C76,Capacity_RESBDG!B:L,B76-2016+2,FALSE)*(1+Summary!$C$10))</f>
        <v>0</v>
      </c>
    </row>
    <row r="77" spans="1:4" x14ac:dyDescent="0.25">
      <c r="A77" t="s">
        <v>2</v>
      </c>
      <c r="B77">
        <v>2016</v>
      </c>
      <c r="C77" t="s">
        <v>984</v>
      </c>
      <c r="D77">
        <f>IF(VLOOKUP(C77,Capacity_RESBDG!B:L,B77-2016+2,FALSE)&lt;0.001,0,VLOOKUP(C77,Capacity_RESBDG!B:L,B77-2016+2,FALSE)*(1+Summary!$C$10))</f>
        <v>0</v>
      </c>
    </row>
    <row r="78" spans="1:4" x14ac:dyDescent="0.25">
      <c r="A78" t="s">
        <v>2</v>
      </c>
      <c r="B78">
        <v>2016</v>
      </c>
      <c r="C78" t="s">
        <v>986</v>
      </c>
      <c r="D78">
        <f>IF(VLOOKUP(C78,Capacity_RESBDG!B:L,B78-2016+2,FALSE)&lt;0.001,0,VLOOKUP(C78,Capacity_RESBDG!B:L,B78-2016+2,FALSE)*(1+Summary!$C$10))</f>
        <v>0</v>
      </c>
    </row>
    <row r="79" spans="1:4" x14ac:dyDescent="0.25">
      <c r="A79" t="s">
        <v>2</v>
      </c>
      <c r="B79">
        <v>2016</v>
      </c>
      <c r="C79" t="s">
        <v>655</v>
      </c>
      <c r="D79">
        <f>IF(VLOOKUP(C79,Capacity_RESBDG!B:L,B79-2016+2,FALSE)&lt;0.001,0,VLOOKUP(C79,Capacity_RESBDG!B:L,B79-2016+2,FALSE)*(1+Summary!$C$10))</f>
        <v>0</v>
      </c>
    </row>
    <row r="80" spans="1:4" x14ac:dyDescent="0.25">
      <c r="A80" t="s">
        <v>2</v>
      </c>
      <c r="B80">
        <v>2016</v>
      </c>
      <c r="C80" t="s">
        <v>657</v>
      </c>
      <c r="D80">
        <f>IF(VLOOKUP(C80,Capacity_RESBDG!B:L,B80-2016+2,FALSE)&lt;0.001,0,VLOOKUP(C80,Capacity_RESBDG!B:L,B80-2016+2,FALSE)*(1+Summary!$C$10))</f>
        <v>0</v>
      </c>
    </row>
    <row r="81" spans="1:4" x14ac:dyDescent="0.25">
      <c r="A81" t="s">
        <v>2</v>
      </c>
      <c r="B81">
        <v>2016</v>
      </c>
      <c r="C81" t="s">
        <v>604</v>
      </c>
      <c r="D81">
        <f>IF(VLOOKUP(C81,Capacity_RESBDG!B:L,B81-2016+2,FALSE)&lt;0.001,0,VLOOKUP(C81,Capacity_RESBDG!B:L,B81-2016+2,FALSE)*(1+Summary!$C$10))</f>
        <v>0</v>
      </c>
    </row>
    <row r="82" spans="1:4" x14ac:dyDescent="0.25">
      <c r="A82" t="s">
        <v>2</v>
      </c>
      <c r="B82">
        <v>2016</v>
      </c>
      <c r="C82" t="s">
        <v>718</v>
      </c>
      <c r="D82">
        <f>IF(VLOOKUP(C82,Capacity_RESBDG!B:L,B82-2016+2,FALSE)&lt;0.001,0,VLOOKUP(C82,Capacity_RESBDG!B:L,B82-2016+2,FALSE)*(1+Summary!$C$10))</f>
        <v>0</v>
      </c>
    </row>
    <row r="83" spans="1:4" x14ac:dyDescent="0.25">
      <c r="A83" t="s">
        <v>2</v>
      </c>
      <c r="B83">
        <v>2016</v>
      </c>
      <c r="C83" t="s">
        <v>1334</v>
      </c>
      <c r="D83">
        <f>IF(VLOOKUP(C83,Capacity_RESBDG!B:L,B83-2016+2,FALSE)&lt;0.001,0,VLOOKUP(C83,Capacity_RESBDG!B:L,B83-2016+2,FALSE)*(1+Summary!$C$10))</f>
        <v>0</v>
      </c>
    </row>
    <row r="84" spans="1:4" x14ac:dyDescent="0.25">
      <c r="A84" t="s">
        <v>2</v>
      </c>
      <c r="B84">
        <v>2016</v>
      </c>
      <c r="C84" t="s">
        <v>1363</v>
      </c>
      <c r="D84">
        <f>IF(VLOOKUP(C84,Capacity_RESBDG!B:L,B84-2016+2,FALSE)&lt;0.001,0,VLOOKUP(C84,Capacity_RESBDG!B:L,B84-2016+2,FALSE)*(1+Summary!$C$10))</f>
        <v>0</v>
      </c>
    </row>
    <row r="85" spans="1:4" x14ac:dyDescent="0.25">
      <c r="A85" t="s">
        <v>2</v>
      </c>
      <c r="B85">
        <v>2016</v>
      </c>
      <c r="C85" t="s">
        <v>1415</v>
      </c>
      <c r="D85">
        <f>IF(VLOOKUP(C85,Capacity_RESBDG!B:L,B85-2016+2,FALSE)&lt;0.001,0,VLOOKUP(C85,Capacity_RESBDG!B:L,B85-2016+2,FALSE)*(1+Summary!$C$10))</f>
        <v>0</v>
      </c>
    </row>
    <row r="86" spans="1:4" x14ac:dyDescent="0.25">
      <c r="A86" t="s">
        <v>2</v>
      </c>
      <c r="B86">
        <v>2016</v>
      </c>
      <c r="C86" t="s">
        <v>998</v>
      </c>
      <c r="D86">
        <f>IF(VLOOKUP(C86,Capacity_RESBDG!B:L,B86-2016+2,FALSE)&lt;0.001,0,VLOOKUP(C86,Capacity_RESBDG!B:L,B86-2016+2,FALSE)*(1+Summary!$C$10))</f>
        <v>0</v>
      </c>
    </row>
    <row r="87" spans="1:4" x14ac:dyDescent="0.25">
      <c r="A87" t="s">
        <v>2</v>
      </c>
      <c r="B87">
        <v>2016</v>
      </c>
      <c r="C87" t="s">
        <v>1004</v>
      </c>
      <c r="D87">
        <f>IF(VLOOKUP(C87,Capacity_RESBDG!B:L,B87-2016+2,FALSE)&lt;0.001,0,VLOOKUP(C87,Capacity_RESBDG!B:L,B87-2016+2,FALSE)*(1+Summary!$C$10))</f>
        <v>0</v>
      </c>
    </row>
    <row r="88" spans="1:4" x14ac:dyDescent="0.25">
      <c r="A88" t="s">
        <v>2</v>
      </c>
      <c r="B88">
        <v>2016</v>
      </c>
      <c r="C88" t="s">
        <v>608</v>
      </c>
      <c r="D88">
        <f>IF(VLOOKUP(C88,Capacity_RESBDG!B:L,B88-2016+2,FALSE)&lt;0.001,0,VLOOKUP(C88,Capacity_RESBDG!B:L,B88-2016+2,FALSE)*(1+Summary!$C$10))</f>
        <v>0</v>
      </c>
    </row>
    <row r="89" spans="1:4" x14ac:dyDescent="0.25">
      <c r="A89" t="s">
        <v>2</v>
      </c>
      <c r="B89">
        <v>2016</v>
      </c>
      <c r="C89" t="s">
        <v>722</v>
      </c>
      <c r="D89">
        <f>IF(VLOOKUP(C89,Capacity_RESBDG!B:L,B89-2016+2,FALSE)&lt;0.001,0,VLOOKUP(C89,Capacity_RESBDG!B:L,B89-2016+2,FALSE)*(1+Summary!$C$10))</f>
        <v>0</v>
      </c>
    </row>
    <row r="90" spans="1:4" x14ac:dyDescent="0.25">
      <c r="A90" t="s">
        <v>2</v>
      </c>
      <c r="B90">
        <v>2016</v>
      </c>
      <c r="C90" t="s">
        <v>1011</v>
      </c>
      <c r="D90">
        <f>IF(VLOOKUP(C90,Capacity_RESBDG!B:L,B90-2016+2,FALSE)&lt;0.001,0,VLOOKUP(C90,Capacity_RESBDG!B:L,B90-2016+2,FALSE)*(1+Summary!$C$10))</f>
        <v>0</v>
      </c>
    </row>
    <row r="91" spans="1:4" x14ac:dyDescent="0.25">
      <c r="A91" t="s">
        <v>2</v>
      </c>
      <c r="B91">
        <v>2016</v>
      </c>
      <c r="C91" t="s">
        <v>1337</v>
      </c>
      <c r="D91">
        <f>IF(VLOOKUP(C91,Capacity_RESBDG!B:L,B91-2016+2,FALSE)&lt;0.001,0,VLOOKUP(C91,Capacity_RESBDG!B:L,B91-2016+2,FALSE)*(1+Summary!$C$10))</f>
        <v>0</v>
      </c>
    </row>
    <row r="92" spans="1:4" x14ac:dyDescent="0.25">
      <c r="A92" t="s">
        <v>2</v>
      </c>
      <c r="B92">
        <v>2016</v>
      </c>
      <c r="C92" t="s">
        <v>1366</v>
      </c>
      <c r="D92">
        <f>IF(VLOOKUP(C92,Capacity_RESBDG!B:L,B92-2016+2,FALSE)&lt;0.001,0,VLOOKUP(C92,Capacity_RESBDG!B:L,B92-2016+2,FALSE)*(1+Summary!$C$10))</f>
        <v>0</v>
      </c>
    </row>
    <row r="93" spans="1:4" x14ac:dyDescent="0.25">
      <c r="A93" t="s">
        <v>2</v>
      </c>
      <c r="B93">
        <v>2016</v>
      </c>
      <c r="C93" t="s">
        <v>664</v>
      </c>
      <c r="D93">
        <f>IF(VLOOKUP(C93,Capacity_RESBDG!B:L,B93-2016+2,FALSE)&lt;0.001,0,VLOOKUP(C93,Capacity_RESBDG!B:L,B93-2016+2,FALSE)*(1+Summary!$C$10))</f>
        <v>0</v>
      </c>
    </row>
    <row r="94" spans="1:4" x14ac:dyDescent="0.25">
      <c r="A94" t="s">
        <v>2</v>
      </c>
      <c r="B94">
        <v>2016</v>
      </c>
      <c r="C94" t="s">
        <v>1418</v>
      </c>
      <c r="D94">
        <f>IF(VLOOKUP(C94,Capacity_RESBDG!B:L,B94-2016+2,FALSE)&lt;0.001,0,VLOOKUP(C94,Capacity_RESBDG!B:L,B94-2016+2,FALSE)*(1+Summary!$C$10))</f>
        <v>0</v>
      </c>
    </row>
    <row r="95" spans="1:4" x14ac:dyDescent="0.25">
      <c r="A95" t="s">
        <v>2</v>
      </c>
      <c r="B95">
        <v>2016</v>
      </c>
      <c r="C95" t="s">
        <v>1012</v>
      </c>
      <c r="D95">
        <f>IF(VLOOKUP(C95,Capacity_RESBDG!B:L,B95-2016+2,FALSE)&lt;0.001,0,VLOOKUP(C95,Capacity_RESBDG!B:L,B95-2016+2,FALSE)*(1+Summary!$C$10))</f>
        <v>1.7251331393350867E-3</v>
      </c>
    </row>
    <row r="96" spans="1:4" x14ac:dyDescent="0.25">
      <c r="A96" t="s">
        <v>2</v>
      </c>
      <c r="B96">
        <v>2016</v>
      </c>
      <c r="C96" t="s">
        <v>1016</v>
      </c>
      <c r="D96">
        <f>IF(VLOOKUP(C96,Capacity_RESBDG!B:L,B96-2016+2,FALSE)&lt;0.001,0,VLOOKUP(C96,Capacity_RESBDG!B:L,B96-2016+2,FALSE)*(1+Summary!$C$10))</f>
        <v>1.174302027318215E-2</v>
      </c>
    </row>
    <row r="97" spans="1:4" x14ac:dyDescent="0.25">
      <c r="A97" t="s">
        <v>2</v>
      </c>
      <c r="B97">
        <v>2016</v>
      </c>
      <c r="C97" t="s">
        <v>1028</v>
      </c>
      <c r="D97">
        <f>IF(VLOOKUP(C97,Capacity_RESBDG!B:L,B97-2016+2,FALSE)&lt;0.001,0,VLOOKUP(C97,Capacity_RESBDG!B:L,B97-2016+2,FALSE)*(1+Summary!$C$10))</f>
        <v>1.5151983774192985E-2</v>
      </c>
    </row>
    <row r="98" spans="1:4" x14ac:dyDescent="0.25">
      <c r="A98" t="s">
        <v>2</v>
      </c>
      <c r="B98">
        <v>2016</v>
      </c>
      <c r="C98" t="s">
        <v>1032</v>
      </c>
      <c r="D98">
        <f>IF(VLOOKUP(C98,Capacity_RESBDG!B:L,B98-2016+2,FALSE)&lt;0.001,0,VLOOKUP(C98,Capacity_RESBDG!B:L,B98-2016+2,FALSE)*(1+Summary!$C$10))</f>
        <v>8.9105284110747827E-3</v>
      </c>
    </row>
    <row r="99" spans="1:4" x14ac:dyDescent="0.25">
      <c r="A99" t="s">
        <v>2</v>
      </c>
      <c r="B99">
        <v>2016</v>
      </c>
      <c r="C99" t="s">
        <v>1041</v>
      </c>
      <c r="D99">
        <f>IF(VLOOKUP(C99,Capacity_RESBDG!B:L,B99-2016+2,FALSE)&lt;0.001,0,VLOOKUP(C99,Capacity_RESBDG!B:L,B99-2016+2,FALSE)*(1+Summary!$C$10))</f>
        <v>1.2902315543849173E-2</v>
      </c>
    </row>
    <row r="100" spans="1:4" x14ac:dyDescent="0.25">
      <c r="A100" t="s">
        <v>2</v>
      </c>
      <c r="B100">
        <v>2016</v>
      </c>
      <c r="C100" t="s">
        <v>1045</v>
      </c>
      <c r="D100">
        <f>IF(VLOOKUP(C100,Capacity_RESBDG!B:L,B100-2016+2,FALSE)&lt;0.001,0,VLOOKUP(C100,Capacity_RESBDG!B:L,B100-2016+2,FALSE)*(1+Summary!$C$10))</f>
        <v>3.1767184051788603E-3</v>
      </c>
    </row>
    <row r="101" spans="1:4" x14ac:dyDescent="0.25">
      <c r="A101" t="s">
        <v>2</v>
      </c>
      <c r="B101">
        <v>2016</v>
      </c>
      <c r="C101" t="s">
        <v>1053</v>
      </c>
      <c r="D101">
        <f>IF(VLOOKUP(C101,Capacity_RESBDG!B:L,B101-2016+2,FALSE)&lt;0.001,0,VLOOKUP(C101,Capacity_RESBDG!B:L,B101-2016+2,FALSE)*(1+Summary!$C$10))</f>
        <v>0</v>
      </c>
    </row>
    <row r="102" spans="1:4" x14ac:dyDescent="0.25">
      <c r="A102" t="s">
        <v>2</v>
      </c>
      <c r="B102">
        <v>2016</v>
      </c>
      <c r="C102" t="s">
        <v>1056</v>
      </c>
      <c r="D102">
        <f>IF(VLOOKUP(C102,Capacity_RESBDG!B:L,B102-2016+2,FALSE)&lt;0.001,0,VLOOKUP(C102,Capacity_RESBDG!B:L,B102-2016+2,FALSE)*(1+Summary!$C$10))</f>
        <v>0</v>
      </c>
    </row>
    <row r="103" spans="1:4" x14ac:dyDescent="0.25">
      <c r="A103" t="s">
        <v>2</v>
      </c>
      <c r="B103">
        <v>2016</v>
      </c>
      <c r="C103" t="s">
        <v>1059</v>
      </c>
      <c r="D103">
        <f>IF(VLOOKUP(C103,Capacity_RESBDG!B:L,B103-2016+2,FALSE)&lt;0.001,0,VLOOKUP(C103,Capacity_RESBDG!B:L,B103-2016+2,FALSE)*(1+Summary!$C$10))</f>
        <v>0</v>
      </c>
    </row>
    <row r="104" spans="1:4" x14ac:dyDescent="0.25">
      <c r="A104" t="s">
        <v>2</v>
      </c>
      <c r="B104">
        <v>2016</v>
      </c>
      <c r="C104" t="s">
        <v>1062</v>
      </c>
      <c r="D104">
        <f>IF(VLOOKUP(C104,Capacity_RESBDG!B:L,B104-2016+2,FALSE)&lt;0.001,0,VLOOKUP(C104,Capacity_RESBDG!B:L,B104-2016+2,FALSE)*(1+Summary!$C$10))</f>
        <v>1.6808444430051396E-2</v>
      </c>
    </row>
    <row r="105" spans="1:4" x14ac:dyDescent="0.25">
      <c r="A105" t="s">
        <v>2</v>
      </c>
      <c r="B105">
        <v>2016</v>
      </c>
      <c r="C105" t="s">
        <v>1064</v>
      </c>
      <c r="D105">
        <f>IF(VLOOKUP(C105,Capacity_RESBDG!B:L,B105-2016+2,FALSE)&lt;0.001,0,VLOOKUP(C105,Capacity_RESBDG!B:L,B105-2016+2,FALSE)*(1+Summary!$C$10))</f>
        <v>1.6809467074630883E-2</v>
      </c>
    </row>
    <row r="106" spans="1:4" x14ac:dyDescent="0.25">
      <c r="A106" t="s">
        <v>2</v>
      </c>
      <c r="B106">
        <v>2016</v>
      </c>
      <c r="C106" t="s">
        <v>1068</v>
      </c>
      <c r="D106">
        <f>IF(VLOOKUP(C106,Capacity_RESBDG!B:L,B106-2016+2,FALSE)&lt;0.001,0,VLOOKUP(C106,Capacity_RESBDG!B:L,B106-2016+2,FALSE)*(1+Summary!$C$10))</f>
        <v>5.9887696424970206E-3</v>
      </c>
    </row>
    <row r="107" spans="1:4" x14ac:dyDescent="0.25">
      <c r="A107" t="s">
        <v>2</v>
      </c>
      <c r="B107">
        <v>2016</v>
      </c>
      <c r="C107" t="s">
        <v>1077</v>
      </c>
      <c r="D107">
        <f>IF(VLOOKUP(C107,Capacity_RESBDG!B:L,B107-2016+2,FALSE)&lt;0.001,0,VLOOKUP(C107,Capacity_RESBDG!B:L,B107-2016+2,FALSE)*(1+Summary!$C$10))</f>
        <v>1.3875733222154161E-2</v>
      </c>
    </row>
    <row r="108" spans="1:4" x14ac:dyDescent="0.25">
      <c r="A108" t="s">
        <v>2</v>
      </c>
      <c r="B108">
        <v>2016</v>
      </c>
      <c r="C108" t="s">
        <v>1081</v>
      </c>
      <c r="D108">
        <f>IF(VLOOKUP(C108,Capacity_RESBDG!B:L,B108-2016+2,FALSE)&lt;0.001,0,VLOOKUP(C108,Capacity_RESBDG!B:L,B108-2016+2,FALSE)*(1+Summary!$C$10))</f>
        <v>0.68052424800156364</v>
      </c>
    </row>
    <row r="109" spans="1:4" x14ac:dyDescent="0.25">
      <c r="A109" t="s">
        <v>2</v>
      </c>
      <c r="B109">
        <v>2016</v>
      </c>
      <c r="C109" t="s">
        <v>1084</v>
      </c>
      <c r="D109">
        <f>IF(VLOOKUP(C109,Capacity_RESBDG!B:L,B109-2016+2,FALSE)&lt;0.001,0,VLOOKUP(C109,Capacity_RESBDG!B:L,B109-2016+2,FALSE)*(1+Summary!$C$10))</f>
        <v>0.32729177890102801</v>
      </c>
    </row>
    <row r="110" spans="1:4" x14ac:dyDescent="0.25">
      <c r="A110" t="s">
        <v>2</v>
      </c>
      <c r="B110">
        <v>2016</v>
      </c>
      <c r="C110" t="s">
        <v>668</v>
      </c>
      <c r="D110">
        <f>IF(VLOOKUP(C110,Capacity_RESBDG!B:L,B110-2016+2,FALSE)&lt;0.001,0,VLOOKUP(C110,Capacity_RESBDG!B:L,B110-2016+2,FALSE)*(1+Summary!$C$10))</f>
        <v>9.0813952456052576</v>
      </c>
    </row>
    <row r="111" spans="1:4" x14ac:dyDescent="0.25">
      <c r="A111" t="s">
        <v>2</v>
      </c>
      <c r="B111">
        <v>2016</v>
      </c>
      <c r="C111" t="s">
        <v>671</v>
      </c>
      <c r="D111">
        <f>IF(VLOOKUP(C111,Capacity_RESBDG!B:L,B111-2016+2,FALSE)&lt;0.001,0,VLOOKUP(C111,Capacity_RESBDG!B:L,B111-2016+2,FALSE)*(1+Summary!$C$10))</f>
        <v>8.2822997729202754</v>
      </c>
    </row>
    <row r="112" spans="1:4" x14ac:dyDescent="0.25">
      <c r="A112" t="s">
        <v>2</v>
      </c>
      <c r="B112">
        <v>2016</v>
      </c>
      <c r="C112" t="s">
        <v>609</v>
      </c>
      <c r="D112">
        <f>IF(VLOOKUP(C112,Capacity_RESBDG!B:L,B112-2016+2,FALSE)&lt;0.001,0,VLOOKUP(C112,Capacity_RESBDG!B:L,B112-2016+2,FALSE)*(1+Summary!$C$10))</f>
        <v>2.8487447198592015</v>
      </c>
    </row>
    <row r="113" spans="1:4" x14ac:dyDescent="0.25">
      <c r="A113" t="s">
        <v>2</v>
      </c>
      <c r="B113">
        <v>2016</v>
      </c>
      <c r="C113" t="s">
        <v>723</v>
      </c>
      <c r="D113">
        <f>IF(VLOOKUP(C113,Capacity_RESBDG!B:L,B113-2016+2,FALSE)&lt;0.001,0,VLOOKUP(C113,Capacity_RESBDG!B:L,B113-2016+2,FALSE)*(1+Summary!$C$10))</f>
        <v>8.6422233907709894E-3</v>
      </c>
    </row>
    <row r="114" spans="1:4" x14ac:dyDescent="0.25">
      <c r="A114" t="s">
        <v>2</v>
      </c>
      <c r="B114">
        <v>2016</v>
      </c>
      <c r="C114" t="s">
        <v>1338</v>
      </c>
      <c r="D114">
        <f>IF(VLOOKUP(C114,Capacity_RESBDG!B:L,B114-2016+2,FALSE)&lt;0.001,0,VLOOKUP(C114,Capacity_RESBDG!B:L,B114-2016+2,FALSE)*(1+Summary!$C$10))</f>
        <v>8.6491339724405671E-3</v>
      </c>
    </row>
    <row r="115" spans="1:4" x14ac:dyDescent="0.25">
      <c r="A115" t="s">
        <v>2</v>
      </c>
      <c r="B115">
        <v>2016</v>
      </c>
      <c r="C115" t="s">
        <v>1368</v>
      </c>
      <c r="D115">
        <f>IF(VLOOKUP(C115,Capacity_RESBDG!B:L,B115-2016+2,FALSE)&lt;0.001,0,VLOOKUP(C115,Capacity_RESBDG!B:L,B115-2016+2,FALSE)*(1+Summary!$C$10))</f>
        <v>1.5544930962732992</v>
      </c>
    </row>
    <row r="116" spans="1:4" x14ac:dyDescent="0.25">
      <c r="A116" t="s">
        <v>2</v>
      </c>
      <c r="B116">
        <v>2016</v>
      </c>
      <c r="C116" t="s">
        <v>1423</v>
      </c>
      <c r="D116">
        <f>IF(VLOOKUP(C116,Capacity_RESBDG!B:L,B116-2016+2,FALSE)&lt;0.001,0,VLOOKUP(C116,Capacity_RESBDG!B:L,B116-2016+2,FALSE)*(1+Summary!$C$10))</f>
        <v>8.6429555147526545E-3</v>
      </c>
    </row>
    <row r="117" spans="1:4" x14ac:dyDescent="0.25">
      <c r="A117" t="s">
        <v>2</v>
      </c>
      <c r="B117">
        <v>2016</v>
      </c>
      <c r="C117" t="s">
        <v>1097</v>
      </c>
      <c r="D117">
        <f>IF(VLOOKUP(C117,Capacity_RESBDG!B:L,B117-2016+2,FALSE)&lt;0.001,0,VLOOKUP(C117,Capacity_RESBDG!B:L,B117-2016+2,FALSE)*(1+Summary!$C$10))</f>
        <v>6.2948320518101646</v>
      </c>
    </row>
    <row r="118" spans="1:4" x14ac:dyDescent="0.25">
      <c r="A118" t="s">
        <v>2</v>
      </c>
      <c r="B118">
        <v>2016</v>
      </c>
      <c r="C118" t="s">
        <v>1103</v>
      </c>
      <c r="D118">
        <f>IF(VLOOKUP(C118,Capacity_RESBDG!B:L,B118-2016+2,FALSE)&lt;0.001,0,VLOOKUP(C118,Capacity_RESBDG!B:L,B118-2016+2,FALSE)*(1+Summary!$C$10))</f>
        <v>3.5568152528557735</v>
      </c>
    </row>
    <row r="119" spans="1:4" x14ac:dyDescent="0.25">
      <c r="A119" t="s">
        <v>2</v>
      </c>
      <c r="B119">
        <v>2016</v>
      </c>
      <c r="C119" t="s">
        <v>613</v>
      </c>
      <c r="D119">
        <f>IF(VLOOKUP(C119,Capacity_RESBDG!B:L,B119-2016+2,FALSE)&lt;0.001,0,VLOOKUP(C119,Capacity_RESBDG!B:L,B119-2016+2,FALSE)*(1+Summary!$C$10))</f>
        <v>1.8168610553909274E-2</v>
      </c>
    </row>
    <row r="120" spans="1:4" x14ac:dyDescent="0.25">
      <c r="A120" t="s">
        <v>2</v>
      </c>
      <c r="B120">
        <v>2016</v>
      </c>
      <c r="C120" t="s">
        <v>727</v>
      </c>
      <c r="D120">
        <f>IF(VLOOKUP(C120,Capacity_RESBDG!B:L,B120-2016+2,FALSE)&lt;0.001,0,VLOOKUP(C120,Capacity_RESBDG!B:L,B120-2016+2,FALSE)*(1+Summary!$C$10))</f>
        <v>1.8294776830989311E-2</v>
      </c>
    </row>
    <row r="121" spans="1:4" x14ac:dyDescent="0.25">
      <c r="A121" t="s">
        <v>2</v>
      </c>
      <c r="B121">
        <v>2016</v>
      </c>
      <c r="C121" t="s">
        <v>1110</v>
      </c>
      <c r="D121">
        <f>IF(VLOOKUP(C121,Capacity_RESBDG!B:L,B121-2016+2,FALSE)&lt;0.001,0,VLOOKUP(C121,Capacity_RESBDG!B:L,B121-2016+2,FALSE)*(1+Summary!$C$10))</f>
        <v>4.5809075113614123E-2</v>
      </c>
    </row>
    <row r="122" spans="1:4" x14ac:dyDescent="0.25">
      <c r="A122" t="s">
        <v>2</v>
      </c>
      <c r="B122">
        <v>2016</v>
      </c>
      <c r="C122" t="s">
        <v>1341</v>
      </c>
      <c r="D122">
        <f>IF(VLOOKUP(C122,Capacity_RESBDG!B:L,B122-2016+2,FALSE)&lt;0.001,0,VLOOKUP(C122,Capacity_RESBDG!B:L,B122-2016+2,FALSE)*(1+Summary!$C$10))</f>
        <v>1.8288073227327093E-2</v>
      </c>
    </row>
    <row r="123" spans="1:4" x14ac:dyDescent="0.25">
      <c r="A123" t="s">
        <v>2</v>
      </c>
      <c r="B123">
        <v>2016</v>
      </c>
      <c r="C123" t="s">
        <v>1372</v>
      </c>
      <c r="D123">
        <f>IF(VLOOKUP(C123,Capacity_RESBDG!B:L,B123-2016+2,FALSE)&lt;0.001,0,VLOOKUP(C123,Capacity_RESBDG!B:L,B123-2016+2,FALSE)*(1+Summary!$C$10))</f>
        <v>1.8171099966555727E-2</v>
      </c>
    </row>
    <row r="124" spans="1:4" x14ac:dyDescent="0.25">
      <c r="A124" t="s">
        <v>2</v>
      </c>
      <c r="B124">
        <v>2016</v>
      </c>
      <c r="C124" t="s">
        <v>679</v>
      </c>
      <c r="D124">
        <f>IF(VLOOKUP(C124,Capacity_RESBDG!B:L,B124-2016+2,FALSE)&lt;0.001,0,VLOOKUP(C124,Capacity_RESBDG!B:L,B124-2016+2,FALSE)*(1+Summary!$C$10))</f>
        <v>0.49992188696864059</v>
      </c>
    </row>
    <row r="125" spans="1:4" x14ac:dyDescent="0.25">
      <c r="A125" t="s">
        <v>2</v>
      </c>
      <c r="B125">
        <v>2016</v>
      </c>
      <c r="C125" t="s">
        <v>1426</v>
      </c>
      <c r="D125">
        <f>IF(VLOOKUP(C125,Capacity_RESBDG!B:L,B125-2016+2,FALSE)&lt;0.001,0,VLOOKUP(C125,Capacity_RESBDG!B:L,B125-2016+2,FALSE)*(1+Summary!$C$10))</f>
        <v>1.8293825600513378E-2</v>
      </c>
    </row>
    <row r="126" spans="1:4" x14ac:dyDescent="0.25">
      <c r="A126" t="s">
        <v>2</v>
      </c>
      <c r="B126">
        <v>2016</v>
      </c>
      <c r="C126" t="s">
        <v>1112</v>
      </c>
      <c r="D126">
        <f>IF(VLOOKUP(C126,Capacity_RESBDG!B:L,B126-2016+2,FALSE)&lt;0.001,0,VLOOKUP(C126,Capacity_RESBDG!B:L,B126-2016+2,FALSE)*(1+Summary!$C$10))</f>
        <v>0</v>
      </c>
    </row>
    <row r="127" spans="1:4" x14ac:dyDescent="0.25">
      <c r="A127" t="s">
        <v>2</v>
      </c>
      <c r="B127">
        <v>2016</v>
      </c>
      <c r="C127" t="s">
        <v>1115</v>
      </c>
      <c r="D127">
        <f>IF(VLOOKUP(C127,Capacity_RESBDG!B:L,B127-2016+2,FALSE)&lt;0.001,0,VLOOKUP(C127,Capacity_RESBDG!B:L,B127-2016+2,FALSE)*(1+Summary!$C$10))</f>
        <v>0</v>
      </c>
    </row>
    <row r="128" spans="1:4" x14ac:dyDescent="0.25">
      <c r="A128" t="s">
        <v>2</v>
      </c>
      <c r="B128">
        <v>2016</v>
      </c>
      <c r="C128" t="s">
        <v>1126</v>
      </c>
      <c r="D128">
        <f>IF(VLOOKUP(C128,Capacity_RESBDG!B:L,B128-2016+2,FALSE)&lt;0.001,0,VLOOKUP(C128,Capacity_RESBDG!B:L,B128-2016+2,FALSE)*(1+Summary!$C$10))</f>
        <v>0</v>
      </c>
    </row>
    <row r="129" spans="1:4" x14ac:dyDescent="0.25">
      <c r="A129" t="s">
        <v>2</v>
      </c>
      <c r="B129">
        <v>2016</v>
      </c>
      <c r="C129" t="s">
        <v>1129</v>
      </c>
      <c r="D129">
        <f>IF(VLOOKUP(C129,Capacity_RESBDG!B:L,B129-2016+2,FALSE)&lt;0.001,0,VLOOKUP(C129,Capacity_RESBDG!B:L,B129-2016+2,FALSE)*(1+Summary!$C$10))</f>
        <v>0</v>
      </c>
    </row>
    <row r="130" spans="1:4" x14ac:dyDescent="0.25">
      <c r="A130" t="s">
        <v>2</v>
      </c>
      <c r="B130">
        <v>2016</v>
      </c>
      <c r="C130" t="s">
        <v>1137</v>
      </c>
      <c r="D130">
        <f>IF(VLOOKUP(C130,Capacity_RESBDG!B:L,B130-2016+2,FALSE)&lt;0.001,0,VLOOKUP(C130,Capacity_RESBDG!B:L,B130-2016+2,FALSE)*(1+Summary!$C$10))</f>
        <v>0</v>
      </c>
    </row>
    <row r="131" spans="1:4" x14ac:dyDescent="0.25">
      <c r="A131" t="s">
        <v>2</v>
      </c>
      <c r="B131">
        <v>2016</v>
      </c>
      <c r="C131" t="s">
        <v>1140</v>
      </c>
      <c r="D131">
        <f>IF(VLOOKUP(C131,Capacity_RESBDG!B:L,B131-2016+2,FALSE)&lt;0.001,0,VLOOKUP(C131,Capacity_RESBDG!B:L,B131-2016+2,FALSE)*(1+Summary!$C$10))</f>
        <v>0</v>
      </c>
    </row>
    <row r="132" spans="1:4" x14ac:dyDescent="0.25">
      <c r="A132" t="s">
        <v>2</v>
      </c>
      <c r="B132">
        <v>2016</v>
      </c>
      <c r="C132" t="s">
        <v>1147</v>
      </c>
      <c r="D132">
        <f>IF(VLOOKUP(C132,Capacity_RESBDG!B:L,B132-2016+2,FALSE)&lt;0.001,0,VLOOKUP(C132,Capacity_RESBDG!B:L,B132-2016+2,FALSE)*(1+Summary!$C$10))</f>
        <v>0</v>
      </c>
    </row>
    <row r="133" spans="1:4" x14ac:dyDescent="0.25">
      <c r="A133" t="s">
        <v>2</v>
      </c>
      <c r="B133">
        <v>2016</v>
      </c>
      <c r="C133" t="s">
        <v>1149</v>
      </c>
      <c r="D133">
        <f>IF(VLOOKUP(C133,Capacity_RESBDG!B:L,B133-2016+2,FALSE)&lt;0.001,0,VLOOKUP(C133,Capacity_RESBDG!B:L,B133-2016+2,FALSE)*(1+Summary!$C$10))</f>
        <v>0</v>
      </c>
    </row>
    <row r="134" spans="1:4" x14ac:dyDescent="0.25">
      <c r="A134" t="s">
        <v>2</v>
      </c>
      <c r="B134">
        <v>2016</v>
      </c>
      <c r="C134" t="s">
        <v>1151</v>
      </c>
      <c r="D134">
        <f>IF(VLOOKUP(C134,Capacity_RESBDG!B:L,B134-2016+2,FALSE)&lt;0.001,0,VLOOKUP(C134,Capacity_RESBDG!B:L,B134-2016+2,FALSE)*(1+Summary!$C$10))</f>
        <v>0</v>
      </c>
    </row>
    <row r="135" spans="1:4" x14ac:dyDescent="0.25">
      <c r="A135" t="s">
        <v>2</v>
      </c>
      <c r="B135">
        <v>2016</v>
      </c>
      <c r="C135" t="s">
        <v>1153</v>
      </c>
      <c r="D135">
        <f>IF(VLOOKUP(C135,Capacity_RESBDG!B:L,B135-2016+2,FALSE)&lt;0.001,0,VLOOKUP(C135,Capacity_RESBDG!B:L,B135-2016+2,FALSE)*(1+Summary!$C$10))</f>
        <v>0</v>
      </c>
    </row>
    <row r="136" spans="1:4" x14ac:dyDescent="0.25">
      <c r="A136" t="s">
        <v>2</v>
      </c>
      <c r="B136">
        <v>2016</v>
      </c>
      <c r="C136" t="s">
        <v>1154</v>
      </c>
      <c r="D136">
        <f>IF(VLOOKUP(C136,Capacity_RESBDG!B:L,B136-2016+2,FALSE)&lt;0.001,0,VLOOKUP(C136,Capacity_RESBDG!B:L,B136-2016+2,FALSE)*(1+Summary!$C$10))</f>
        <v>0</v>
      </c>
    </row>
    <row r="137" spans="1:4" x14ac:dyDescent="0.25">
      <c r="A137" t="s">
        <v>2</v>
      </c>
      <c r="B137">
        <v>2016</v>
      </c>
      <c r="C137" t="s">
        <v>1157</v>
      </c>
      <c r="D137">
        <f>IF(VLOOKUP(C137,Capacity_RESBDG!B:L,B137-2016+2,FALSE)&lt;0.001,0,VLOOKUP(C137,Capacity_RESBDG!B:L,B137-2016+2,FALSE)*(1+Summary!$C$10))</f>
        <v>0</v>
      </c>
    </row>
    <row r="138" spans="1:4" x14ac:dyDescent="0.25">
      <c r="A138" t="s">
        <v>2</v>
      </c>
      <c r="B138">
        <v>2016</v>
      </c>
      <c r="C138" t="s">
        <v>1165</v>
      </c>
      <c r="D138">
        <f>IF(VLOOKUP(C138,Capacity_RESBDG!B:L,B138-2016+2,FALSE)&lt;0.001,0,VLOOKUP(C138,Capacity_RESBDG!B:L,B138-2016+2,FALSE)*(1+Summary!$C$10))</f>
        <v>0</v>
      </c>
    </row>
    <row r="139" spans="1:4" x14ac:dyDescent="0.25">
      <c r="A139" t="s">
        <v>2</v>
      </c>
      <c r="B139">
        <v>2016</v>
      </c>
      <c r="C139" t="s">
        <v>1168</v>
      </c>
      <c r="D139">
        <f>IF(VLOOKUP(C139,Capacity_RESBDG!B:L,B139-2016+2,FALSE)&lt;0.001,0,VLOOKUP(C139,Capacity_RESBDG!B:L,B139-2016+2,FALSE)*(1+Summary!$C$10))</f>
        <v>0</v>
      </c>
    </row>
    <row r="140" spans="1:4" x14ac:dyDescent="0.25">
      <c r="A140" t="s">
        <v>2</v>
      </c>
      <c r="B140">
        <v>2016</v>
      </c>
      <c r="C140" t="s">
        <v>1170</v>
      </c>
      <c r="D140">
        <f>IF(VLOOKUP(C140,Capacity_RESBDG!B:L,B140-2016+2,FALSE)&lt;0.001,0,VLOOKUP(C140,Capacity_RESBDG!B:L,B140-2016+2,FALSE)*(1+Summary!$C$10))</f>
        <v>0</v>
      </c>
    </row>
    <row r="141" spans="1:4" x14ac:dyDescent="0.25">
      <c r="A141" t="s">
        <v>2</v>
      </c>
      <c r="B141">
        <v>2016</v>
      </c>
      <c r="C141" t="s">
        <v>683</v>
      </c>
      <c r="D141">
        <f>IF(VLOOKUP(C141,Capacity_RESBDG!B:L,B141-2016+2,FALSE)&lt;0.001,0,VLOOKUP(C141,Capacity_RESBDG!B:L,B141-2016+2,FALSE)*(1+Summary!$C$10))</f>
        <v>0</v>
      </c>
    </row>
    <row r="142" spans="1:4" x14ac:dyDescent="0.25">
      <c r="A142" t="s">
        <v>2</v>
      </c>
      <c r="B142">
        <v>2016</v>
      </c>
      <c r="C142" t="s">
        <v>685</v>
      </c>
      <c r="D142">
        <f>IF(VLOOKUP(C142,Capacity_RESBDG!B:L,B142-2016+2,FALSE)&lt;0.001,0,VLOOKUP(C142,Capacity_RESBDG!B:L,B142-2016+2,FALSE)*(1+Summary!$C$10))</f>
        <v>0</v>
      </c>
    </row>
    <row r="143" spans="1:4" x14ac:dyDescent="0.25">
      <c r="A143" t="s">
        <v>2</v>
      </c>
      <c r="B143">
        <v>2016</v>
      </c>
      <c r="C143" t="s">
        <v>614</v>
      </c>
      <c r="D143">
        <f>IF(VLOOKUP(C143,Capacity_RESBDG!B:L,B143-2016+2,FALSE)&lt;0.001,0,VLOOKUP(C143,Capacity_RESBDG!B:L,B143-2016+2,FALSE)*(1+Summary!$C$10))</f>
        <v>0</v>
      </c>
    </row>
    <row r="144" spans="1:4" x14ac:dyDescent="0.25">
      <c r="A144" t="s">
        <v>2</v>
      </c>
      <c r="B144">
        <v>2016</v>
      </c>
      <c r="C144" t="s">
        <v>728</v>
      </c>
      <c r="D144">
        <f>IF(VLOOKUP(C144,Capacity_RESBDG!B:L,B144-2016+2,FALSE)&lt;0.001,0,VLOOKUP(C144,Capacity_RESBDG!B:L,B144-2016+2,FALSE)*(1+Summary!$C$10))</f>
        <v>0</v>
      </c>
    </row>
    <row r="145" spans="1:4" x14ac:dyDescent="0.25">
      <c r="A145" t="s">
        <v>2</v>
      </c>
      <c r="B145">
        <v>2016</v>
      </c>
      <c r="C145" t="s">
        <v>1342</v>
      </c>
      <c r="D145">
        <f>IF(VLOOKUP(C145,Capacity_RESBDG!B:L,B145-2016+2,FALSE)&lt;0.001,0,VLOOKUP(C145,Capacity_RESBDG!B:L,B145-2016+2,FALSE)*(1+Summary!$C$10))</f>
        <v>0</v>
      </c>
    </row>
    <row r="146" spans="1:4" x14ac:dyDescent="0.25">
      <c r="A146" t="s">
        <v>2</v>
      </c>
      <c r="B146">
        <v>2016</v>
      </c>
      <c r="C146" t="s">
        <v>1375</v>
      </c>
      <c r="D146">
        <f>IF(VLOOKUP(C146,Capacity_RESBDG!B:L,B146-2016+2,FALSE)&lt;0.001,0,VLOOKUP(C146,Capacity_RESBDG!B:L,B146-2016+2,FALSE)*(1+Summary!$C$10))</f>
        <v>0</v>
      </c>
    </row>
    <row r="147" spans="1:4" x14ac:dyDescent="0.25">
      <c r="A147" t="s">
        <v>2</v>
      </c>
      <c r="B147">
        <v>2016</v>
      </c>
      <c r="C147" t="s">
        <v>1431</v>
      </c>
      <c r="D147">
        <f>IF(VLOOKUP(C147,Capacity_RESBDG!B:L,B147-2016+2,FALSE)&lt;0.001,0,VLOOKUP(C147,Capacity_RESBDG!B:L,B147-2016+2,FALSE)*(1+Summary!$C$10))</f>
        <v>0</v>
      </c>
    </row>
    <row r="148" spans="1:4" x14ac:dyDescent="0.25">
      <c r="A148" t="s">
        <v>2</v>
      </c>
      <c r="B148">
        <v>2016</v>
      </c>
      <c r="C148" t="s">
        <v>1182</v>
      </c>
      <c r="D148">
        <f>IF(VLOOKUP(C148,Capacity_RESBDG!B:L,B148-2016+2,FALSE)&lt;0.001,0,VLOOKUP(C148,Capacity_RESBDG!B:L,B148-2016+2,FALSE)*(1+Summary!$C$10))</f>
        <v>0</v>
      </c>
    </row>
    <row r="149" spans="1:4" x14ac:dyDescent="0.25">
      <c r="A149" t="s">
        <v>2</v>
      </c>
      <c r="B149">
        <v>2016</v>
      </c>
      <c r="C149" t="s">
        <v>1188</v>
      </c>
      <c r="D149">
        <f>IF(VLOOKUP(C149,Capacity_RESBDG!B:L,B149-2016+2,FALSE)&lt;0.001,0,VLOOKUP(C149,Capacity_RESBDG!B:L,B149-2016+2,FALSE)*(1+Summary!$C$10))</f>
        <v>0</v>
      </c>
    </row>
    <row r="150" spans="1:4" x14ac:dyDescent="0.25">
      <c r="A150" t="s">
        <v>2</v>
      </c>
      <c r="B150">
        <v>2016</v>
      </c>
      <c r="C150" t="s">
        <v>618</v>
      </c>
      <c r="D150">
        <f>IF(VLOOKUP(C150,Capacity_RESBDG!B:L,B150-2016+2,FALSE)&lt;0.001,0,VLOOKUP(C150,Capacity_RESBDG!B:L,B150-2016+2,FALSE)*(1+Summary!$C$10))</f>
        <v>0</v>
      </c>
    </row>
    <row r="151" spans="1:4" x14ac:dyDescent="0.25">
      <c r="A151" t="s">
        <v>2</v>
      </c>
      <c r="B151">
        <v>2016</v>
      </c>
      <c r="C151" t="s">
        <v>732</v>
      </c>
      <c r="D151">
        <f>IF(VLOOKUP(C151,Capacity_RESBDG!B:L,B151-2016+2,FALSE)&lt;0.001,0,VLOOKUP(C151,Capacity_RESBDG!B:L,B151-2016+2,FALSE)*(1+Summary!$C$10))</f>
        <v>0</v>
      </c>
    </row>
    <row r="152" spans="1:4" x14ac:dyDescent="0.25">
      <c r="A152" t="s">
        <v>2</v>
      </c>
      <c r="B152">
        <v>2016</v>
      </c>
      <c r="C152" t="s">
        <v>1195</v>
      </c>
      <c r="D152">
        <f>IF(VLOOKUP(C152,Capacity_RESBDG!B:L,B152-2016+2,FALSE)&lt;0.001,0,VLOOKUP(C152,Capacity_RESBDG!B:L,B152-2016+2,FALSE)*(1+Summary!$C$10))</f>
        <v>0</v>
      </c>
    </row>
    <row r="153" spans="1:4" x14ac:dyDescent="0.25">
      <c r="A153" t="s">
        <v>2</v>
      </c>
      <c r="B153">
        <v>2016</v>
      </c>
      <c r="C153" t="s">
        <v>1345</v>
      </c>
      <c r="D153">
        <f>IF(VLOOKUP(C153,Capacity_RESBDG!B:L,B153-2016+2,FALSE)&lt;0.001,0,VLOOKUP(C153,Capacity_RESBDG!B:L,B153-2016+2,FALSE)*(1+Summary!$C$10))</f>
        <v>0</v>
      </c>
    </row>
    <row r="154" spans="1:4" x14ac:dyDescent="0.25">
      <c r="A154" t="s">
        <v>2</v>
      </c>
      <c r="B154">
        <v>2016</v>
      </c>
      <c r="C154" t="s">
        <v>1378</v>
      </c>
      <c r="D154">
        <f>IF(VLOOKUP(C154,Capacity_RESBDG!B:L,B154-2016+2,FALSE)&lt;0.001,0,VLOOKUP(C154,Capacity_RESBDG!B:L,B154-2016+2,FALSE)*(1+Summary!$C$10))</f>
        <v>0</v>
      </c>
    </row>
    <row r="155" spans="1:4" x14ac:dyDescent="0.25">
      <c r="A155" t="s">
        <v>2</v>
      </c>
      <c r="B155">
        <v>2016</v>
      </c>
      <c r="C155" t="s">
        <v>692</v>
      </c>
      <c r="D155">
        <f>IF(VLOOKUP(C155,Capacity_RESBDG!B:L,B155-2016+2,FALSE)&lt;0.001,0,VLOOKUP(C155,Capacity_RESBDG!B:L,B155-2016+2,FALSE)*(1+Summary!$C$10))</f>
        <v>0</v>
      </c>
    </row>
    <row r="156" spans="1:4" x14ac:dyDescent="0.25">
      <c r="A156" t="s">
        <v>2</v>
      </c>
      <c r="B156">
        <v>2016</v>
      </c>
      <c r="C156" t="s">
        <v>1434</v>
      </c>
      <c r="D156">
        <f>IF(VLOOKUP(C156,Capacity_RESBDG!B:L,B156-2016+2,FALSE)&lt;0.001,0,VLOOKUP(C156,Capacity_RESBDG!B:L,B156-2016+2,FALSE)*(1+Summary!$C$10))</f>
        <v>0</v>
      </c>
    </row>
    <row r="157" spans="1:4" x14ac:dyDescent="0.25">
      <c r="A157" t="s">
        <v>2</v>
      </c>
      <c r="B157">
        <v>2016</v>
      </c>
      <c r="C157" t="s">
        <v>1196</v>
      </c>
      <c r="D157">
        <f>IF(VLOOKUP(C157,Capacity_RESBDG!B:L,B157-2016+2,FALSE)&lt;0.001,0,VLOOKUP(C157,Capacity_RESBDG!B:L,B157-2016+2,FALSE)*(1+Summary!$C$10))</f>
        <v>0</v>
      </c>
    </row>
    <row r="158" spans="1:4" x14ac:dyDescent="0.25">
      <c r="A158" t="s">
        <v>2</v>
      </c>
      <c r="B158">
        <v>2016</v>
      </c>
      <c r="C158" t="s">
        <v>1200</v>
      </c>
      <c r="D158">
        <f>IF(VLOOKUP(C158,Capacity_RESBDG!B:L,B158-2016+2,FALSE)&lt;0.001,0,VLOOKUP(C158,Capacity_RESBDG!B:L,B158-2016+2,FALSE)*(1+Summary!$C$10))</f>
        <v>8.4426060235824347E-3</v>
      </c>
    </row>
    <row r="159" spans="1:4" x14ac:dyDescent="0.25">
      <c r="A159" t="s">
        <v>2</v>
      </c>
      <c r="B159">
        <v>2016</v>
      </c>
      <c r="C159" t="s">
        <v>1212</v>
      </c>
      <c r="D159">
        <f>IF(VLOOKUP(C159,Capacity_RESBDG!B:L,B159-2016+2,FALSE)&lt;0.001,0,VLOOKUP(C159,Capacity_RESBDG!B:L,B159-2016+2,FALSE)*(1+Summary!$C$10))</f>
        <v>1.553818100446369E-2</v>
      </c>
    </row>
    <row r="160" spans="1:4" x14ac:dyDescent="0.25">
      <c r="A160" t="s">
        <v>2</v>
      </c>
      <c r="B160">
        <v>2016</v>
      </c>
      <c r="C160" t="s">
        <v>1216</v>
      </c>
      <c r="D160">
        <f>IF(VLOOKUP(C160,Capacity_RESBDG!B:L,B160-2016+2,FALSE)&lt;0.001,0,VLOOKUP(C160,Capacity_RESBDG!B:L,B160-2016+2,FALSE)*(1+Summary!$C$10))</f>
        <v>4.3701698889462995E-3</v>
      </c>
    </row>
    <row r="161" spans="1:4" x14ac:dyDescent="0.25">
      <c r="A161" t="s">
        <v>2</v>
      </c>
      <c r="B161">
        <v>2016</v>
      </c>
      <c r="C161" t="s">
        <v>1225</v>
      </c>
      <c r="D161">
        <f>IF(VLOOKUP(C161,Capacity_RESBDG!B:L,B161-2016+2,FALSE)&lt;0.001,0,VLOOKUP(C161,Capacity_RESBDG!B:L,B161-2016+2,FALSE)*(1+Summary!$C$10))</f>
        <v>1.3504704410325103E-2</v>
      </c>
    </row>
    <row r="162" spans="1:4" x14ac:dyDescent="0.25">
      <c r="A162" t="s">
        <v>2</v>
      </c>
      <c r="B162">
        <v>2016</v>
      </c>
      <c r="C162" t="s">
        <v>1229</v>
      </c>
      <c r="D162">
        <f>IF(VLOOKUP(C162,Capacity_RESBDG!B:L,B162-2016+2,FALSE)&lt;0.001,0,VLOOKUP(C162,Capacity_RESBDG!B:L,B162-2016+2,FALSE)*(1+Summary!$C$10))</f>
        <v>3.2811243520102567E-3</v>
      </c>
    </row>
    <row r="163" spans="1:4" x14ac:dyDescent="0.25">
      <c r="A163" t="s">
        <v>2</v>
      </c>
      <c r="B163">
        <v>2016</v>
      </c>
      <c r="C163" t="s">
        <v>1237</v>
      </c>
      <c r="D163">
        <f>IF(VLOOKUP(C163,Capacity_RESBDG!B:L,B163-2016+2,FALSE)&lt;0.001,0,VLOOKUP(C163,Capacity_RESBDG!B:L,B163-2016+2,FALSE)*(1+Summary!$C$10))</f>
        <v>0</v>
      </c>
    </row>
    <row r="164" spans="1:4" x14ac:dyDescent="0.25">
      <c r="A164" t="s">
        <v>2</v>
      </c>
      <c r="B164">
        <v>2016</v>
      </c>
      <c r="C164" t="s">
        <v>1240</v>
      </c>
      <c r="D164">
        <f>IF(VLOOKUP(C164,Capacity_RESBDG!B:L,B164-2016+2,FALSE)&lt;0.001,0,VLOOKUP(C164,Capacity_RESBDG!B:L,B164-2016+2,FALSE)*(1+Summary!$C$10))</f>
        <v>0</v>
      </c>
    </row>
    <row r="165" spans="1:4" x14ac:dyDescent="0.25">
      <c r="A165" t="s">
        <v>2</v>
      </c>
      <c r="B165">
        <v>2016</v>
      </c>
      <c r="C165" t="s">
        <v>1243</v>
      </c>
      <c r="D165">
        <f>IF(VLOOKUP(C165,Capacity_RESBDG!B:L,B165-2016+2,FALSE)&lt;0.001,0,VLOOKUP(C165,Capacity_RESBDG!B:L,B165-2016+2,FALSE)*(1+Summary!$C$10))</f>
        <v>0</v>
      </c>
    </row>
    <row r="166" spans="1:4" x14ac:dyDescent="0.25">
      <c r="A166" t="s">
        <v>2</v>
      </c>
      <c r="B166">
        <v>2016</v>
      </c>
      <c r="C166" t="s">
        <v>1246</v>
      </c>
      <c r="D166">
        <f>IF(VLOOKUP(C166,Capacity_RESBDG!B:L,B166-2016+2,FALSE)&lt;0.001,0,VLOOKUP(C166,Capacity_RESBDG!B:L,B166-2016+2,FALSE)*(1+Summary!$C$10))</f>
        <v>1.7746512182794143E-2</v>
      </c>
    </row>
    <row r="167" spans="1:4" x14ac:dyDescent="0.25">
      <c r="A167" t="s">
        <v>2</v>
      </c>
      <c r="B167">
        <v>2016</v>
      </c>
      <c r="C167" t="s">
        <v>1248</v>
      </c>
      <c r="D167">
        <f>IF(VLOOKUP(C167,Capacity_RESBDG!B:L,B167-2016+2,FALSE)&lt;0.001,0,VLOOKUP(C167,Capacity_RESBDG!B:L,B167-2016+2,FALSE)*(1+Summary!$C$10))</f>
        <v>1.774782642009206E-2</v>
      </c>
    </row>
    <row r="168" spans="1:4" x14ac:dyDescent="0.25">
      <c r="A168" t="s">
        <v>2</v>
      </c>
      <c r="B168">
        <v>2016</v>
      </c>
      <c r="C168" t="s">
        <v>1252</v>
      </c>
      <c r="D168">
        <f>IF(VLOOKUP(C168,Capacity_RESBDG!B:L,B168-2016+2,FALSE)&lt;0.001,0,VLOOKUP(C168,Capacity_RESBDG!B:L,B168-2016+2,FALSE)*(1+Summary!$C$10))</f>
        <v>6.0494448884812514E-3</v>
      </c>
    </row>
    <row r="169" spans="1:4" x14ac:dyDescent="0.25">
      <c r="A169" t="s">
        <v>2</v>
      </c>
      <c r="B169">
        <v>2016</v>
      </c>
      <c r="C169" t="s">
        <v>1261</v>
      </c>
      <c r="D169">
        <f>IF(VLOOKUP(C169,Capacity_RESBDG!B:L,B169-2016+2,FALSE)&lt;0.001,0,VLOOKUP(C169,Capacity_RESBDG!B:L,B169-2016+2,FALSE)*(1+Summary!$C$10))</f>
        <v>1.4386224877183525E-2</v>
      </c>
    </row>
    <row r="170" spans="1:4" x14ac:dyDescent="0.25">
      <c r="A170" t="s">
        <v>2</v>
      </c>
      <c r="B170">
        <v>2016</v>
      </c>
      <c r="C170" t="s">
        <v>1265</v>
      </c>
      <c r="D170">
        <f>IF(VLOOKUP(C170,Capacity_RESBDG!B:L,B170-2016+2,FALSE)&lt;0.001,0,VLOOKUP(C170,Capacity_RESBDG!B:L,B170-2016+2,FALSE)*(1+Summary!$C$10))</f>
        <v>15.653452511623303</v>
      </c>
    </row>
    <row r="171" spans="1:4" x14ac:dyDescent="0.25">
      <c r="A171" t="s">
        <v>2</v>
      </c>
      <c r="B171">
        <v>2016</v>
      </c>
      <c r="C171" t="s">
        <v>1268</v>
      </c>
      <c r="D171">
        <f>IF(VLOOKUP(C171,Capacity_RESBDG!B:L,B171-2016+2,FALSE)&lt;0.001,0,VLOOKUP(C171,Capacity_RESBDG!B:L,B171-2016+2,FALSE)*(1+Summary!$C$10))</f>
        <v>8.2760996981317909</v>
      </c>
    </row>
    <row r="172" spans="1:4" x14ac:dyDescent="0.25">
      <c r="A172" t="s">
        <v>2</v>
      </c>
      <c r="B172">
        <v>2016</v>
      </c>
      <c r="C172" t="s">
        <v>696</v>
      </c>
      <c r="D172">
        <f>IF(VLOOKUP(C172,Capacity_RESBDG!B:L,B172-2016+2,FALSE)&lt;0.001,0,VLOOKUP(C172,Capacity_RESBDG!B:L,B172-2016+2,FALSE)*(1+Summary!$C$10))</f>
        <v>17.770197539253793</v>
      </c>
    </row>
    <row r="173" spans="1:4" x14ac:dyDescent="0.25">
      <c r="A173" t="s">
        <v>2</v>
      </c>
      <c r="B173">
        <v>2016</v>
      </c>
      <c r="C173" t="s">
        <v>699</v>
      </c>
      <c r="D173">
        <f>IF(VLOOKUP(C173,Capacity_RESBDG!B:L,B173-2016+2,FALSE)&lt;0.001,0,VLOOKUP(C173,Capacity_RESBDG!B:L,B173-2016+2,FALSE)*(1+Summary!$C$10))</f>
        <v>17.338606041266338</v>
      </c>
    </row>
    <row r="174" spans="1:4" x14ac:dyDescent="0.25">
      <c r="A174" t="s">
        <v>2</v>
      </c>
      <c r="B174">
        <v>2016</v>
      </c>
      <c r="C174" t="s">
        <v>619</v>
      </c>
      <c r="D174">
        <f>IF(VLOOKUP(C174,Capacity_RESBDG!B:L,B174-2016+2,FALSE)&lt;0.001,0,VLOOKUP(C174,Capacity_RESBDG!B:L,B174-2016+2,FALSE)*(1+Summary!$C$10))</f>
        <v>6.8321820210560658</v>
      </c>
    </row>
    <row r="175" spans="1:4" x14ac:dyDescent="0.25">
      <c r="A175" t="s">
        <v>2</v>
      </c>
      <c r="B175">
        <v>2016</v>
      </c>
      <c r="C175" t="s">
        <v>733</v>
      </c>
      <c r="D175">
        <f>IF(VLOOKUP(C175,Capacity_RESBDG!B:L,B175-2016+2,FALSE)&lt;0.001,0,VLOOKUP(C175,Capacity_RESBDG!B:L,B175-2016+2,FALSE)*(1+Summary!$C$10))</f>
        <v>9.4215255731741835E-3</v>
      </c>
    </row>
    <row r="176" spans="1:4" x14ac:dyDescent="0.25">
      <c r="A176" t="s">
        <v>2</v>
      </c>
      <c r="B176">
        <v>2016</v>
      </c>
      <c r="C176" t="s">
        <v>1346</v>
      </c>
      <c r="D176">
        <f>IF(VLOOKUP(C176,Capacity_RESBDG!B:L,B176-2016+2,FALSE)&lt;0.001,0,VLOOKUP(C176,Capacity_RESBDG!B:L,B176-2016+2,FALSE)*(1+Summary!$C$10))</f>
        <v>9.431580147560379E-3</v>
      </c>
    </row>
    <row r="177" spans="1:4" x14ac:dyDescent="0.25">
      <c r="A177" t="s">
        <v>2</v>
      </c>
      <c r="B177">
        <v>2016</v>
      </c>
      <c r="C177" t="s">
        <v>1380</v>
      </c>
      <c r="D177">
        <f>IF(VLOOKUP(C177,Capacity_RESBDG!B:L,B177-2016+2,FALSE)&lt;0.001,0,VLOOKUP(C177,Capacity_RESBDG!B:L,B177-2016+2,FALSE)*(1+Summary!$C$10))</f>
        <v>4.1617780372116648</v>
      </c>
    </row>
    <row r="178" spans="1:4" x14ac:dyDescent="0.25">
      <c r="A178" t="s">
        <v>2</v>
      </c>
      <c r="B178">
        <v>2016</v>
      </c>
      <c r="C178" t="s">
        <v>1439</v>
      </c>
      <c r="D178">
        <f>IF(VLOOKUP(C178,Capacity_RESBDG!B:L,B178-2016+2,FALSE)&lt;0.001,0,VLOOKUP(C178,Capacity_RESBDG!B:L,B178-2016+2,FALSE)*(1+Summary!$C$10))</f>
        <v>9.4225229028993794E-3</v>
      </c>
    </row>
    <row r="179" spans="1:4" x14ac:dyDescent="0.25">
      <c r="A179" t="s">
        <v>2</v>
      </c>
      <c r="B179">
        <v>2016</v>
      </c>
      <c r="C179" t="s">
        <v>1281</v>
      </c>
      <c r="D179">
        <f>IF(VLOOKUP(C179,Capacity_RESBDG!B:L,B179-2016+2,FALSE)&lt;0.001,0,VLOOKUP(C179,Capacity_RESBDG!B:L,B179-2016+2,FALSE)*(1+Summary!$C$10))</f>
        <v>15.916169888596958</v>
      </c>
    </row>
    <row r="180" spans="1:4" x14ac:dyDescent="0.25">
      <c r="A180" t="s">
        <v>2</v>
      </c>
      <c r="B180">
        <v>2016</v>
      </c>
      <c r="C180" t="s">
        <v>1287</v>
      </c>
      <c r="D180">
        <f>IF(VLOOKUP(C180,Capacity_RESBDG!B:L,B180-2016+2,FALSE)&lt;0.001,0,VLOOKUP(C180,Capacity_RESBDG!B:L,B180-2016+2,FALSE)*(1+Summary!$C$10))</f>
        <v>13.417870468338609</v>
      </c>
    </row>
    <row r="181" spans="1:4" x14ac:dyDescent="0.25">
      <c r="A181" t="s">
        <v>2</v>
      </c>
      <c r="B181">
        <v>2016</v>
      </c>
      <c r="C181" t="s">
        <v>623</v>
      </c>
      <c r="D181">
        <f>IF(VLOOKUP(C181,Capacity_RESBDG!B:L,B181-2016+2,FALSE)&lt;0.001,0,VLOOKUP(C181,Capacity_RESBDG!B:L,B181-2016+2,FALSE)*(1+Summary!$C$10))</f>
        <v>8.3199805546184155E-2</v>
      </c>
    </row>
    <row r="182" spans="1:4" x14ac:dyDescent="0.25">
      <c r="A182" t="s">
        <v>2</v>
      </c>
      <c r="B182">
        <v>2016</v>
      </c>
      <c r="C182" t="s">
        <v>737</v>
      </c>
      <c r="D182">
        <f>IF(VLOOKUP(C182,Capacity_RESBDG!B:L,B182-2016+2,FALSE)&lt;0.001,0,VLOOKUP(C182,Capacity_RESBDG!B:L,B182-2016+2,FALSE)*(1+Summary!$C$10))</f>
        <v>8.5160949306903821E-2</v>
      </c>
    </row>
    <row r="183" spans="1:4" x14ac:dyDescent="0.25">
      <c r="A183" t="s">
        <v>2</v>
      </c>
      <c r="B183">
        <v>2016</v>
      </c>
      <c r="C183" t="s">
        <v>1294</v>
      </c>
      <c r="D183">
        <f>IF(VLOOKUP(C183,Capacity_RESBDG!B:L,B183-2016+2,FALSE)&lt;0.001,0,VLOOKUP(C183,Capacity_RESBDG!B:L,B183-2016+2,FALSE)*(1+Summary!$C$10))</f>
        <v>9.3025370237134822E-2</v>
      </c>
    </row>
    <row r="184" spans="1:4" x14ac:dyDescent="0.25">
      <c r="A184" t="s">
        <v>2</v>
      </c>
      <c r="B184">
        <v>2016</v>
      </c>
      <c r="C184" t="s">
        <v>1349</v>
      </c>
      <c r="D184">
        <f>IF(VLOOKUP(C184,Capacity_RESBDG!B:L,B184-2016+2,FALSE)&lt;0.001,0,VLOOKUP(C184,Capacity_RESBDG!B:L,B184-2016+2,FALSE)*(1+Summary!$C$10))</f>
        <v>8.514000581351043E-2</v>
      </c>
    </row>
    <row r="185" spans="1:4" x14ac:dyDescent="0.25">
      <c r="A185" t="s">
        <v>2</v>
      </c>
      <c r="B185">
        <v>2016</v>
      </c>
      <c r="C185" t="s">
        <v>1384</v>
      </c>
      <c r="D185">
        <f>IF(VLOOKUP(C185,Capacity_RESBDG!B:L,B185-2016+2,FALSE)&lt;0.001,0,VLOOKUP(C185,Capacity_RESBDG!B:L,B185-2016+2,FALSE)*(1+Summary!$C$10))</f>
        <v>8.2972427408833482E-2</v>
      </c>
    </row>
    <row r="186" spans="1:4" x14ac:dyDescent="0.25">
      <c r="A186" t="s">
        <v>2</v>
      </c>
      <c r="B186">
        <v>2016</v>
      </c>
      <c r="C186" t="s">
        <v>707</v>
      </c>
      <c r="D186">
        <f>IF(VLOOKUP(C186,Capacity_RESBDG!B:L,B186-2016+2,FALSE)&lt;0.001,0,VLOOKUP(C186,Capacity_RESBDG!B:L,B186-2016+2,FALSE)*(1+Summary!$C$10))</f>
        <v>0.58581284997769212</v>
      </c>
    </row>
    <row r="187" spans="1:4" x14ac:dyDescent="0.25">
      <c r="A187" t="s">
        <v>2</v>
      </c>
      <c r="B187">
        <v>2016</v>
      </c>
      <c r="C187" t="s">
        <v>1442</v>
      </c>
      <c r="D187">
        <f>IF(VLOOKUP(C187,Capacity_RESBDG!B:L,B187-2016+2,FALSE)&lt;0.001,0,VLOOKUP(C187,Capacity_RESBDG!B:L,B187-2016+2,FALSE)*(1+Summary!$C$10))</f>
        <v>8.5153381808925482E-2</v>
      </c>
    </row>
    <row r="188" spans="1:4" x14ac:dyDescent="0.25">
      <c r="A188" t="s">
        <v>2</v>
      </c>
      <c r="B188">
        <f>B2+1</f>
        <v>2017</v>
      </c>
      <c r="C188" t="str">
        <f>C2</f>
        <v>RESBDGAPANewAPLOTH___STDELC_16</v>
      </c>
      <c r="D188">
        <f>IF(VLOOKUP(C188,Capacity_RESBDG!B:L,B188-2016+2,FALSE)&lt;0.001,0,VLOOKUP(C188,Capacity_RESBDG!B:L,B188-2016+2,FALSE)*(1+Summary!$C$10))</f>
        <v>0</v>
      </c>
    </row>
    <row r="189" spans="1:4" x14ac:dyDescent="0.25">
      <c r="A189" t="s">
        <v>2</v>
      </c>
      <c r="B189">
        <f t="shared" ref="B189:B252" si="0">B3+1</f>
        <v>2017</v>
      </c>
      <c r="C189" t="str">
        <f t="shared" ref="C189:C252" si="1">C3</f>
        <v>RESBDGAPANewCDY______STDELC_16</v>
      </c>
      <c r="D189">
        <f>IF(VLOOKUP(C189,Capacity_RESBDG!B:L,B189-2016+2,FALSE)&lt;0.001,0,VLOOKUP(C189,Capacity_RESBDG!B:L,B189-2016+2,FALSE)*(1+Summary!$C$10))</f>
        <v>0</v>
      </c>
    </row>
    <row r="190" spans="1:4" x14ac:dyDescent="0.25">
      <c r="A190" t="s">
        <v>2</v>
      </c>
      <c r="B190">
        <f t="shared" si="0"/>
        <v>2017</v>
      </c>
      <c r="C190" t="str">
        <f t="shared" si="1"/>
        <v>RESBDGAPANewCWA______STDELC_16</v>
      </c>
      <c r="D190">
        <f>IF(VLOOKUP(C190,Capacity_RESBDG!B:L,B190-2016+2,FALSE)&lt;0.001,0,VLOOKUP(C190,Capacity_RESBDG!B:L,B190-2016+2,FALSE)*(1+Summary!$C$10))</f>
        <v>0</v>
      </c>
    </row>
    <row r="191" spans="1:4" x14ac:dyDescent="0.25">
      <c r="A191" t="s">
        <v>2</v>
      </c>
      <c r="B191">
        <f t="shared" si="0"/>
        <v>2017</v>
      </c>
      <c r="C191" t="str">
        <f t="shared" si="1"/>
        <v>RESBDGAPANewDWA______STDELC_16</v>
      </c>
      <c r="D191">
        <f>IF(VLOOKUP(C191,Capacity_RESBDG!B:L,B191-2016+2,FALSE)&lt;0.001,0,VLOOKUP(C191,Capacity_RESBDG!B:L,B191-2016+2,FALSE)*(1+Summary!$C$10))</f>
        <v>0</v>
      </c>
    </row>
    <row r="192" spans="1:4" x14ac:dyDescent="0.25">
      <c r="A192" t="s">
        <v>2</v>
      </c>
      <c r="B192">
        <f t="shared" si="0"/>
        <v>2017</v>
      </c>
      <c r="C192" t="str">
        <f t="shared" si="1"/>
        <v>RESBDGAPANewFRZ______STDELC_16</v>
      </c>
      <c r="D192">
        <f>IF(VLOOKUP(C192,Capacity_RESBDG!B:L,B192-2016+2,FALSE)&lt;0.001,0,VLOOKUP(C192,Capacity_RESBDG!B:L,B192-2016+2,FALSE)*(1+Summary!$C$10))</f>
        <v>0</v>
      </c>
    </row>
    <row r="193" spans="1:4" x14ac:dyDescent="0.25">
      <c r="A193" t="s">
        <v>2</v>
      </c>
      <c r="B193">
        <f t="shared" si="0"/>
        <v>2017</v>
      </c>
      <c r="C193" t="str">
        <f t="shared" si="1"/>
        <v>RESBDGAPANewLIFLC___STDELC_16</v>
      </c>
      <c r="D193">
        <f>IF(VLOOKUP(C193,Capacity_RESBDG!B:L,B193-2016+2,FALSE)&lt;0.001,0,VLOOKUP(C193,Capacity_RESBDG!B:L,B193-2016+2,FALSE)*(1+Summary!$C$10))</f>
        <v>0</v>
      </c>
    </row>
    <row r="194" spans="1:4" x14ac:dyDescent="0.25">
      <c r="A194" t="s">
        <v>2</v>
      </c>
      <c r="B194">
        <f t="shared" si="0"/>
        <v>2017</v>
      </c>
      <c r="C194" t="str">
        <f t="shared" si="1"/>
        <v>RESBDGAPANewLIFLU___STDELC_16</v>
      </c>
      <c r="D194">
        <f>IF(VLOOKUP(C194,Capacity_RESBDG!B:L,B194-2016+2,FALSE)&lt;0.001,0,VLOOKUP(C194,Capacity_RESBDG!B:L,B194-2016+2,FALSE)*(1+Summary!$C$10))</f>
        <v>0</v>
      </c>
    </row>
    <row r="195" spans="1:4" x14ac:dyDescent="0.25">
      <c r="A195" t="s">
        <v>2</v>
      </c>
      <c r="B195">
        <f t="shared" si="0"/>
        <v>2017</v>
      </c>
      <c r="C195" t="str">
        <f t="shared" si="1"/>
        <v>RESBDGAPANewLIHAL___STDELC_16</v>
      </c>
      <c r="D195">
        <f>IF(VLOOKUP(C195,Capacity_RESBDG!B:L,B195-2016+2,FALSE)&lt;0.001,0,VLOOKUP(C195,Capacity_RESBDG!B:L,B195-2016+2,FALSE)*(1+Summary!$C$10))</f>
        <v>0</v>
      </c>
    </row>
    <row r="196" spans="1:4" x14ac:dyDescent="0.25">
      <c r="A196" t="s">
        <v>2</v>
      </c>
      <c r="B196">
        <f t="shared" si="0"/>
        <v>2017</v>
      </c>
      <c r="C196" t="str">
        <f t="shared" si="1"/>
        <v>RESBDGAPANewLIINC___STDELC_16</v>
      </c>
      <c r="D196">
        <f>IF(VLOOKUP(C196,Capacity_RESBDG!B:L,B196-2016+2,FALSE)&lt;0.001,0,VLOOKUP(C196,Capacity_RESBDG!B:L,B196-2016+2,FALSE)*(1+Summary!$C$10))</f>
        <v>0</v>
      </c>
    </row>
    <row r="197" spans="1:4" x14ac:dyDescent="0.25">
      <c r="A197" t="s">
        <v>2</v>
      </c>
      <c r="B197">
        <f t="shared" si="0"/>
        <v>2017</v>
      </c>
      <c r="C197" t="str">
        <f t="shared" si="1"/>
        <v>RESBDGAPANewLILED___HIGELC_16</v>
      </c>
      <c r="D197">
        <f>IF(VLOOKUP(C197,Capacity_RESBDG!B:L,B197-2016+2,FALSE)&lt;0.001,0,VLOOKUP(C197,Capacity_RESBDG!B:L,B197-2016+2,FALSE)*(1+Summary!$C$10))</f>
        <v>0</v>
      </c>
    </row>
    <row r="198" spans="1:4" x14ac:dyDescent="0.25">
      <c r="A198" t="s">
        <v>2</v>
      </c>
      <c r="B198">
        <f t="shared" si="0"/>
        <v>2017</v>
      </c>
      <c r="C198" t="str">
        <f t="shared" si="1"/>
        <v>RESBDGAPANewLILED___STDELC_16</v>
      </c>
      <c r="D198">
        <f>IF(VLOOKUP(C198,Capacity_RESBDG!B:L,B198-2016+2,FALSE)&lt;0.001,0,VLOOKUP(C198,Capacity_RESBDG!B:L,B198-2016+2,FALSE)*(1+Summary!$C$10))</f>
        <v>0</v>
      </c>
    </row>
    <row r="199" spans="1:4" x14ac:dyDescent="0.25">
      <c r="A199" t="s">
        <v>2</v>
      </c>
      <c r="B199">
        <f t="shared" si="0"/>
        <v>2017</v>
      </c>
      <c r="C199" t="str">
        <f t="shared" si="1"/>
        <v>RESBDGAPANewRAG______STDELC_16</v>
      </c>
      <c r="D199">
        <f>IF(VLOOKUP(C199,Capacity_RESBDG!B:L,B199-2016+2,FALSE)&lt;0.001,0,VLOOKUP(C199,Capacity_RESBDG!B:L,B199-2016+2,FALSE)*(1+Summary!$C$10))</f>
        <v>0</v>
      </c>
    </row>
    <row r="200" spans="1:4" x14ac:dyDescent="0.25">
      <c r="A200" t="s">
        <v>2</v>
      </c>
      <c r="B200">
        <f t="shared" si="0"/>
        <v>2017</v>
      </c>
      <c r="C200" t="str">
        <f t="shared" si="1"/>
        <v>RESBDGAPANewREF______STDELC_16</v>
      </c>
      <c r="D200">
        <f>IF(VLOOKUP(C200,Capacity_RESBDG!B:L,B200-2016+2,FALSE)&lt;0.001,0,VLOOKUP(C200,Capacity_RESBDG!B:L,B200-2016+2,FALSE)*(1+Summary!$C$10))</f>
        <v>0</v>
      </c>
    </row>
    <row r="201" spans="1:4" x14ac:dyDescent="0.25">
      <c r="A201" t="s">
        <v>2</v>
      </c>
      <c r="B201">
        <f t="shared" si="0"/>
        <v>2017</v>
      </c>
      <c r="C201" t="str">
        <f t="shared" si="1"/>
        <v>RESBDGAPANewSCCE___STDELC_16</v>
      </c>
      <c r="D201">
        <f>IF(VLOOKUP(C201,Capacity_RESBDG!B:L,B201-2016+2,FALSE)&lt;0.001,0,VLOOKUP(C201,Capacity_RESBDG!B:L,B201-2016+2,FALSE)*(1+Summary!$C$10))</f>
        <v>0</v>
      </c>
    </row>
    <row r="202" spans="1:4" x14ac:dyDescent="0.25">
      <c r="A202" t="s">
        <v>2</v>
      </c>
      <c r="B202">
        <f t="shared" si="0"/>
        <v>2017</v>
      </c>
      <c r="C202" t="str">
        <f t="shared" si="1"/>
        <v>RESBDGAPANewSCRO___STDELC_16</v>
      </c>
      <c r="D202">
        <f>IF(VLOOKUP(C202,Capacity_RESBDG!B:L,B202-2016+2,FALSE)&lt;0.001,0,VLOOKUP(C202,Capacity_RESBDG!B:L,B202-2016+2,FALSE)*(1+Summary!$C$10))</f>
        <v>0</v>
      </c>
    </row>
    <row r="203" spans="1:4" x14ac:dyDescent="0.25">
      <c r="A203" t="s">
        <v>2</v>
      </c>
      <c r="B203">
        <f t="shared" si="0"/>
        <v>2017</v>
      </c>
      <c r="C203" t="str">
        <f t="shared" si="1"/>
        <v>RESBDGAPANewSHFUR___HIGNGA_16</v>
      </c>
      <c r="D203">
        <f>IF(VLOOKUP(C203,Capacity_RESBDG!B:L,B203-2016+2,FALSE)&lt;0.001,0,VLOOKUP(C203,Capacity_RESBDG!B:L,B203-2016+2,FALSE)*(1+Summary!$C$10))</f>
        <v>0</v>
      </c>
    </row>
    <row r="204" spans="1:4" x14ac:dyDescent="0.25">
      <c r="A204" t="s">
        <v>2</v>
      </c>
      <c r="B204">
        <f t="shared" si="0"/>
        <v>2017</v>
      </c>
      <c r="C204" t="str">
        <f t="shared" si="1"/>
        <v>RESBDGAPANewSHFUR___MEDNGA_16</v>
      </c>
      <c r="D204">
        <f>IF(VLOOKUP(C204,Capacity_RESBDG!B:L,B204-2016+2,FALSE)&lt;0.001,0,VLOOKUP(C204,Capacity_RESBDG!B:L,B204-2016+2,FALSE)*(1+Summary!$C$10))</f>
        <v>0</v>
      </c>
    </row>
    <row r="205" spans="1:4" x14ac:dyDescent="0.25">
      <c r="A205" t="s">
        <v>2</v>
      </c>
      <c r="B205">
        <f t="shared" si="0"/>
        <v>2017</v>
      </c>
      <c r="C205" t="str">
        <f t="shared" si="1"/>
        <v>RESBDGAPANewSHFUR___STDBMA_16</v>
      </c>
      <c r="D205">
        <f>IF(VLOOKUP(C205,Capacity_RESBDG!B:L,B205-2016+2,FALSE)&lt;0.001,0,VLOOKUP(C205,Capacity_RESBDG!B:L,B205-2016+2,FALSE)*(1+Summary!$C$10))</f>
        <v>0</v>
      </c>
    </row>
    <row r="206" spans="1:4" x14ac:dyDescent="0.25">
      <c r="A206" t="s">
        <v>2</v>
      </c>
      <c r="B206">
        <f t="shared" si="0"/>
        <v>2017</v>
      </c>
      <c r="C206" t="str">
        <f t="shared" si="1"/>
        <v>RESBDGAPANewSHFUR___STDBWP_16</v>
      </c>
      <c r="D206">
        <f>IF(VLOOKUP(C206,Capacity_RESBDG!B:L,B206-2016+2,FALSE)&lt;0.001,0,VLOOKUP(C206,Capacity_RESBDG!B:L,B206-2016+2,FALSE)*(1+Summary!$C$10))</f>
        <v>0</v>
      </c>
    </row>
    <row r="207" spans="1:4" x14ac:dyDescent="0.25">
      <c r="A207" t="s">
        <v>2</v>
      </c>
      <c r="B207">
        <f t="shared" si="0"/>
        <v>2017</v>
      </c>
      <c r="C207" t="str">
        <f t="shared" si="1"/>
        <v>RESBDGAPANewSHFUR___STDKER_16</v>
      </c>
      <c r="D207">
        <f>IF(VLOOKUP(C207,Capacity_RESBDG!B:L,B207-2016+2,FALSE)&lt;0.001,0,VLOOKUP(C207,Capacity_RESBDG!B:L,B207-2016+2,FALSE)*(1+Summary!$C$10))</f>
        <v>0</v>
      </c>
    </row>
    <row r="208" spans="1:4" x14ac:dyDescent="0.25">
      <c r="A208" t="s">
        <v>2</v>
      </c>
      <c r="B208">
        <f t="shared" si="0"/>
        <v>2017</v>
      </c>
      <c r="C208" t="str">
        <f t="shared" si="1"/>
        <v>RESBDGAPANewSHFUR___STDLFO_16</v>
      </c>
      <c r="D208">
        <f>IF(VLOOKUP(C208,Capacity_RESBDG!B:L,B208-2016+2,FALSE)&lt;0.001,0,VLOOKUP(C208,Capacity_RESBDG!B:L,B208-2016+2,FALSE)*(1+Summary!$C$10))</f>
        <v>0</v>
      </c>
    </row>
    <row r="209" spans="1:4" x14ac:dyDescent="0.25">
      <c r="A209" t="s">
        <v>2</v>
      </c>
      <c r="B209">
        <f t="shared" si="0"/>
        <v>2017</v>
      </c>
      <c r="C209" t="str">
        <f t="shared" si="1"/>
        <v>RESBDGAPANewSHFUR___STDPRO_16</v>
      </c>
      <c r="D209">
        <f>IF(VLOOKUP(C209,Capacity_RESBDG!B:L,B209-2016+2,FALSE)&lt;0.001,0,VLOOKUP(C209,Capacity_RESBDG!B:L,B209-2016+2,FALSE)*(1+Summary!$C$10))</f>
        <v>0</v>
      </c>
    </row>
    <row r="210" spans="1:4" x14ac:dyDescent="0.25">
      <c r="A210" t="s">
        <v>2</v>
      </c>
      <c r="B210">
        <f t="shared" si="0"/>
        <v>2017</v>
      </c>
      <c r="C210" t="str">
        <f t="shared" si="1"/>
        <v>RESBDGAPANewSHHEP___STDELC_16</v>
      </c>
      <c r="D210">
        <f>IF(VLOOKUP(C210,Capacity_RESBDG!B:L,B210-2016+2,FALSE)&lt;0.001,0,VLOOKUP(C210,Capacity_RESBDG!B:L,B210-2016+2,FALSE)*(1+Summary!$C$10))</f>
        <v>0</v>
      </c>
    </row>
    <row r="211" spans="1:4" x14ac:dyDescent="0.25">
      <c r="A211" t="s">
        <v>2</v>
      </c>
      <c r="B211">
        <f t="shared" si="0"/>
        <v>2017</v>
      </c>
      <c r="C211" t="str">
        <f t="shared" si="1"/>
        <v>RESBDGAPANewSHPLT___STDELC_16</v>
      </c>
      <c r="D211">
        <f>IF(VLOOKUP(C211,Capacity_RESBDG!B:L,B211-2016+2,FALSE)&lt;0.001,0,VLOOKUP(C211,Capacity_RESBDG!B:L,B211-2016+2,FALSE)*(1+Summary!$C$10))</f>
        <v>0</v>
      </c>
    </row>
    <row r="212" spans="1:4" x14ac:dyDescent="0.25">
      <c r="A212" t="s">
        <v>2</v>
      </c>
      <c r="B212">
        <f t="shared" si="0"/>
        <v>2017</v>
      </c>
      <c r="C212" t="str">
        <f t="shared" si="1"/>
        <v>RESBDGAPANewWH______STDBMA_16</v>
      </c>
      <c r="D212">
        <f>IF(VLOOKUP(C212,Capacity_RESBDG!B:L,B212-2016+2,FALSE)&lt;0.001,0,VLOOKUP(C212,Capacity_RESBDG!B:L,B212-2016+2,FALSE)*(1+Summary!$C$10))</f>
        <v>0</v>
      </c>
    </row>
    <row r="213" spans="1:4" x14ac:dyDescent="0.25">
      <c r="A213" t="s">
        <v>2</v>
      </c>
      <c r="B213">
        <f t="shared" si="0"/>
        <v>2017</v>
      </c>
      <c r="C213" t="str">
        <f t="shared" si="1"/>
        <v>RESBDGAPANewWH______STDBWP_16</v>
      </c>
      <c r="D213">
        <f>IF(VLOOKUP(C213,Capacity_RESBDG!B:L,B213-2016+2,FALSE)&lt;0.001,0,VLOOKUP(C213,Capacity_RESBDG!B:L,B213-2016+2,FALSE)*(1+Summary!$C$10))</f>
        <v>0</v>
      </c>
    </row>
    <row r="214" spans="1:4" x14ac:dyDescent="0.25">
      <c r="A214" t="s">
        <v>2</v>
      </c>
      <c r="B214">
        <f t="shared" si="0"/>
        <v>2017</v>
      </c>
      <c r="C214" t="str">
        <f t="shared" si="1"/>
        <v>RESBDGAPANewWH______STDELC_16</v>
      </c>
      <c r="D214">
        <f>IF(VLOOKUP(C214,Capacity_RESBDG!B:L,B214-2016+2,FALSE)&lt;0.001,0,VLOOKUP(C214,Capacity_RESBDG!B:L,B214-2016+2,FALSE)*(1+Summary!$C$10))</f>
        <v>0</v>
      </c>
    </row>
    <row r="215" spans="1:4" x14ac:dyDescent="0.25">
      <c r="A215" t="s">
        <v>2</v>
      </c>
      <c r="B215">
        <f t="shared" si="0"/>
        <v>2017</v>
      </c>
      <c r="C215" t="str">
        <f t="shared" si="1"/>
        <v>RESBDGAPANewWH______STDKER_16</v>
      </c>
      <c r="D215">
        <f>IF(VLOOKUP(C215,Capacity_RESBDG!B:L,B215-2016+2,FALSE)&lt;0.001,0,VLOOKUP(C215,Capacity_RESBDG!B:L,B215-2016+2,FALSE)*(1+Summary!$C$10))</f>
        <v>0</v>
      </c>
    </row>
    <row r="216" spans="1:4" x14ac:dyDescent="0.25">
      <c r="A216" t="s">
        <v>2</v>
      </c>
      <c r="B216">
        <f t="shared" si="0"/>
        <v>2017</v>
      </c>
      <c r="C216" t="str">
        <f t="shared" si="1"/>
        <v>RESBDGAPANewWH______STDLFO_16</v>
      </c>
      <c r="D216">
        <f>IF(VLOOKUP(C216,Capacity_RESBDG!B:L,B216-2016+2,FALSE)&lt;0.001,0,VLOOKUP(C216,Capacity_RESBDG!B:L,B216-2016+2,FALSE)*(1+Summary!$C$10))</f>
        <v>0</v>
      </c>
    </row>
    <row r="217" spans="1:4" x14ac:dyDescent="0.25">
      <c r="A217" t="s">
        <v>2</v>
      </c>
      <c r="B217">
        <f t="shared" si="0"/>
        <v>2017</v>
      </c>
      <c r="C217" t="str">
        <f t="shared" si="1"/>
        <v>RESBDGAPANewWH______STDNGA_16</v>
      </c>
      <c r="D217">
        <f>IF(VLOOKUP(C217,Capacity_RESBDG!B:L,B217-2016+2,FALSE)&lt;0.001,0,VLOOKUP(C217,Capacity_RESBDG!B:L,B217-2016+2,FALSE)*(1+Summary!$C$10))</f>
        <v>0</v>
      </c>
    </row>
    <row r="218" spans="1:4" x14ac:dyDescent="0.25">
      <c r="A218" t="s">
        <v>2</v>
      </c>
      <c r="B218">
        <f t="shared" si="0"/>
        <v>2017</v>
      </c>
      <c r="C218" t="str">
        <f t="shared" si="1"/>
        <v>RESBDGAPANewWH______STDPRO_16</v>
      </c>
      <c r="D218">
        <f>IF(VLOOKUP(C218,Capacity_RESBDG!B:L,B218-2016+2,FALSE)&lt;0.001,0,VLOOKUP(C218,Capacity_RESBDG!B:L,B218-2016+2,FALSE)*(1+Summary!$C$10))</f>
        <v>0</v>
      </c>
    </row>
    <row r="219" spans="1:4" x14ac:dyDescent="0.25">
      <c r="A219" t="s">
        <v>2</v>
      </c>
      <c r="B219">
        <f t="shared" si="0"/>
        <v>2017</v>
      </c>
      <c r="C219" t="str">
        <f t="shared" si="1"/>
        <v>RESBDGAPAOldAPLOTH___STDELC_16</v>
      </c>
      <c r="D219">
        <f>IF(VLOOKUP(C219,Capacity_RESBDG!B:L,B219-2016+2,FALSE)&lt;0.001,0,VLOOKUP(C219,Capacity_RESBDG!B:L,B219-2016+2,FALSE)*(1+Summary!$C$10))</f>
        <v>147.5095480756577</v>
      </c>
    </row>
    <row r="220" spans="1:4" x14ac:dyDescent="0.25">
      <c r="A220" t="s">
        <v>2</v>
      </c>
      <c r="B220">
        <f t="shared" si="0"/>
        <v>2017</v>
      </c>
      <c r="C220" t="str">
        <f t="shared" si="1"/>
        <v>RESBDGAPAOldCDY______STDELC_16</v>
      </c>
      <c r="D220">
        <f>IF(VLOOKUP(C220,Capacity_RESBDG!B:L,B220-2016+2,FALSE)&lt;0.001,0,VLOOKUP(C220,Capacity_RESBDG!B:L,B220-2016+2,FALSE)*(1+Summary!$C$10))</f>
        <v>11.371557100446486</v>
      </c>
    </row>
    <row r="221" spans="1:4" x14ac:dyDescent="0.25">
      <c r="A221" t="s">
        <v>2</v>
      </c>
      <c r="B221">
        <f t="shared" si="0"/>
        <v>2017</v>
      </c>
      <c r="C221" t="str">
        <f t="shared" si="1"/>
        <v>RESBDGAPAOldCWA______STDELC_16</v>
      </c>
      <c r="D221">
        <f>IF(VLOOKUP(C221,Capacity_RESBDG!B:L,B221-2016+2,FALSE)&lt;0.001,0,VLOOKUP(C221,Capacity_RESBDG!B:L,B221-2016+2,FALSE)*(1+Summary!$C$10))</f>
        <v>194.17221670073639</v>
      </c>
    </row>
    <row r="222" spans="1:4" x14ac:dyDescent="0.25">
      <c r="A222" t="s">
        <v>2</v>
      </c>
      <c r="B222">
        <f t="shared" si="0"/>
        <v>2017</v>
      </c>
      <c r="C222" t="str">
        <f t="shared" si="1"/>
        <v>RESBDGAPAOldDWA______STDELC_16</v>
      </c>
      <c r="D222">
        <f>IF(VLOOKUP(C222,Capacity_RESBDG!B:L,B222-2016+2,FALSE)&lt;0.001,0,VLOOKUP(C222,Capacity_RESBDG!B:L,B222-2016+2,FALSE)*(1+Summary!$C$10))</f>
        <v>7.0673691469907531</v>
      </c>
    </row>
    <row r="223" spans="1:4" x14ac:dyDescent="0.25">
      <c r="A223" t="s">
        <v>2</v>
      </c>
      <c r="B223">
        <f t="shared" si="0"/>
        <v>2017</v>
      </c>
      <c r="C223" t="str">
        <f t="shared" si="1"/>
        <v>RESBDGAPAOldFRZ______STDELC_16</v>
      </c>
      <c r="D223">
        <f>IF(VLOOKUP(C223,Capacity_RESBDG!B:L,B223-2016+2,FALSE)&lt;0.001,0,VLOOKUP(C223,Capacity_RESBDG!B:L,B223-2016+2,FALSE)*(1+Summary!$C$10))</f>
        <v>39.078622731986798</v>
      </c>
    </row>
    <row r="224" spans="1:4" x14ac:dyDescent="0.25">
      <c r="A224" t="s">
        <v>2</v>
      </c>
      <c r="B224">
        <f t="shared" si="0"/>
        <v>2017</v>
      </c>
      <c r="C224" t="str">
        <f t="shared" si="1"/>
        <v>RESBDGAPAOldLIFLC___STDELC_16</v>
      </c>
      <c r="D224">
        <f>IF(VLOOKUP(C224,Capacity_RESBDG!B:L,B224-2016+2,FALSE)&lt;0.001,0,VLOOKUP(C224,Capacity_RESBDG!B:L,B224-2016+2,FALSE)*(1+Summary!$C$10))</f>
        <v>4.4456165098455722</v>
      </c>
    </row>
    <row r="225" spans="1:4" x14ac:dyDescent="0.25">
      <c r="A225" t="s">
        <v>2</v>
      </c>
      <c r="B225">
        <f t="shared" si="0"/>
        <v>2017</v>
      </c>
      <c r="C225" t="str">
        <f t="shared" si="1"/>
        <v>RESBDGAPAOldLIFLU___STDELC_16</v>
      </c>
      <c r="D225">
        <f>IF(VLOOKUP(C225,Capacity_RESBDG!B:L,B225-2016+2,FALSE)&lt;0.001,0,VLOOKUP(C225,Capacity_RESBDG!B:L,B225-2016+2,FALSE)*(1+Summary!$C$10))</f>
        <v>267.15191368792955</v>
      </c>
    </row>
    <row r="226" spans="1:4" x14ac:dyDescent="0.25">
      <c r="A226" t="s">
        <v>2</v>
      </c>
      <c r="B226">
        <f t="shared" si="0"/>
        <v>2017</v>
      </c>
      <c r="C226" t="str">
        <f t="shared" si="1"/>
        <v>RESBDGAPAOldLIHAL___STDELC_16</v>
      </c>
      <c r="D226">
        <f>IF(VLOOKUP(C226,Capacity_RESBDG!B:L,B226-2016+2,FALSE)&lt;0.001,0,VLOOKUP(C226,Capacity_RESBDG!B:L,B226-2016+2,FALSE)*(1+Summary!$C$10))</f>
        <v>145.61352288526982</v>
      </c>
    </row>
    <row r="227" spans="1:4" x14ac:dyDescent="0.25">
      <c r="A227" t="s">
        <v>2</v>
      </c>
      <c r="B227">
        <f t="shared" si="0"/>
        <v>2017</v>
      </c>
      <c r="C227" t="str">
        <f t="shared" si="1"/>
        <v>RESBDGAPAOldLIINC___STDELC_16</v>
      </c>
      <c r="D227">
        <f>IF(VLOOKUP(C227,Capacity_RESBDG!B:L,B227-2016+2,FALSE)&lt;0.001,0,VLOOKUP(C227,Capacity_RESBDG!B:L,B227-2016+2,FALSE)*(1+Summary!$C$10))</f>
        <v>467.68856296488752</v>
      </c>
    </row>
    <row r="228" spans="1:4" x14ac:dyDescent="0.25">
      <c r="A228" t="s">
        <v>2</v>
      </c>
      <c r="B228">
        <f t="shared" si="0"/>
        <v>2017</v>
      </c>
      <c r="C228" t="str">
        <f t="shared" si="1"/>
        <v>RESBDGAPAOldLILED___HIGELC_16</v>
      </c>
      <c r="D228">
        <f>IF(VLOOKUP(C228,Capacity_RESBDG!B:L,B228-2016+2,FALSE)&lt;0.001,0,VLOOKUP(C228,Capacity_RESBDG!B:L,B228-2016+2,FALSE)*(1+Summary!$C$10))</f>
        <v>4.8671616135305262</v>
      </c>
    </row>
    <row r="229" spans="1:4" x14ac:dyDescent="0.25">
      <c r="A229" t="s">
        <v>2</v>
      </c>
      <c r="B229">
        <f t="shared" si="0"/>
        <v>2017</v>
      </c>
      <c r="C229" t="str">
        <f t="shared" si="1"/>
        <v>RESBDGAPAOldLILED___STDELC_16</v>
      </c>
      <c r="D229">
        <f>IF(VLOOKUP(C229,Capacity_RESBDG!B:L,B229-2016+2,FALSE)&lt;0.001,0,VLOOKUP(C229,Capacity_RESBDG!B:L,B229-2016+2,FALSE)*(1+Summary!$C$10))</f>
        <v>4.8939195439514149</v>
      </c>
    </row>
    <row r="230" spans="1:4" x14ac:dyDescent="0.25">
      <c r="A230" t="s">
        <v>2</v>
      </c>
      <c r="B230">
        <f t="shared" si="0"/>
        <v>2017</v>
      </c>
      <c r="C230" t="str">
        <f t="shared" si="1"/>
        <v>RESBDGAPAOldRAG______STDELC_16</v>
      </c>
      <c r="D230">
        <f>IF(VLOOKUP(C230,Capacity_RESBDG!B:L,B230-2016+2,FALSE)&lt;0.001,0,VLOOKUP(C230,Capacity_RESBDG!B:L,B230-2016+2,FALSE)*(1+Summary!$C$10))</f>
        <v>1372.7990018186633</v>
      </c>
    </row>
    <row r="231" spans="1:4" x14ac:dyDescent="0.25">
      <c r="A231" t="s">
        <v>2</v>
      </c>
      <c r="B231">
        <f t="shared" si="0"/>
        <v>2017</v>
      </c>
      <c r="C231" t="str">
        <f t="shared" si="1"/>
        <v>RESBDGAPAOldREF______STDELC_16</v>
      </c>
      <c r="D231">
        <f>IF(VLOOKUP(C231,Capacity_RESBDG!B:L,B231-2016+2,FALSE)&lt;0.001,0,VLOOKUP(C231,Capacity_RESBDG!B:L,B231-2016+2,FALSE)*(1+Summary!$C$10))</f>
        <v>122.28425377484606</v>
      </c>
    </row>
    <row r="232" spans="1:4" x14ac:dyDescent="0.25">
      <c r="A232" t="s">
        <v>2</v>
      </c>
      <c r="B232">
        <f t="shared" si="0"/>
        <v>2017</v>
      </c>
      <c r="C232" t="str">
        <f t="shared" si="1"/>
        <v>RESBDGAPAOldSCCE___STDELC_16</v>
      </c>
      <c r="D232">
        <f>IF(VLOOKUP(C232,Capacity_RESBDG!B:L,B232-2016+2,FALSE)&lt;0.001,0,VLOOKUP(C232,Capacity_RESBDG!B:L,B232-2016+2,FALSE)*(1+Summary!$C$10))</f>
        <v>12.953864531942246</v>
      </c>
    </row>
    <row r="233" spans="1:4" x14ac:dyDescent="0.25">
      <c r="A233" t="s">
        <v>2</v>
      </c>
      <c r="B233">
        <f t="shared" si="0"/>
        <v>2017</v>
      </c>
      <c r="C233" t="str">
        <f t="shared" si="1"/>
        <v>RESBDGAPAOldSCRO___STDELC_16</v>
      </c>
      <c r="D233">
        <f>IF(VLOOKUP(C233,Capacity_RESBDG!B:L,B233-2016+2,FALSE)&lt;0.001,0,VLOOKUP(C233,Capacity_RESBDG!B:L,B233-2016+2,FALSE)*(1+Summary!$C$10))</f>
        <v>4.3788492042316687</v>
      </c>
    </row>
    <row r="234" spans="1:4" x14ac:dyDescent="0.25">
      <c r="A234" t="s">
        <v>2</v>
      </c>
      <c r="B234">
        <f t="shared" si="0"/>
        <v>2017</v>
      </c>
      <c r="C234" t="str">
        <f t="shared" si="1"/>
        <v>RESBDGAPAOldSHFUR___HIGNGA_16</v>
      </c>
      <c r="D234">
        <f>IF(VLOOKUP(C234,Capacity_RESBDG!B:L,B234-2016+2,FALSE)&lt;0.001,0,VLOOKUP(C234,Capacity_RESBDG!B:L,B234-2016+2,FALSE)*(1+Summary!$C$10))</f>
        <v>24.884595923868293</v>
      </c>
    </row>
    <row r="235" spans="1:4" x14ac:dyDescent="0.25">
      <c r="A235" t="s">
        <v>2</v>
      </c>
      <c r="B235">
        <f t="shared" si="0"/>
        <v>2017</v>
      </c>
      <c r="C235" t="str">
        <f t="shared" si="1"/>
        <v>RESBDGAPAOldSHFUR___MEDNGA_16</v>
      </c>
      <c r="D235">
        <f>IF(VLOOKUP(C235,Capacity_RESBDG!B:L,B235-2016+2,FALSE)&lt;0.001,0,VLOOKUP(C235,Capacity_RESBDG!B:L,B235-2016+2,FALSE)*(1+Summary!$C$10))</f>
        <v>16.110024984435306</v>
      </c>
    </row>
    <row r="236" spans="1:4" x14ac:dyDescent="0.25">
      <c r="A236" t="s">
        <v>2</v>
      </c>
      <c r="B236">
        <f t="shared" si="0"/>
        <v>2017</v>
      </c>
      <c r="C236" t="str">
        <f t="shared" si="1"/>
        <v>RESBDGAPAOldSHFUR___STDBMA_16</v>
      </c>
      <c r="D236">
        <f>IF(VLOOKUP(C236,Capacity_RESBDG!B:L,B236-2016+2,FALSE)&lt;0.001,0,VLOOKUP(C236,Capacity_RESBDG!B:L,B236-2016+2,FALSE)*(1+Summary!$C$10))</f>
        <v>4.8287153114869783</v>
      </c>
    </row>
    <row r="237" spans="1:4" x14ac:dyDescent="0.25">
      <c r="A237" t="s">
        <v>2</v>
      </c>
      <c r="B237">
        <f t="shared" si="0"/>
        <v>2017</v>
      </c>
      <c r="C237" t="str">
        <f t="shared" si="1"/>
        <v>RESBDGAPAOldSHFUR___STDBWP_16</v>
      </c>
      <c r="D237">
        <f>IF(VLOOKUP(C237,Capacity_RESBDG!B:L,B237-2016+2,FALSE)&lt;0.001,0,VLOOKUP(C237,Capacity_RESBDG!B:L,B237-2016+2,FALSE)*(1+Summary!$C$10))</f>
        <v>1.5934198057673366E-2</v>
      </c>
    </row>
    <row r="238" spans="1:4" x14ac:dyDescent="0.25">
      <c r="A238" t="s">
        <v>2</v>
      </c>
      <c r="B238">
        <f t="shared" si="0"/>
        <v>2017</v>
      </c>
      <c r="C238" t="str">
        <f t="shared" si="1"/>
        <v>RESBDGAPAOldSHFUR___STDKER_16</v>
      </c>
      <c r="D238">
        <f>IF(VLOOKUP(C238,Capacity_RESBDG!B:L,B238-2016+2,FALSE)&lt;0.001,0,VLOOKUP(C238,Capacity_RESBDG!B:L,B238-2016+2,FALSE)*(1+Summary!$C$10))</f>
        <v>1.5945614394573107E-2</v>
      </c>
    </row>
    <row r="239" spans="1:4" x14ac:dyDescent="0.25">
      <c r="A239" t="s">
        <v>2</v>
      </c>
      <c r="B239">
        <f t="shared" si="0"/>
        <v>2017</v>
      </c>
      <c r="C239" t="str">
        <f t="shared" si="1"/>
        <v>RESBDGAPAOldSHFUR___STDLFO_16</v>
      </c>
      <c r="D239">
        <f>IF(VLOOKUP(C239,Capacity_RESBDG!B:L,B239-2016+2,FALSE)&lt;0.001,0,VLOOKUP(C239,Capacity_RESBDG!B:L,B239-2016+2,FALSE)*(1+Summary!$C$10))</f>
        <v>2.3956219048375882</v>
      </c>
    </row>
    <row r="240" spans="1:4" x14ac:dyDescent="0.25">
      <c r="A240" t="s">
        <v>2</v>
      </c>
      <c r="B240">
        <f t="shared" si="0"/>
        <v>2017</v>
      </c>
      <c r="C240" t="str">
        <f t="shared" si="1"/>
        <v>RESBDGAPAOldSHFUR___STDPRO_16</v>
      </c>
      <c r="D240">
        <f>IF(VLOOKUP(C240,Capacity_RESBDG!B:L,B240-2016+2,FALSE)&lt;0.001,0,VLOOKUP(C240,Capacity_RESBDG!B:L,B240-2016+2,FALSE)*(1+Summary!$C$10))</f>
        <v>1.5935360947302159E-2</v>
      </c>
    </row>
    <row r="241" spans="1:4" x14ac:dyDescent="0.25">
      <c r="A241" t="s">
        <v>2</v>
      </c>
      <c r="B241">
        <f t="shared" si="0"/>
        <v>2017</v>
      </c>
      <c r="C241" t="str">
        <f t="shared" si="1"/>
        <v>RESBDGAPAOldSHHEP___STDELC_16</v>
      </c>
      <c r="D241">
        <f>IF(VLOOKUP(C241,Capacity_RESBDG!B:L,B241-2016+2,FALSE)&lt;0.001,0,VLOOKUP(C241,Capacity_RESBDG!B:L,B241-2016+2,FALSE)*(1+Summary!$C$10))</f>
        <v>10.685626675927301</v>
      </c>
    </row>
    <row r="242" spans="1:4" x14ac:dyDescent="0.25">
      <c r="A242" t="s">
        <v>2</v>
      </c>
      <c r="B242">
        <f t="shared" si="0"/>
        <v>2017</v>
      </c>
      <c r="C242" t="str">
        <f t="shared" si="1"/>
        <v>RESBDGAPAOldSHPLT___STDELC_16</v>
      </c>
      <c r="D242">
        <f>IF(VLOOKUP(C242,Capacity_RESBDG!B:L,B242-2016+2,FALSE)&lt;0.001,0,VLOOKUP(C242,Capacity_RESBDG!B:L,B242-2016+2,FALSE)*(1+Summary!$C$10))</f>
        <v>8.9989989614115515</v>
      </c>
    </row>
    <row r="243" spans="1:4" x14ac:dyDescent="0.25">
      <c r="A243" t="s">
        <v>2</v>
      </c>
      <c r="B243">
        <f t="shared" si="0"/>
        <v>2017</v>
      </c>
      <c r="C243" t="str">
        <f t="shared" si="1"/>
        <v>RESBDGAPAOldWH______STDBMA_16</v>
      </c>
      <c r="D243">
        <f>IF(VLOOKUP(C243,Capacity_RESBDG!B:L,B243-2016+2,FALSE)&lt;0.001,0,VLOOKUP(C243,Capacity_RESBDG!B:L,B243-2016+2,FALSE)*(1+Summary!$C$10))</f>
        <v>0.3595315279249427</v>
      </c>
    </row>
    <row r="244" spans="1:4" x14ac:dyDescent="0.25">
      <c r="A244" t="s">
        <v>2</v>
      </c>
      <c r="B244">
        <f t="shared" si="0"/>
        <v>2017</v>
      </c>
      <c r="C244" t="str">
        <f t="shared" si="1"/>
        <v>RESBDGAPAOldWH______STDBWP_16</v>
      </c>
      <c r="D244">
        <f>IF(VLOOKUP(C244,Capacity_RESBDG!B:L,B244-2016+2,FALSE)&lt;0.001,0,VLOOKUP(C244,Capacity_RESBDG!B:L,B244-2016+2,FALSE)*(1+Summary!$C$10))</f>
        <v>0.37425413889483838</v>
      </c>
    </row>
    <row r="245" spans="1:4" x14ac:dyDescent="0.25">
      <c r="A245" t="s">
        <v>2</v>
      </c>
      <c r="B245">
        <f t="shared" si="0"/>
        <v>2017</v>
      </c>
      <c r="C245" t="str">
        <f t="shared" si="1"/>
        <v>RESBDGAPAOldWH______STDELC_16</v>
      </c>
      <c r="D245">
        <f>IF(VLOOKUP(C245,Capacity_RESBDG!B:L,B245-2016+2,FALSE)&lt;0.001,0,VLOOKUP(C245,Capacity_RESBDG!B:L,B245-2016+2,FALSE)*(1+Summary!$C$10))</f>
        <v>0.73500120735976993</v>
      </c>
    </row>
    <row r="246" spans="1:4" x14ac:dyDescent="0.25">
      <c r="A246" t="s">
        <v>2</v>
      </c>
      <c r="B246">
        <f t="shared" si="0"/>
        <v>2017</v>
      </c>
      <c r="C246" t="str">
        <f t="shared" si="1"/>
        <v>RESBDGAPAOldWH______STDKER_16</v>
      </c>
      <c r="D246">
        <f>IF(VLOOKUP(C246,Capacity_RESBDG!B:L,B246-2016+2,FALSE)&lt;0.001,0,VLOOKUP(C246,Capacity_RESBDG!B:L,B246-2016+2,FALSE)*(1+Summary!$C$10))</f>
        <v>0.37409158468700859</v>
      </c>
    </row>
    <row r="247" spans="1:4" x14ac:dyDescent="0.25">
      <c r="A247" t="s">
        <v>2</v>
      </c>
      <c r="B247">
        <f t="shared" si="0"/>
        <v>2017</v>
      </c>
      <c r="C247" t="str">
        <f t="shared" si="1"/>
        <v>RESBDGAPAOldWH______STDLFO_16</v>
      </c>
      <c r="D247">
        <f>IF(VLOOKUP(C247,Capacity_RESBDG!B:L,B247-2016+2,FALSE)&lt;0.001,0,VLOOKUP(C247,Capacity_RESBDG!B:L,B247-2016+2,FALSE)*(1+Summary!$C$10))</f>
        <v>0.35598840603979559</v>
      </c>
    </row>
    <row r="248" spans="1:4" x14ac:dyDescent="0.25">
      <c r="A248" t="s">
        <v>2</v>
      </c>
      <c r="B248">
        <f t="shared" si="0"/>
        <v>2017</v>
      </c>
      <c r="C248" t="str">
        <f t="shared" si="1"/>
        <v>RESBDGAPAOldWH______STDNGA_16</v>
      </c>
      <c r="D248">
        <f>IF(VLOOKUP(C248,Capacity_RESBDG!B:L,B248-2016+2,FALSE)&lt;0.001,0,VLOOKUP(C248,Capacity_RESBDG!B:L,B248-2016+2,FALSE)*(1+Summary!$C$10))</f>
        <v>6.6249179825322697</v>
      </c>
    </row>
    <row r="249" spans="1:4" x14ac:dyDescent="0.25">
      <c r="A249" t="s">
        <v>2</v>
      </c>
      <c r="B249">
        <f t="shared" si="0"/>
        <v>2017</v>
      </c>
      <c r="C249" t="str">
        <f t="shared" si="1"/>
        <v>RESBDGAPAOldWH______STDPRO_16</v>
      </c>
      <c r="D249">
        <f>IF(VLOOKUP(C249,Capacity_RESBDG!B:L,B249-2016+2,FALSE)&lt;0.001,0,VLOOKUP(C249,Capacity_RESBDG!B:L,B249-2016+2,FALSE)*(1+Summary!$C$10))</f>
        <v>0.37416759373196584</v>
      </c>
    </row>
    <row r="250" spans="1:4" x14ac:dyDescent="0.25">
      <c r="A250" t="s">
        <v>2</v>
      </c>
      <c r="B250">
        <f t="shared" si="0"/>
        <v>2017</v>
      </c>
      <c r="C250" t="str">
        <f t="shared" si="1"/>
        <v>RESBDGSATNewAPLOTH___STDELC_16</v>
      </c>
      <c r="D250">
        <f>IF(VLOOKUP(C250,Capacity_RESBDG!B:L,B250-2016+2,FALSE)&lt;0.001,0,VLOOKUP(C250,Capacity_RESBDG!B:L,B250-2016+2,FALSE)*(1+Summary!$C$10))</f>
        <v>0</v>
      </c>
    </row>
    <row r="251" spans="1:4" x14ac:dyDescent="0.25">
      <c r="A251" t="s">
        <v>2</v>
      </c>
      <c r="B251">
        <f t="shared" si="0"/>
        <v>2017</v>
      </c>
      <c r="C251" t="str">
        <f t="shared" si="1"/>
        <v>RESBDGSATNewCDY______STDELC_16</v>
      </c>
      <c r="D251">
        <f>IF(VLOOKUP(C251,Capacity_RESBDG!B:L,B251-2016+2,FALSE)&lt;0.001,0,VLOOKUP(C251,Capacity_RESBDG!B:L,B251-2016+2,FALSE)*(1+Summary!$C$10))</f>
        <v>0</v>
      </c>
    </row>
    <row r="252" spans="1:4" x14ac:dyDescent="0.25">
      <c r="A252" t="s">
        <v>2</v>
      </c>
      <c r="B252">
        <f t="shared" si="0"/>
        <v>2017</v>
      </c>
      <c r="C252" t="str">
        <f t="shared" si="1"/>
        <v>RESBDGSATNewCWA______STDELC_16</v>
      </c>
      <c r="D252">
        <f>IF(VLOOKUP(C252,Capacity_RESBDG!B:L,B252-2016+2,FALSE)&lt;0.001,0,VLOOKUP(C252,Capacity_RESBDG!B:L,B252-2016+2,FALSE)*(1+Summary!$C$10))</f>
        <v>0</v>
      </c>
    </row>
    <row r="253" spans="1:4" x14ac:dyDescent="0.25">
      <c r="A253" t="s">
        <v>2</v>
      </c>
      <c r="B253">
        <f t="shared" ref="B253:B316" si="2">B67+1</f>
        <v>2017</v>
      </c>
      <c r="C253" t="str">
        <f t="shared" ref="C253:C316" si="3">C67</f>
        <v>RESBDGSATNewDWA______STDELC_16</v>
      </c>
      <c r="D253">
        <f>IF(VLOOKUP(C253,Capacity_RESBDG!B:L,B253-2016+2,FALSE)&lt;0.001,0,VLOOKUP(C253,Capacity_RESBDG!B:L,B253-2016+2,FALSE)*(1+Summary!$C$10))</f>
        <v>0</v>
      </c>
    </row>
    <row r="254" spans="1:4" x14ac:dyDescent="0.25">
      <c r="A254" t="s">
        <v>2</v>
      </c>
      <c r="B254">
        <f t="shared" si="2"/>
        <v>2017</v>
      </c>
      <c r="C254" t="str">
        <f t="shared" si="3"/>
        <v>RESBDGSATNewFRZ______STDELC_16</v>
      </c>
      <c r="D254">
        <f>IF(VLOOKUP(C254,Capacity_RESBDG!B:L,B254-2016+2,FALSE)&lt;0.001,0,VLOOKUP(C254,Capacity_RESBDG!B:L,B254-2016+2,FALSE)*(1+Summary!$C$10))</f>
        <v>0</v>
      </c>
    </row>
    <row r="255" spans="1:4" x14ac:dyDescent="0.25">
      <c r="A255" t="s">
        <v>2</v>
      </c>
      <c r="B255">
        <f t="shared" si="2"/>
        <v>2017</v>
      </c>
      <c r="C255" t="str">
        <f t="shared" si="3"/>
        <v>RESBDGSATNewLIFLC___STDELC_16</v>
      </c>
      <c r="D255">
        <f>IF(VLOOKUP(C255,Capacity_RESBDG!B:L,B255-2016+2,FALSE)&lt;0.001,0,VLOOKUP(C255,Capacity_RESBDG!B:L,B255-2016+2,FALSE)*(1+Summary!$C$10))</f>
        <v>0</v>
      </c>
    </row>
    <row r="256" spans="1:4" x14ac:dyDescent="0.25">
      <c r="A256" t="s">
        <v>2</v>
      </c>
      <c r="B256">
        <f t="shared" si="2"/>
        <v>2017</v>
      </c>
      <c r="C256" t="str">
        <f t="shared" si="3"/>
        <v>RESBDGSATNewLIFLU___STDELC_16</v>
      </c>
      <c r="D256">
        <f>IF(VLOOKUP(C256,Capacity_RESBDG!B:L,B256-2016+2,FALSE)&lt;0.001,0,VLOOKUP(C256,Capacity_RESBDG!B:L,B256-2016+2,FALSE)*(1+Summary!$C$10))</f>
        <v>0</v>
      </c>
    </row>
    <row r="257" spans="1:4" x14ac:dyDescent="0.25">
      <c r="A257" t="s">
        <v>2</v>
      </c>
      <c r="B257">
        <f t="shared" si="2"/>
        <v>2017</v>
      </c>
      <c r="C257" t="str">
        <f t="shared" si="3"/>
        <v>RESBDGSATNewLIHAL___STDELC_16</v>
      </c>
      <c r="D257">
        <f>IF(VLOOKUP(C257,Capacity_RESBDG!B:L,B257-2016+2,FALSE)&lt;0.001,0,VLOOKUP(C257,Capacity_RESBDG!B:L,B257-2016+2,FALSE)*(1+Summary!$C$10))</f>
        <v>0</v>
      </c>
    </row>
    <row r="258" spans="1:4" x14ac:dyDescent="0.25">
      <c r="A258" t="s">
        <v>2</v>
      </c>
      <c r="B258">
        <f t="shared" si="2"/>
        <v>2017</v>
      </c>
      <c r="C258" t="str">
        <f t="shared" si="3"/>
        <v>RESBDGSATNewLIINC___STDELC_16</v>
      </c>
      <c r="D258">
        <f>IF(VLOOKUP(C258,Capacity_RESBDG!B:L,B258-2016+2,FALSE)&lt;0.001,0,VLOOKUP(C258,Capacity_RESBDG!B:L,B258-2016+2,FALSE)*(1+Summary!$C$10))</f>
        <v>0</v>
      </c>
    </row>
    <row r="259" spans="1:4" x14ac:dyDescent="0.25">
      <c r="A259" t="s">
        <v>2</v>
      </c>
      <c r="B259">
        <f t="shared" si="2"/>
        <v>2017</v>
      </c>
      <c r="C259" t="str">
        <f t="shared" si="3"/>
        <v>RESBDGSATNewLILED___HIGELC_16</v>
      </c>
      <c r="D259">
        <f>IF(VLOOKUP(C259,Capacity_RESBDG!B:L,B259-2016+2,FALSE)&lt;0.001,0,VLOOKUP(C259,Capacity_RESBDG!B:L,B259-2016+2,FALSE)*(1+Summary!$C$10))</f>
        <v>0</v>
      </c>
    </row>
    <row r="260" spans="1:4" x14ac:dyDescent="0.25">
      <c r="A260" t="s">
        <v>2</v>
      </c>
      <c r="B260">
        <f t="shared" si="2"/>
        <v>2017</v>
      </c>
      <c r="C260" t="str">
        <f t="shared" si="3"/>
        <v>RESBDGSATNewLILED___STDELC_16</v>
      </c>
      <c r="D260">
        <f>IF(VLOOKUP(C260,Capacity_RESBDG!B:L,B260-2016+2,FALSE)&lt;0.001,0,VLOOKUP(C260,Capacity_RESBDG!B:L,B260-2016+2,FALSE)*(1+Summary!$C$10))</f>
        <v>0</v>
      </c>
    </row>
    <row r="261" spans="1:4" x14ac:dyDescent="0.25">
      <c r="A261" t="s">
        <v>2</v>
      </c>
      <c r="B261">
        <f t="shared" si="2"/>
        <v>2017</v>
      </c>
      <c r="C261" t="str">
        <f t="shared" si="3"/>
        <v>RESBDGSATNewRAG______STDELC_16</v>
      </c>
      <c r="D261">
        <f>IF(VLOOKUP(C261,Capacity_RESBDG!B:L,B261-2016+2,FALSE)&lt;0.001,0,VLOOKUP(C261,Capacity_RESBDG!B:L,B261-2016+2,FALSE)*(1+Summary!$C$10))</f>
        <v>0</v>
      </c>
    </row>
    <row r="262" spans="1:4" x14ac:dyDescent="0.25">
      <c r="A262" t="s">
        <v>2</v>
      </c>
      <c r="B262">
        <f t="shared" si="2"/>
        <v>2017</v>
      </c>
      <c r="C262" t="str">
        <f t="shared" si="3"/>
        <v>RESBDGSATNewREF______STDELC_16</v>
      </c>
      <c r="D262">
        <f>IF(VLOOKUP(C262,Capacity_RESBDG!B:L,B262-2016+2,FALSE)&lt;0.001,0,VLOOKUP(C262,Capacity_RESBDG!B:L,B262-2016+2,FALSE)*(1+Summary!$C$10))</f>
        <v>0</v>
      </c>
    </row>
    <row r="263" spans="1:4" x14ac:dyDescent="0.25">
      <c r="A263" t="s">
        <v>2</v>
      </c>
      <c r="B263">
        <f t="shared" si="2"/>
        <v>2017</v>
      </c>
      <c r="C263" t="str">
        <f t="shared" si="3"/>
        <v>RESBDGSATNewSCCE___STDELC_16</v>
      </c>
      <c r="D263">
        <f>IF(VLOOKUP(C263,Capacity_RESBDG!B:L,B263-2016+2,FALSE)&lt;0.001,0,VLOOKUP(C263,Capacity_RESBDG!B:L,B263-2016+2,FALSE)*(1+Summary!$C$10))</f>
        <v>0</v>
      </c>
    </row>
    <row r="264" spans="1:4" x14ac:dyDescent="0.25">
      <c r="A264" t="s">
        <v>2</v>
      </c>
      <c r="B264">
        <f t="shared" si="2"/>
        <v>2017</v>
      </c>
      <c r="C264" t="str">
        <f t="shared" si="3"/>
        <v>RESBDGSATNewSCRO___STDELC_16</v>
      </c>
      <c r="D264">
        <f>IF(VLOOKUP(C264,Capacity_RESBDG!B:L,B264-2016+2,FALSE)&lt;0.001,0,VLOOKUP(C264,Capacity_RESBDG!B:L,B264-2016+2,FALSE)*(1+Summary!$C$10))</f>
        <v>0</v>
      </c>
    </row>
    <row r="265" spans="1:4" x14ac:dyDescent="0.25">
      <c r="A265" t="s">
        <v>2</v>
      </c>
      <c r="B265">
        <f t="shared" si="2"/>
        <v>2017</v>
      </c>
      <c r="C265" t="str">
        <f t="shared" si="3"/>
        <v>RESBDGSATNewSHFUR___HIGNGA_16</v>
      </c>
      <c r="D265">
        <f>IF(VLOOKUP(C265,Capacity_RESBDG!B:L,B265-2016+2,FALSE)&lt;0.001,0,VLOOKUP(C265,Capacity_RESBDG!B:L,B265-2016+2,FALSE)*(1+Summary!$C$10))</f>
        <v>0</v>
      </c>
    </row>
    <row r="266" spans="1:4" x14ac:dyDescent="0.25">
      <c r="A266" t="s">
        <v>2</v>
      </c>
      <c r="B266">
        <f t="shared" si="2"/>
        <v>2017</v>
      </c>
      <c r="C266" t="str">
        <f t="shared" si="3"/>
        <v>RESBDGSATNewSHFUR___MEDNGA_16</v>
      </c>
      <c r="D266">
        <f>IF(VLOOKUP(C266,Capacity_RESBDG!B:L,B266-2016+2,FALSE)&lt;0.001,0,VLOOKUP(C266,Capacity_RESBDG!B:L,B266-2016+2,FALSE)*(1+Summary!$C$10))</f>
        <v>0</v>
      </c>
    </row>
    <row r="267" spans="1:4" x14ac:dyDescent="0.25">
      <c r="A267" t="s">
        <v>2</v>
      </c>
      <c r="B267">
        <f t="shared" si="2"/>
        <v>2017</v>
      </c>
      <c r="C267" t="str">
        <f t="shared" si="3"/>
        <v>RESBDGSATNewSHFUR___STDBMA_16</v>
      </c>
      <c r="D267">
        <f>IF(VLOOKUP(C267,Capacity_RESBDG!B:L,B267-2016+2,FALSE)&lt;0.001,0,VLOOKUP(C267,Capacity_RESBDG!B:L,B267-2016+2,FALSE)*(1+Summary!$C$10))</f>
        <v>0</v>
      </c>
    </row>
    <row r="268" spans="1:4" x14ac:dyDescent="0.25">
      <c r="A268" t="s">
        <v>2</v>
      </c>
      <c r="B268">
        <f t="shared" si="2"/>
        <v>2017</v>
      </c>
      <c r="C268" t="str">
        <f t="shared" si="3"/>
        <v>RESBDGSATNewSHFUR___STDBWP_16</v>
      </c>
      <c r="D268">
        <f>IF(VLOOKUP(C268,Capacity_RESBDG!B:L,B268-2016+2,FALSE)&lt;0.001,0,VLOOKUP(C268,Capacity_RESBDG!B:L,B268-2016+2,FALSE)*(1+Summary!$C$10))</f>
        <v>0</v>
      </c>
    </row>
    <row r="269" spans="1:4" x14ac:dyDescent="0.25">
      <c r="A269" t="s">
        <v>2</v>
      </c>
      <c r="B269">
        <f t="shared" si="2"/>
        <v>2017</v>
      </c>
      <c r="C269" t="str">
        <f t="shared" si="3"/>
        <v>RESBDGSATNewSHFUR___STDKER_16</v>
      </c>
      <c r="D269">
        <f>IF(VLOOKUP(C269,Capacity_RESBDG!B:L,B269-2016+2,FALSE)&lt;0.001,0,VLOOKUP(C269,Capacity_RESBDG!B:L,B269-2016+2,FALSE)*(1+Summary!$C$10))</f>
        <v>0</v>
      </c>
    </row>
    <row r="270" spans="1:4" x14ac:dyDescent="0.25">
      <c r="A270" t="s">
        <v>2</v>
      </c>
      <c r="B270">
        <f t="shared" si="2"/>
        <v>2017</v>
      </c>
      <c r="C270" t="str">
        <f t="shared" si="3"/>
        <v>RESBDGSATNewSHFUR___STDLFO_16</v>
      </c>
      <c r="D270">
        <f>IF(VLOOKUP(C270,Capacity_RESBDG!B:L,B270-2016+2,FALSE)&lt;0.001,0,VLOOKUP(C270,Capacity_RESBDG!B:L,B270-2016+2,FALSE)*(1+Summary!$C$10))</f>
        <v>0</v>
      </c>
    </row>
    <row r="271" spans="1:4" x14ac:dyDescent="0.25">
      <c r="A271" t="s">
        <v>2</v>
      </c>
      <c r="B271">
        <f t="shared" si="2"/>
        <v>2017</v>
      </c>
      <c r="C271" t="str">
        <f t="shared" si="3"/>
        <v>RESBDGSATNewSHFUR___STDPRO_16</v>
      </c>
      <c r="D271">
        <f>IF(VLOOKUP(C271,Capacity_RESBDG!B:L,B271-2016+2,FALSE)&lt;0.001,0,VLOOKUP(C271,Capacity_RESBDG!B:L,B271-2016+2,FALSE)*(1+Summary!$C$10))</f>
        <v>0</v>
      </c>
    </row>
    <row r="272" spans="1:4" x14ac:dyDescent="0.25">
      <c r="A272" t="s">
        <v>2</v>
      </c>
      <c r="B272">
        <f t="shared" si="2"/>
        <v>2017</v>
      </c>
      <c r="C272" t="str">
        <f t="shared" si="3"/>
        <v>RESBDGSATNewSHHEP___STDELC_16</v>
      </c>
      <c r="D272">
        <f>IF(VLOOKUP(C272,Capacity_RESBDG!B:L,B272-2016+2,FALSE)&lt;0.001,0,VLOOKUP(C272,Capacity_RESBDG!B:L,B272-2016+2,FALSE)*(1+Summary!$C$10))</f>
        <v>0</v>
      </c>
    </row>
    <row r="273" spans="1:4" x14ac:dyDescent="0.25">
      <c r="A273" t="s">
        <v>2</v>
      </c>
      <c r="B273">
        <f t="shared" si="2"/>
        <v>2017</v>
      </c>
      <c r="C273" t="str">
        <f t="shared" si="3"/>
        <v>RESBDGSATNewSHPLT___STDELC_16</v>
      </c>
      <c r="D273">
        <f>IF(VLOOKUP(C273,Capacity_RESBDG!B:L,B273-2016+2,FALSE)&lt;0.001,0,VLOOKUP(C273,Capacity_RESBDG!B:L,B273-2016+2,FALSE)*(1+Summary!$C$10))</f>
        <v>0</v>
      </c>
    </row>
    <row r="274" spans="1:4" x14ac:dyDescent="0.25">
      <c r="A274" t="s">
        <v>2</v>
      </c>
      <c r="B274">
        <f t="shared" si="2"/>
        <v>2017</v>
      </c>
      <c r="C274" t="str">
        <f t="shared" si="3"/>
        <v>RESBDGSATNewWH______STDBMA_16</v>
      </c>
      <c r="D274">
        <f>IF(VLOOKUP(C274,Capacity_RESBDG!B:L,B274-2016+2,FALSE)&lt;0.001,0,VLOOKUP(C274,Capacity_RESBDG!B:L,B274-2016+2,FALSE)*(1+Summary!$C$10))</f>
        <v>0</v>
      </c>
    </row>
    <row r="275" spans="1:4" x14ac:dyDescent="0.25">
      <c r="A275" t="s">
        <v>2</v>
      </c>
      <c r="B275">
        <f t="shared" si="2"/>
        <v>2017</v>
      </c>
      <c r="C275" t="str">
        <f t="shared" si="3"/>
        <v>RESBDGSATNewWH______STDBWP_16</v>
      </c>
      <c r="D275">
        <f>IF(VLOOKUP(C275,Capacity_RESBDG!B:L,B275-2016+2,FALSE)&lt;0.001,0,VLOOKUP(C275,Capacity_RESBDG!B:L,B275-2016+2,FALSE)*(1+Summary!$C$10))</f>
        <v>0</v>
      </c>
    </row>
    <row r="276" spans="1:4" x14ac:dyDescent="0.25">
      <c r="A276" t="s">
        <v>2</v>
      </c>
      <c r="B276">
        <f t="shared" si="2"/>
        <v>2017</v>
      </c>
      <c r="C276" t="str">
        <f t="shared" si="3"/>
        <v>RESBDGSATNewWH______STDELC_16</v>
      </c>
      <c r="D276">
        <f>IF(VLOOKUP(C276,Capacity_RESBDG!B:L,B276-2016+2,FALSE)&lt;0.001,0,VLOOKUP(C276,Capacity_RESBDG!B:L,B276-2016+2,FALSE)*(1+Summary!$C$10))</f>
        <v>0</v>
      </c>
    </row>
    <row r="277" spans="1:4" x14ac:dyDescent="0.25">
      <c r="A277" t="s">
        <v>2</v>
      </c>
      <c r="B277">
        <f t="shared" si="2"/>
        <v>2017</v>
      </c>
      <c r="C277" t="str">
        <f t="shared" si="3"/>
        <v>RESBDGSATNewWH______STDKER_16</v>
      </c>
      <c r="D277">
        <f>IF(VLOOKUP(C277,Capacity_RESBDG!B:L,B277-2016+2,FALSE)&lt;0.001,0,VLOOKUP(C277,Capacity_RESBDG!B:L,B277-2016+2,FALSE)*(1+Summary!$C$10))</f>
        <v>0</v>
      </c>
    </row>
    <row r="278" spans="1:4" x14ac:dyDescent="0.25">
      <c r="A278" t="s">
        <v>2</v>
      </c>
      <c r="B278">
        <f t="shared" si="2"/>
        <v>2017</v>
      </c>
      <c r="C278" t="str">
        <f t="shared" si="3"/>
        <v>RESBDGSATNewWH______STDLFO_16</v>
      </c>
      <c r="D278">
        <f>IF(VLOOKUP(C278,Capacity_RESBDG!B:L,B278-2016+2,FALSE)&lt;0.001,0,VLOOKUP(C278,Capacity_RESBDG!B:L,B278-2016+2,FALSE)*(1+Summary!$C$10))</f>
        <v>0</v>
      </c>
    </row>
    <row r="279" spans="1:4" x14ac:dyDescent="0.25">
      <c r="A279" t="s">
        <v>2</v>
      </c>
      <c r="B279">
        <f t="shared" si="2"/>
        <v>2017</v>
      </c>
      <c r="C279" t="str">
        <f t="shared" si="3"/>
        <v>RESBDGSATNewWH______STDNGA_16</v>
      </c>
      <c r="D279">
        <f>IF(VLOOKUP(C279,Capacity_RESBDG!B:L,B279-2016+2,FALSE)&lt;0.001,0,VLOOKUP(C279,Capacity_RESBDG!B:L,B279-2016+2,FALSE)*(1+Summary!$C$10))</f>
        <v>0</v>
      </c>
    </row>
    <row r="280" spans="1:4" x14ac:dyDescent="0.25">
      <c r="A280" t="s">
        <v>2</v>
      </c>
      <c r="B280">
        <f t="shared" si="2"/>
        <v>2017</v>
      </c>
      <c r="C280" t="str">
        <f t="shared" si="3"/>
        <v>RESBDGSATNewWH______STDPRO_16</v>
      </c>
      <c r="D280">
        <f>IF(VLOOKUP(C280,Capacity_RESBDG!B:L,B280-2016+2,FALSE)&lt;0.001,0,VLOOKUP(C280,Capacity_RESBDG!B:L,B280-2016+2,FALSE)*(1+Summary!$C$10))</f>
        <v>0</v>
      </c>
    </row>
    <row r="281" spans="1:4" x14ac:dyDescent="0.25">
      <c r="A281" t="s">
        <v>2</v>
      </c>
      <c r="B281">
        <f t="shared" si="2"/>
        <v>2017</v>
      </c>
      <c r="C281" t="str">
        <f t="shared" si="3"/>
        <v>RESBDGSATOldAPLOTH___STDELC_16</v>
      </c>
      <c r="D281">
        <f>IF(VLOOKUP(C281,Capacity_RESBDG!B:L,B281-2016+2,FALSE)&lt;0.001,0,VLOOKUP(C281,Capacity_RESBDG!B:L,B281-2016+2,FALSE)*(1+Summary!$C$10))</f>
        <v>3.1893262354143368</v>
      </c>
    </row>
    <row r="282" spans="1:4" x14ac:dyDescent="0.25">
      <c r="A282" t="s">
        <v>2</v>
      </c>
      <c r="B282">
        <f t="shared" si="2"/>
        <v>2017</v>
      </c>
      <c r="C282" t="str">
        <f t="shared" si="3"/>
        <v>RESBDGSATOldCDY______STDELC_16</v>
      </c>
      <c r="D282">
        <f>IF(VLOOKUP(C282,Capacity_RESBDG!B:L,B282-2016+2,FALSE)&lt;0.001,0,VLOOKUP(C282,Capacity_RESBDG!B:L,B282-2016+2,FALSE)*(1+Summary!$C$10))</f>
        <v>0.25306489872318649</v>
      </c>
    </row>
    <row r="283" spans="1:4" x14ac:dyDescent="0.25">
      <c r="A283" t="s">
        <v>2</v>
      </c>
      <c r="B283">
        <f t="shared" si="2"/>
        <v>2017</v>
      </c>
      <c r="C283" t="str">
        <f t="shared" si="3"/>
        <v>RESBDGSATOldCWA______STDELC_16</v>
      </c>
      <c r="D283">
        <f>IF(VLOOKUP(C283,Capacity_RESBDG!B:L,B283-2016+2,FALSE)&lt;0.001,0,VLOOKUP(C283,Capacity_RESBDG!B:L,B283-2016+2,FALSE)*(1+Summary!$C$10))</f>
        <v>65.932138525392119</v>
      </c>
    </row>
    <row r="284" spans="1:4" x14ac:dyDescent="0.25">
      <c r="A284" t="s">
        <v>2</v>
      </c>
      <c r="B284">
        <f t="shared" si="2"/>
        <v>2017</v>
      </c>
      <c r="C284" t="str">
        <f t="shared" si="3"/>
        <v>RESBDGSATOldDWA______STDELC_16</v>
      </c>
      <c r="D284">
        <f>IF(VLOOKUP(C284,Capacity_RESBDG!B:L,B284-2016+2,FALSE)&lt;0.001,0,VLOOKUP(C284,Capacity_RESBDG!B:L,B284-2016+2,FALSE)*(1+Summary!$C$10))</f>
        <v>0.15730806648013654</v>
      </c>
    </row>
    <row r="285" spans="1:4" x14ac:dyDescent="0.25">
      <c r="A285" t="s">
        <v>2</v>
      </c>
      <c r="B285">
        <f t="shared" si="2"/>
        <v>2017</v>
      </c>
      <c r="C285" t="str">
        <f t="shared" si="3"/>
        <v>RESBDGSATOldFRZ______STDELC_16</v>
      </c>
      <c r="D285">
        <f>IF(VLOOKUP(C285,Capacity_RESBDG!B:L,B285-2016+2,FALSE)&lt;0.001,0,VLOOKUP(C285,Capacity_RESBDG!B:L,B285-2016+2,FALSE)*(1+Summary!$C$10))</f>
        <v>12.83786053138469</v>
      </c>
    </row>
    <row r="286" spans="1:4" x14ac:dyDescent="0.25">
      <c r="A286" t="s">
        <v>2</v>
      </c>
      <c r="B286">
        <f t="shared" si="2"/>
        <v>2017</v>
      </c>
      <c r="C286" t="str">
        <f t="shared" si="3"/>
        <v>RESBDGSATOldLIFLC___STDELC_16</v>
      </c>
      <c r="D286">
        <f>IF(VLOOKUP(C286,Capacity_RESBDG!B:L,B286-2016+2,FALSE)&lt;0.001,0,VLOOKUP(C286,Capacity_RESBDG!B:L,B286-2016+2,FALSE)*(1+Summary!$C$10))</f>
        <v>3.1372474689029106</v>
      </c>
    </row>
    <row r="287" spans="1:4" x14ac:dyDescent="0.25">
      <c r="A287" t="s">
        <v>2</v>
      </c>
      <c r="B287">
        <f t="shared" si="2"/>
        <v>2017</v>
      </c>
      <c r="C287" t="str">
        <f t="shared" si="3"/>
        <v>RESBDGSATOldLIFLU___STDELC_16</v>
      </c>
      <c r="D287">
        <f>IF(VLOOKUP(C287,Capacity_RESBDG!B:L,B287-2016+2,FALSE)&lt;0.001,0,VLOOKUP(C287,Capacity_RESBDG!B:L,B287-2016+2,FALSE)*(1+Summary!$C$10))</f>
        <v>221.03427901155086</v>
      </c>
    </row>
    <row r="288" spans="1:4" x14ac:dyDescent="0.25">
      <c r="A288" t="s">
        <v>2</v>
      </c>
      <c r="B288">
        <f t="shared" si="2"/>
        <v>2017</v>
      </c>
      <c r="C288" t="str">
        <f t="shared" si="3"/>
        <v>RESBDGSATOldLIHAL___STDELC_16</v>
      </c>
      <c r="D288">
        <f>IF(VLOOKUP(C288,Capacity_RESBDG!B:L,B288-2016+2,FALSE)&lt;0.001,0,VLOOKUP(C288,Capacity_RESBDG!B:L,B288-2016+2,FALSE)*(1+Summary!$C$10))</f>
        <v>124.96098513339082</v>
      </c>
    </row>
    <row r="289" spans="1:4" x14ac:dyDescent="0.25">
      <c r="A289" t="s">
        <v>2</v>
      </c>
      <c r="B289">
        <f t="shared" si="2"/>
        <v>2017</v>
      </c>
      <c r="C289" t="str">
        <f t="shared" si="3"/>
        <v>RESBDGSATOldLIINC___STDELC_16</v>
      </c>
      <c r="D289">
        <f>IF(VLOOKUP(C289,Capacity_RESBDG!B:L,B289-2016+2,FALSE)&lt;0.001,0,VLOOKUP(C289,Capacity_RESBDG!B:L,B289-2016+2,FALSE)*(1+Summary!$C$10))</f>
        <v>401.28672974957743</v>
      </c>
    </row>
    <row r="290" spans="1:4" x14ac:dyDescent="0.25">
      <c r="A290" t="s">
        <v>2</v>
      </c>
      <c r="B290">
        <f t="shared" si="2"/>
        <v>2017</v>
      </c>
      <c r="C290" t="str">
        <f t="shared" si="3"/>
        <v>RESBDGSATOldLILED___HIGELC_16</v>
      </c>
      <c r="D290">
        <f>IF(VLOOKUP(C290,Capacity_RESBDG!B:L,B290-2016+2,FALSE)&lt;0.001,0,VLOOKUP(C290,Capacity_RESBDG!B:L,B290-2016+2,FALSE)*(1+Summary!$C$10))</f>
        <v>6.8980091828697079</v>
      </c>
    </row>
    <row r="291" spans="1:4" x14ac:dyDescent="0.25">
      <c r="A291" t="s">
        <v>2</v>
      </c>
      <c r="B291">
        <f t="shared" si="2"/>
        <v>2017</v>
      </c>
      <c r="C291" t="str">
        <f t="shared" si="3"/>
        <v>RESBDGSATOldLILED___STDELC_16</v>
      </c>
      <c r="D291">
        <f>IF(VLOOKUP(C291,Capacity_RESBDG!B:L,B291-2016+2,FALSE)&lt;0.001,0,VLOOKUP(C291,Capacity_RESBDG!B:L,B291-2016+2,FALSE)*(1+Summary!$C$10))</f>
        <v>6.9093387183038963</v>
      </c>
    </row>
    <row r="292" spans="1:4" x14ac:dyDescent="0.25">
      <c r="A292" t="s">
        <v>2</v>
      </c>
      <c r="B292">
        <f t="shared" si="2"/>
        <v>2017</v>
      </c>
      <c r="C292" t="str">
        <f t="shared" si="3"/>
        <v>RESBDGSATOldRAG______STDELC_16</v>
      </c>
      <c r="D292">
        <f>IF(VLOOKUP(C292,Capacity_RESBDG!B:L,B292-2016+2,FALSE)&lt;0.001,0,VLOOKUP(C292,Capacity_RESBDG!B:L,B292-2016+2,FALSE)*(1+Summary!$C$10))</f>
        <v>466.14013373207513</v>
      </c>
    </row>
    <row r="293" spans="1:4" x14ac:dyDescent="0.25">
      <c r="A293" t="s">
        <v>2</v>
      </c>
      <c r="B293">
        <f t="shared" si="2"/>
        <v>2017</v>
      </c>
      <c r="C293" t="str">
        <f t="shared" si="3"/>
        <v>RESBDGSATOldREF______STDELC_16</v>
      </c>
      <c r="D293">
        <f>IF(VLOOKUP(C293,Capacity_RESBDG!B:L,B293-2016+2,FALSE)&lt;0.001,0,VLOOKUP(C293,Capacity_RESBDG!B:L,B293-2016+2,FALSE)*(1+Summary!$C$10))</f>
        <v>40.835067651144158</v>
      </c>
    </row>
    <row r="294" spans="1:4" x14ac:dyDescent="0.25">
      <c r="A294" t="s">
        <v>2</v>
      </c>
      <c r="B294">
        <f t="shared" si="2"/>
        <v>2017</v>
      </c>
      <c r="C294" t="str">
        <f t="shared" si="3"/>
        <v>RESBDGSATOldSCCE___STDELC_16</v>
      </c>
      <c r="D294">
        <f>IF(VLOOKUP(C294,Capacity_RESBDG!B:L,B294-2016+2,FALSE)&lt;0.001,0,VLOOKUP(C294,Capacity_RESBDG!B:L,B294-2016+2,FALSE)*(1+Summary!$C$10))</f>
        <v>0.72790175121198597</v>
      </c>
    </row>
    <row r="295" spans="1:4" x14ac:dyDescent="0.25">
      <c r="A295" t="s">
        <v>2</v>
      </c>
      <c r="B295">
        <f t="shared" si="2"/>
        <v>2017</v>
      </c>
      <c r="C295" t="str">
        <f t="shared" si="3"/>
        <v>RESBDGSATOldSCRO___STDELC_16</v>
      </c>
      <c r="D295">
        <f>IF(VLOOKUP(C295,Capacity_RESBDG!B:L,B295-2016+2,FALSE)&lt;0.001,0,VLOOKUP(C295,Capacity_RESBDG!B:L,B295-2016+2,FALSE)*(1+Summary!$C$10))</f>
        <v>0.36730849252055597</v>
      </c>
    </row>
    <row r="296" spans="1:4" x14ac:dyDescent="0.25">
      <c r="A296" t="s">
        <v>2</v>
      </c>
      <c r="B296">
        <f t="shared" si="2"/>
        <v>2017</v>
      </c>
      <c r="C296" t="str">
        <f t="shared" si="3"/>
        <v>RESBDGSATOldSHFUR___HIGNGA_16</v>
      </c>
      <c r="D296">
        <f>IF(VLOOKUP(C296,Capacity_RESBDG!B:L,B296-2016+2,FALSE)&lt;0.001,0,VLOOKUP(C296,Capacity_RESBDG!B:L,B296-2016+2,FALSE)*(1+Summary!$C$10))</f>
        <v>9.1854551538649485</v>
      </c>
    </row>
    <row r="297" spans="1:4" x14ac:dyDescent="0.25">
      <c r="A297" t="s">
        <v>2</v>
      </c>
      <c r="B297">
        <f t="shared" si="2"/>
        <v>2017</v>
      </c>
      <c r="C297" t="str">
        <f t="shared" si="3"/>
        <v>RESBDGSATOldSHFUR___MEDNGA_16</v>
      </c>
      <c r="D297">
        <f>IF(VLOOKUP(C297,Capacity_RESBDG!B:L,B297-2016+2,FALSE)&lt;0.001,0,VLOOKUP(C297,Capacity_RESBDG!B:L,B297-2016+2,FALSE)*(1+Summary!$C$10))</f>
        <v>8.3839779298498751</v>
      </c>
    </row>
    <row r="298" spans="1:4" x14ac:dyDescent="0.25">
      <c r="A298" t="s">
        <v>2</v>
      </c>
      <c r="B298">
        <f t="shared" si="2"/>
        <v>2017</v>
      </c>
      <c r="C298" t="str">
        <f t="shared" si="3"/>
        <v>RESBDGSATOldSHFUR___STDBMA_16</v>
      </c>
      <c r="D298">
        <f>IF(VLOOKUP(C298,Capacity_RESBDG!B:L,B298-2016+2,FALSE)&lt;0.001,0,VLOOKUP(C298,Capacity_RESBDG!B:L,B298-2016+2,FALSE)*(1+Summary!$C$10))</f>
        <v>2.8803495696410333</v>
      </c>
    </row>
    <row r="299" spans="1:4" x14ac:dyDescent="0.25">
      <c r="A299" t="s">
        <v>2</v>
      </c>
      <c r="B299">
        <f t="shared" si="2"/>
        <v>2017</v>
      </c>
      <c r="C299" t="str">
        <f t="shared" si="3"/>
        <v>RESBDGSATOldSHFUR___STDBWP_16</v>
      </c>
      <c r="D299">
        <f>IF(VLOOKUP(C299,Capacity_RESBDG!B:L,B299-2016+2,FALSE)&lt;0.001,0,VLOOKUP(C299,Capacity_RESBDG!B:L,B299-2016+2,FALSE)*(1+Summary!$C$10))</f>
        <v>1.4469489614706253E-2</v>
      </c>
    </row>
    <row r="300" spans="1:4" x14ac:dyDescent="0.25">
      <c r="A300" t="s">
        <v>2</v>
      </c>
      <c r="B300">
        <f t="shared" si="2"/>
        <v>2017</v>
      </c>
      <c r="C300" t="str">
        <f t="shared" si="3"/>
        <v>RESBDGSATOldSHFUR___STDKER_16</v>
      </c>
      <c r="D300">
        <f>IF(VLOOKUP(C300,Capacity_RESBDG!B:L,B300-2016+2,FALSE)&lt;0.001,0,VLOOKUP(C300,Capacity_RESBDG!B:L,B300-2016+2,FALSE)*(1+Summary!$C$10))</f>
        <v>1.447739313644233E-2</v>
      </c>
    </row>
    <row r="301" spans="1:4" x14ac:dyDescent="0.25">
      <c r="A301" t="s">
        <v>2</v>
      </c>
      <c r="B301">
        <f t="shared" si="2"/>
        <v>2017</v>
      </c>
      <c r="C301" t="str">
        <f t="shared" si="3"/>
        <v>RESBDGSATOldSHFUR___STDLFO_16</v>
      </c>
      <c r="D301">
        <f>IF(VLOOKUP(C301,Capacity_RESBDG!B:L,B301-2016+2,FALSE)&lt;0.001,0,VLOOKUP(C301,Capacity_RESBDG!B:L,B301-2016+2,FALSE)*(1+Summary!$C$10))</f>
        <v>1.592067854788715</v>
      </c>
    </row>
    <row r="302" spans="1:4" x14ac:dyDescent="0.25">
      <c r="A302" t="s">
        <v>2</v>
      </c>
      <c r="B302">
        <f t="shared" si="2"/>
        <v>2017</v>
      </c>
      <c r="C302" t="str">
        <f t="shared" si="3"/>
        <v>RESBDGSATOldSHFUR___STDPRO_16</v>
      </c>
      <c r="D302">
        <f>IF(VLOOKUP(C302,Capacity_RESBDG!B:L,B302-2016+2,FALSE)&lt;0.001,0,VLOOKUP(C302,Capacity_RESBDG!B:L,B302-2016+2,FALSE)*(1+Summary!$C$10))</f>
        <v>1.4470334920413198E-2</v>
      </c>
    </row>
    <row r="303" spans="1:4" x14ac:dyDescent="0.25">
      <c r="A303" t="s">
        <v>2</v>
      </c>
      <c r="B303">
        <f t="shared" si="2"/>
        <v>2017</v>
      </c>
      <c r="C303" t="str">
        <f t="shared" si="3"/>
        <v>RESBDGSATOldSHHEP___STDELC_16</v>
      </c>
      <c r="D303">
        <f>IF(VLOOKUP(C303,Capacity_RESBDG!B:L,B303-2016+2,FALSE)&lt;0.001,0,VLOOKUP(C303,Capacity_RESBDG!B:L,B303-2016+2,FALSE)*(1+Summary!$C$10))</f>
        <v>6.3314723721204365</v>
      </c>
    </row>
    <row r="304" spans="1:4" x14ac:dyDescent="0.25">
      <c r="A304" t="s">
        <v>2</v>
      </c>
      <c r="B304">
        <f t="shared" si="2"/>
        <v>2017</v>
      </c>
      <c r="C304" t="str">
        <f t="shared" si="3"/>
        <v>RESBDGSATOldSHPLT___STDELC_16</v>
      </c>
      <c r="D304">
        <f>IF(VLOOKUP(C304,Capacity_RESBDG!B:L,B304-2016+2,FALSE)&lt;0.001,0,VLOOKUP(C304,Capacity_RESBDG!B:L,B304-2016+2,FALSE)*(1+Summary!$C$10))</f>
        <v>5.2144844834681949</v>
      </c>
    </row>
    <row r="305" spans="1:4" x14ac:dyDescent="0.25">
      <c r="A305" t="s">
        <v>2</v>
      </c>
      <c r="B305">
        <f t="shared" si="2"/>
        <v>2017</v>
      </c>
      <c r="C305" t="str">
        <f t="shared" si="3"/>
        <v>RESBDGSATOldWH______STDBMA_16</v>
      </c>
      <c r="D305">
        <f>IF(VLOOKUP(C305,Capacity_RESBDG!B:L,B305-2016+2,FALSE)&lt;0.001,0,VLOOKUP(C305,Capacity_RESBDG!B:L,B305-2016+2,FALSE)*(1+Summary!$C$10))</f>
        <v>3.382442673232617E-2</v>
      </c>
    </row>
    <row r="306" spans="1:4" x14ac:dyDescent="0.25">
      <c r="A306" t="s">
        <v>2</v>
      </c>
      <c r="B306">
        <f t="shared" si="2"/>
        <v>2017</v>
      </c>
      <c r="C306" t="str">
        <f t="shared" si="3"/>
        <v>RESBDGSATOldWH______STDBWP_16</v>
      </c>
      <c r="D306">
        <f>IF(VLOOKUP(C306,Capacity_RESBDG!B:L,B306-2016+2,FALSE)&lt;0.001,0,VLOOKUP(C306,Capacity_RESBDG!B:L,B306-2016+2,FALSE)*(1+Summary!$C$10))</f>
        <v>3.4014891721165723E-2</v>
      </c>
    </row>
    <row r="307" spans="1:4" x14ac:dyDescent="0.25">
      <c r="A307" t="s">
        <v>2</v>
      </c>
      <c r="B307">
        <f t="shared" si="2"/>
        <v>2017</v>
      </c>
      <c r="C307" t="str">
        <f t="shared" si="3"/>
        <v>RESBDGSATOldWH______STDELC_16</v>
      </c>
      <c r="D307">
        <f>IF(VLOOKUP(C307,Capacity_RESBDG!B:L,B307-2016+2,FALSE)&lt;0.001,0,VLOOKUP(C307,Capacity_RESBDG!B:L,B307-2016+2,FALSE)*(1+Summary!$C$10))</f>
        <v>6.8327715377357739E-2</v>
      </c>
    </row>
    <row r="308" spans="1:4" x14ac:dyDescent="0.25">
      <c r="A308" t="s">
        <v>2</v>
      </c>
      <c r="B308">
        <f t="shared" si="2"/>
        <v>2017</v>
      </c>
      <c r="C308" t="str">
        <f t="shared" si="3"/>
        <v>RESBDGSATOldWH______STDKER_16</v>
      </c>
      <c r="D308">
        <f>IF(VLOOKUP(C308,Capacity_RESBDG!B:L,B308-2016+2,FALSE)&lt;0.001,0,VLOOKUP(C308,Capacity_RESBDG!B:L,B308-2016+2,FALSE)*(1+Summary!$C$10))</f>
        <v>3.400327108851918E-2</v>
      </c>
    </row>
    <row r="309" spans="1:4" x14ac:dyDescent="0.25">
      <c r="A309" t="s">
        <v>2</v>
      </c>
      <c r="B309">
        <f t="shared" si="2"/>
        <v>2017</v>
      </c>
      <c r="C309" t="str">
        <f t="shared" si="3"/>
        <v>RESBDGSATOldWH______STDLFO_16</v>
      </c>
      <c r="D309">
        <f>IF(VLOOKUP(C309,Capacity_RESBDG!B:L,B309-2016+2,FALSE)&lt;0.001,0,VLOOKUP(C309,Capacity_RESBDG!B:L,B309-2016+2,FALSE)*(1+Summary!$C$10))</f>
        <v>3.3851851298239817E-2</v>
      </c>
    </row>
    <row r="310" spans="1:4" x14ac:dyDescent="0.25">
      <c r="A310" t="s">
        <v>2</v>
      </c>
      <c r="B310">
        <f t="shared" si="2"/>
        <v>2017</v>
      </c>
      <c r="C310" t="str">
        <f t="shared" si="3"/>
        <v>RESBDGSATOldWH______STDNGA_16</v>
      </c>
      <c r="D310">
        <f>IF(VLOOKUP(C310,Capacity_RESBDG!B:L,B310-2016+2,FALSE)&lt;0.001,0,VLOOKUP(C310,Capacity_RESBDG!B:L,B310-2016+2,FALSE)*(1+Summary!$C$10))</f>
        <v>0.589633986348854</v>
      </c>
    </row>
    <row r="311" spans="1:4" x14ac:dyDescent="0.25">
      <c r="A311" t="s">
        <v>2</v>
      </c>
      <c r="B311">
        <f t="shared" si="2"/>
        <v>2017</v>
      </c>
      <c r="C311" t="str">
        <f t="shared" si="3"/>
        <v>RESBDGSATOldWH______STDPRO_16</v>
      </c>
      <c r="D311">
        <f>IF(VLOOKUP(C311,Capacity_RESBDG!B:L,B311-2016+2,FALSE)&lt;0.001,0,VLOOKUP(C311,Capacity_RESBDG!B:L,B311-2016+2,FALSE)*(1+Summary!$C$10))</f>
        <v>3.401308013903593E-2</v>
      </c>
    </row>
    <row r="312" spans="1:4" x14ac:dyDescent="0.25">
      <c r="A312" t="s">
        <v>2</v>
      </c>
      <c r="B312">
        <f t="shared" si="2"/>
        <v>2017</v>
      </c>
      <c r="C312" t="str">
        <f t="shared" si="3"/>
        <v>RESBDGSDENewAPLOTH___STDELC_16</v>
      </c>
      <c r="D312">
        <f>IF(VLOOKUP(C312,Capacity_RESBDG!B:L,B312-2016+2,FALSE)&lt;0.001,0,VLOOKUP(C312,Capacity_RESBDG!B:L,B312-2016+2,FALSE)*(1+Summary!$C$10))</f>
        <v>0</v>
      </c>
    </row>
    <row r="313" spans="1:4" x14ac:dyDescent="0.25">
      <c r="A313" t="s">
        <v>2</v>
      </c>
      <c r="B313">
        <f t="shared" si="2"/>
        <v>2017</v>
      </c>
      <c r="C313" t="str">
        <f t="shared" si="3"/>
        <v>RESBDGSDENewCDY______STDELC_16</v>
      </c>
      <c r="D313">
        <f>IF(VLOOKUP(C313,Capacity_RESBDG!B:L,B313-2016+2,FALSE)&lt;0.001,0,VLOOKUP(C313,Capacity_RESBDG!B:L,B313-2016+2,FALSE)*(1+Summary!$C$10))</f>
        <v>0</v>
      </c>
    </row>
    <row r="314" spans="1:4" x14ac:dyDescent="0.25">
      <c r="A314" t="s">
        <v>2</v>
      </c>
      <c r="B314">
        <f t="shared" si="2"/>
        <v>2017</v>
      </c>
      <c r="C314" t="str">
        <f t="shared" si="3"/>
        <v>RESBDGSDENewCWA______STDELC_16</v>
      </c>
      <c r="D314">
        <f>IF(VLOOKUP(C314,Capacity_RESBDG!B:L,B314-2016+2,FALSE)&lt;0.001,0,VLOOKUP(C314,Capacity_RESBDG!B:L,B314-2016+2,FALSE)*(1+Summary!$C$10))</f>
        <v>0</v>
      </c>
    </row>
    <row r="315" spans="1:4" x14ac:dyDescent="0.25">
      <c r="A315" t="s">
        <v>2</v>
      </c>
      <c r="B315">
        <f t="shared" si="2"/>
        <v>2017</v>
      </c>
      <c r="C315" t="str">
        <f t="shared" si="3"/>
        <v>RESBDGSDENewDWA______STDELC_16</v>
      </c>
      <c r="D315">
        <f>IF(VLOOKUP(C315,Capacity_RESBDG!B:L,B315-2016+2,FALSE)&lt;0.001,0,VLOOKUP(C315,Capacity_RESBDG!B:L,B315-2016+2,FALSE)*(1+Summary!$C$10))</f>
        <v>0</v>
      </c>
    </row>
    <row r="316" spans="1:4" x14ac:dyDescent="0.25">
      <c r="A316" t="s">
        <v>2</v>
      </c>
      <c r="B316">
        <f t="shared" si="2"/>
        <v>2017</v>
      </c>
      <c r="C316" t="str">
        <f t="shared" si="3"/>
        <v>RESBDGSDENewFRZ______STDELC_16</v>
      </c>
      <c r="D316">
        <f>IF(VLOOKUP(C316,Capacity_RESBDG!B:L,B316-2016+2,FALSE)&lt;0.001,0,VLOOKUP(C316,Capacity_RESBDG!B:L,B316-2016+2,FALSE)*(1+Summary!$C$10))</f>
        <v>0</v>
      </c>
    </row>
    <row r="317" spans="1:4" x14ac:dyDescent="0.25">
      <c r="A317" t="s">
        <v>2</v>
      </c>
      <c r="B317">
        <f t="shared" ref="B317:B380" si="4">B131+1</f>
        <v>2017</v>
      </c>
      <c r="C317" t="str">
        <f t="shared" ref="C317:C380" si="5">C131</f>
        <v>RESBDGSDENewLIFLC___STDELC_16</v>
      </c>
      <c r="D317">
        <f>IF(VLOOKUP(C317,Capacity_RESBDG!B:L,B317-2016+2,FALSE)&lt;0.001,0,VLOOKUP(C317,Capacity_RESBDG!B:L,B317-2016+2,FALSE)*(1+Summary!$C$10))</f>
        <v>0</v>
      </c>
    </row>
    <row r="318" spans="1:4" x14ac:dyDescent="0.25">
      <c r="A318" t="s">
        <v>2</v>
      </c>
      <c r="B318">
        <f t="shared" si="4"/>
        <v>2017</v>
      </c>
      <c r="C318" t="str">
        <f t="shared" si="5"/>
        <v>RESBDGSDENewLIFLU___STDELC_16</v>
      </c>
      <c r="D318">
        <f>IF(VLOOKUP(C318,Capacity_RESBDG!B:L,B318-2016+2,FALSE)&lt;0.001,0,VLOOKUP(C318,Capacity_RESBDG!B:L,B318-2016+2,FALSE)*(1+Summary!$C$10))</f>
        <v>0</v>
      </c>
    </row>
    <row r="319" spans="1:4" x14ac:dyDescent="0.25">
      <c r="A319" t="s">
        <v>2</v>
      </c>
      <c r="B319">
        <f t="shared" si="4"/>
        <v>2017</v>
      </c>
      <c r="C319" t="str">
        <f t="shared" si="5"/>
        <v>RESBDGSDENewLIHAL___STDELC_16</v>
      </c>
      <c r="D319">
        <f>IF(VLOOKUP(C319,Capacity_RESBDG!B:L,B319-2016+2,FALSE)&lt;0.001,0,VLOOKUP(C319,Capacity_RESBDG!B:L,B319-2016+2,FALSE)*(1+Summary!$C$10))</f>
        <v>0</v>
      </c>
    </row>
    <row r="320" spans="1:4" x14ac:dyDescent="0.25">
      <c r="A320" t="s">
        <v>2</v>
      </c>
      <c r="B320">
        <f t="shared" si="4"/>
        <v>2017</v>
      </c>
      <c r="C320" t="str">
        <f t="shared" si="5"/>
        <v>RESBDGSDENewLIINC___STDELC_16</v>
      </c>
      <c r="D320">
        <f>IF(VLOOKUP(C320,Capacity_RESBDG!B:L,B320-2016+2,FALSE)&lt;0.001,0,VLOOKUP(C320,Capacity_RESBDG!B:L,B320-2016+2,FALSE)*(1+Summary!$C$10))</f>
        <v>0</v>
      </c>
    </row>
    <row r="321" spans="1:4" x14ac:dyDescent="0.25">
      <c r="A321" t="s">
        <v>2</v>
      </c>
      <c r="B321">
        <f t="shared" si="4"/>
        <v>2017</v>
      </c>
      <c r="C321" t="str">
        <f t="shared" si="5"/>
        <v>RESBDGSDENewLILED___HIGELC_16</v>
      </c>
      <c r="D321">
        <f>IF(VLOOKUP(C321,Capacity_RESBDG!B:L,B321-2016+2,FALSE)&lt;0.001,0,VLOOKUP(C321,Capacity_RESBDG!B:L,B321-2016+2,FALSE)*(1+Summary!$C$10))</f>
        <v>0</v>
      </c>
    </row>
    <row r="322" spans="1:4" x14ac:dyDescent="0.25">
      <c r="A322" t="s">
        <v>2</v>
      </c>
      <c r="B322">
        <f t="shared" si="4"/>
        <v>2017</v>
      </c>
      <c r="C322" t="str">
        <f t="shared" si="5"/>
        <v>RESBDGSDENewLILED___STDELC_16</v>
      </c>
      <c r="D322">
        <f>IF(VLOOKUP(C322,Capacity_RESBDG!B:L,B322-2016+2,FALSE)&lt;0.001,0,VLOOKUP(C322,Capacity_RESBDG!B:L,B322-2016+2,FALSE)*(1+Summary!$C$10))</f>
        <v>0</v>
      </c>
    </row>
    <row r="323" spans="1:4" x14ac:dyDescent="0.25">
      <c r="A323" t="s">
        <v>2</v>
      </c>
      <c r="B323">
        <f t="shared" si="4"/>
        <v>2017</v>
      </c>
      <c r="C323" t="str">
        <f t="shared" si="5"/>
        <v>RESBDGSDENewRAG______STDELC_16</v>
      </c>
      <c r="D323">
        <f>IF(VLOOKUP(C323,Capacity_RESBDG!B:L,B323-2016+2,FALSE)&lt;0.001,0,VLOOKUP(C323,Capacity_RESBDG!B:L,B323-2016+2,FALSE)*(1+Summary!$C$10))</f>
        <v>0</v>
      </c>
    </row>
    <row r="324" spans="1:4" x14ac:dyDescent="0.25">
      <c r="A324" t="s">
        <v>2</v>
      </c>
      <c r="B324">
        <f t="shared" si="4"/>
        <v>2017</v>
      </c>
      <c r="C324" t="str">
        <f t="shared" si="5"/>
        <v>RESBDGSDENewREF______STDELC_16</v>
      </c>
      <c r="D324">
        <f>IF(VLOOKUP(C324,Capacity_RESBDG!B:L,B324-2016+2,FALSE)&lt;0.001,0,VLOOKUP(C324,Capacity_RESBDG!B:L,B324-2016+2,FALSE)*(1+Summary!$C$10))</f>
        <v>0</v>
      </c>
    </row>
    <row r="325" spans="1:4" x14ac:dyDescent="0.25">
      <c r="A325" t="s">
        <v>2</v>
      </c>
      <c r="B325">
        <f t="shared" si="4"/>
        <v>2017</v>
      </c>
      <c r="C325" t="str">
        <f t="shared" si="5"/>
        <v>RESBDGSDENewSCCE___STDELC_16</v>
      </c>
      <c r="D325">
        <f>IF(VLOOKUP(C325,Capacity_RESBDG!B:L,B325-2016+2,FALSE)&lt;0.001,0,VLOOKUP(C325,Capacity_RESBDG!B:L,B325-2016+2,FALSE)*(1+Summary!$C$10))</f>
        <v>0</v>
      </c>
    </row>
    <row r="326" spans="1:4" x14ac:dyDescent="0.25">
      <c r="A326" t="s">
        <v>2</v>
      </c>
      <c r="B326">
        <f t="shared" si="4"/>
        <v>2017</v>
      </c>
      <c r="C326" t="str">
        <f t="shared" si="5"/>
        <v>RESBDGSDENewSCRO___STDELC_16</v>
      </c>
      <c r="D326">
        <f>IF(VLOOKUP(C326,Capacity_RESBDG!B:L,B326-2016+2,FALSE)&lt;0.001,0,VLOOKUP(C326,Capacity_RESBDG!B:L,B326-2016+2,FALSE)*(1+Summary!$C$10))</f>
        <v>0</v>
      </c>
    </row>
    <row r="327" spans="1:4" x14ac:dyDescent="0.25">
      <c r="A327" t="s">
        <v>2</v>
      </c>
      <c r="B327">
        <f t="shared" si="4"/>
        <v>2017</v>
      </c>
      <c r="C327" t="str">
        <f t="shared" si="5"/>
        <v>RESBDGSDENewSHFUR___HIGNGA_16</v>
      </c>
      <c r="D327">
        <f>IF(VLOOKUP(C327,Capacity_RESBDG!B:L,B327-2016+2,FALSE)&lt;0.001,0,VLOOKUP(C327,Capacity_RESBDG!B:L,B327-2016+2,FALSE)*(1+Summary!$C$10))</f>
        <v>0</v>
      </c>
    </row>
    <row r="328" spans="1:4" x14ac:dyDescent="0.25">
      <c r="A328" t="s">
        <v>2</v>
      </c>
      <c r="B328">
        <f t="shared" si="4"/>
        <v>2017</v>
      </c>
      <c r="C328" t="str">
        <f t="shared" si="5"/>
        <v>RESBDGSDENewSHFUR___MEDNGA_16</v>
      </c>
      <c r="D328">
        <f>IF(VLOOKUP(C328,Capacity_RESBDG!B:L,B328-2016+2,FALSE)&lt;0.001,0,VLOOKUP(C328,Capacity_RESBDG!B:L,B328-2016+2,FALSE)*(1+Summary!$C$10))</f>
        <v>0</v>
      </c>
    </row>
    <row r="329" spans="1:4" x14ac:dyDescent="0.25">
      <c r="A329" t="s">
        <v>2</v>
      </c>
      <c r="B329">
        <f t="shared" si="4"/>
        <v>2017</v>
      </c>
      <c r="C329" t="str">
        <f t="shared" si="5"/>
        <v>RESBDGSDENewSHFUR___STDBMA_16</v>
      </c>
      <c r="D329">
        <f>IF(VLOOKUP(C329,Capacity_RESBDG!B:L,B329-2016+2,FALSE)&lt;0.001,0,VLOOKUP(C329,Capacity_RESBDG!B:L,B329-2016+2,FALSE)*(1+Summary!$C$10))</f>
        <v>0</v>
      </c>
    </row>
    <row r="330" spans="1:4" x14ac:dyDescent="0.25">
      <c r="A330" t="s">
        <v>2</v>
      </c>
      <c r="B330">
        <f t="shared" si="4"/>
        <v>2017</v>
      </c>
      <c r="C330" t="str">
        <f t="shared" si="5"/>
        <v>RESBDGSDENewSHFUR___STDBWP_16</v>
      </c>
      <c r="D330">
        <f>IF(VLOOKUP(C330,Capacity_RESBDG!B:L,B330-2016+2,FALSE)&lt;0.001,0,VLOOKUP(C330,Capacity_RESBDG!B:L,B330-2016+2,FALSE)*(1+Summary!$C$10))</f>
        <v>0</v>
      </c>
    </row>
    <row r="331" spans="1:4" x14ac:dyDescent="0.25">
      <c r="A331" t="s">
        <v>2</v>
      </c>
      <c r="B331">
        <f t="shared" si="4"/>
        <v>2017</v>
      </c>
      <c r="C331" t="str">
        <f t="shared" si="5"/>
        <v>RESBDGSDENewSHFUR___STDKER_16</v>
      </c>
      <c r="D331">
        <f>IF(VLOOKUP(C331,Capacity_RESBDG!B:L,B331-2016+2,FALSE)&lt;0.001,0,VLOOKUP(C331,Capacity_RESBDG!B:L,B331-2016+2,FALSE)*(1+Summary!$C$10))</f>
        <v>0</v>
      </c>
    </row>
    <row r="332" spans="1:4" x14ac:dyDescent="0.25">
      <c r="A332" t="s">
        <v>2</v>
      </c>
      <c r="B332">
        <f t="shared" si="4"/>
        <v>2017</v>
      </c>
      <c r="C332" t="str">
        <f t="shared" si="5"/>
        <v>RESBDGSDENewSHFUR___STDLFO_16</v>
      </c>
      <c r="D332">
        <f>IF(VLOOKUP(C332,Capacity_RESBDG!B:L,B332-2016+2,FALSE)&lt;0.001,0,VLOOKUP(C332,Capacity_RESBDG!B:L,B332-2016+2,FALSE)*(1+Summary!$C$10))</f>
        <v>0</v>
      </c>
    </row>
    <row r="333" spans="1:4" x14ac:dyDescent="0.25">
      <c r="A333" t="s">
        <v>2</v>
      </c>
      <c r="B333">
        <f t="shared" si="4"/>
        <v>2017</v>
      </c>
      <c r="C333" t="str">
        <f t="shared" si="5"/>
        <v>RESBDGSDENewSHFUR___STDPRO_16</v>
      </c>
      <c r="D333">
        <f>IF(VLOOKUP(C333,Capacity_RESBDG!B:L,B333-2016+2,FALSE)&lt;0.001,0,VLOOKUP(C333,Capacity_RESBDG!B:L,B333-2016+2,FALSE)*(1+Summary!$C$10))</f>
        <v>0</v>
      </c>
    </row>
    <row r="334" spans="1:4" x14ac:dyDescent="0.25">
      <c r="A334" t="s">
        <v>2</v>
      </c>
      <c r="B334">
        <f t="shared" si="4"/>
        <v>2017</v>
      </c>
      <c r="C334" t="str">
        <f t="shared" si="5"/>
        <v>RESBDGSDENewSHHEP___STDELC_16</v>
      </c>
      <c r="D334">
        <f>IF(VLOOKUP(C334,Capacity_RESBDG!B:L,B334-2016+2,FALSE)&lt;0.001,0,VLOOKUP(C334,Capacity_RESBDG!B:L,B334-2016+2,FALSE)*(1+Summary!$C$10))</f>
        <v>0</v>
      </c>
    </row>
    <row r="335" spans="1:4" x14ac:dyDescent="0.25">
      <c r="A335" t="s">
        <v>2</v>
      </c>
      <c r="B335">
        <f t="shared" si="4"/>
        <v>2017</v>
      </c>
      <c r="C335" t="str">
        <f t="shared" si="5"/>
        <v>RESBDGSDENewSHPLT___STDELC_16</v>
      </c>
      <c r="D335">
        <f>IF(VLOOKUP(C335,Capacity_RESBDG!B:L,B335-2016+2,FALSE)&lt;0.001,0,VLOOKUP(C335,Capacity_RESBDG!B:L,B335-2016+2,FALSE)*(1+Summary!$C$10))</f>
        <v>0</v>
      </c>
    </row>
    <row r="336" spans="1:4" x14ac:dyDescent="0.25">
      <c r="A336" t="s">
        <v>2</v>
      </c>
      <c r="B336">
        <f t="shared" si="4"/>
        <v>2017</v>
      </c>
      <c r="C336" t="str">
        <f t="shared" si="5"/>
        <v>RESBDGSDENewWH______STDBMA_16</v>
      </c>
      <c r="D336">
        <f>IF(VLOOKUP(C336,Capacity_RESBDG!B:L,B336-2016+2,FALSE)&lt;0.001,0,VLOOKUP(C336,Capacity_RESBDG!B:L,B336-2016+2,FALSE)*(1+Summary!$C$10))</f>
        <v>0</v>
      </c>
    </row>
    <row r="337" spans="1:4" x14ac:dyDescent="0.25">
      <c r="A337" t="s">
        <v>2</v>
      </c>
      <c r="B337">
        <f t="shared" si="4"/>
        <v>2017</v>
      </c>
      <c r="C337" t="str">
        <f t="shared" si="5"/>
        <v>RESBDGSDENewWH______STDBWP_16</v>
      </c>
      <c r="D337">
        <f>IF(VLOOKUP(C337,Capacity_RESBDG!B:L,B337-2016+2,FALSE)&lt;0.001,0,VLOOKUP(C337,Capacity_RESBDG!B:L,B337-2016+2,FALSE)*(1+Summary!$C$10))</f>
        <v>0</v>
      </c>
    </row>
    <row r="338" spans="1:4" x14ac:dyDescent="0.25">
      <c r="A338" t="s">
        <v>2</v>
      </c>
      <c r="B338">
        <f t="shared" si="4"/>
        <v>2017</v>
      </c>
      <c r="C338" t="str">
        <f t="shared" si="5"/>
        <v>RESBDGSDENewWH______STDELC_16</v>
      </c>
      <c r="D338">
        <f>IF(VLOOKUP(C338,Capacity_RESBDG!B:L,B338-2016+2,FALSE)&lt;0.001,0,VLOOKUP(C338,Capacity_RESBDG!B:L,B338-2016+2,FALSE)*(1+Summary!$C$10))</f>
        <v>0</v>
      </c>
    </row>
    <row r="339" spans="1:4" x14ac:dyDescent="0.25">
      <c r="A339" t="s">
        <v>2</v>
      </c>
      <c r="B339">
        <f t="shared" si="4"/>
        <v>2017</v>
      </c>
      <c r="C339" t="str">
        <f t="shared" si="5"/>
        <v>RESBDGSDENewWH______STDKER_16</v>
      </c>
      <c r="D339">
        <f>IF(VLOOKUP(C339,Capacity_RESBDG!B:L,B339-2016+2,FALSE)&lt;0.001,0,VLOOKUP(C339,Capacity_RESBDG!B:L,B339-2016+2,FALSE)*(1+Summary!$C$10))</f>
        <v>0</v>
      </c>
    </row>
    <row r="340" spans="1:4" x14ac:dyDescent="0.25">
      <c r="A340" t="s">
        <v>2</v>
      </c>
      <c r="B340">
        <f t="shared" si="4"/>
        <v>2017</v>
      </c>
      <c r="C340" t="str">
        <f t="shared" si="5"/>
        <v>RESBDGSDENewWH______STDLFO_16</v>
      </c>
      <c r="D340">
        <f>IF(VLOOKUP(C340,Capacity_RESBDG!B:L,B340-2016+2,FALSE)&lt;0.001,0,VLOOKUP(C340,Capacity_RESBDG!B:L,B340-2016+2,FALSE)*(1+Summary!$C$10))</f>
        <v>0</v>
      </c>
    </row>
    <row r="341" spans="1:4" x14ac:dyDescent="0.25">
      <c r="A341" t="s">
        <v>2</v>
      </c>
      <c r="B341">
        <f t="shared" si="4"/>
        <v>2017</v>
      </c>
      <c r="C341" t="str">
        <f t="shared" si="5"/>
        <v>RESBDGSDENewWH______STDNGA_16</v>
      </c>
      <c r="D341">
        <f>IF(VLOOKUP(C341,Capacity_RESBDG!B:L,B341-2016+2,FALSE)&lt;0.001,0,VLOOKUP(C341,Capacity_RESBDG!B:L,B341-2016+2,FALSE)*(1+Summary!$C$10))</f>
        <v>0</v>
      </c>
    </row>
    <row r="342" spans="1:4" x14ac:dyDescent="0.25">
      <c r="A342" t="s">
        <v>2</v>
      </c>
      <c r="B342">
        <f t="shared" si="4"/>
        <v>2017</v>
      </c>
      <c r="C342" t="str">
        <f t="shared" si="5"/>
        <v>RESBDGSDENewWH______STDPRO_16</v>
      </c>
      <c r="D342">
        <f>IF(VLOOKUP(C342,Capacity_RESBDG!B:L,B342-2016+2,FALSE)&lt;0.001,0,VLOOKUP(C342,Capacity_RESBDG!B:L,B342-2016+2,FALSE)*(1+Summary!$C$10))</f>
        <v>0</v>
      </c>
    </row>
    <row r="343" spans="1:4" x14ac:dyDescent="0.25">
      <c r="A343" t="s">
        <v>2</v>
      </c>
      <c r="B343">
        <f t="shared" si="4"/>
        <v>2017</v>
      </c>
      <c r="C343" t="str">
        <f t="shared" si="5"/>
        <v>RESBDGSDEOldAPLOTH___STDELC_16</v>
      </c>
      <c r="D343">
        <f>IF(VLOOKUP(C343,Capacity_RESBDG!B:L,B343-2016+2,FALSE)&lt;0.001,0,VLOOKUP(C343,Capacity_RESBDG!B:L,B343-2016+2,FALSE)*(1+Summary!$C$10))</f>
        <v>1.3060665163870486E-3</v>
      </c>
    </row>
    <row r="344" spans="1:4" x14ac:dyDescent="0.25">
      <c r="A344" t="s">
        <v>2</v>
      </c>
      <c r="B344">
        <f t="shared" si="4"/>
        <v>2017</v>
      </c>
      <c r="C344" t="str">
        <f t="shared" si="5"/>
        <v>RESBDGSDEOldCDY______STDELC_16</v>
      </c>
      <c r="D344">
        <f>IF(VLOOKUP(C344,Capacity_RESBDG!B:L,B344-2016+2,FALSE)&lt;0.001,0,VLOOKUP(C344,Capacity_RESBDG!B:L,B344-2016+2,FALSE)*(1+Summary!$C$10))</f>
        <v>2.2560577953420022E-2</v>
      </c>
    </row>
    <row r="345" spans="1:4" x14ac:dyDescent="0.25">
      <c r="A345" t="s">
        <v>2</v>
      </c>
      <c r="B345">
        <f t="shared" si="4"/>
        <v>2017</v>
      </c>
      <c r="C345" t="str">
        <f t="shared" si="5"/>
        <v>RESBDGSDEOldCWA______STDELC_16</v>
      </c>
      <c r="D345">
        <f>IF(VLOOKUP(C345,Capacity_RESBDG!B:L,B345-2016+2,FALSE)&lt;0.001,0,VLOOKUP(C345,Capacity_RESBDG!B:L,B345-2016+2,FALSE)*(1+Summary!$C$10))</f>
        <v>113.3822346084828</v>
      </c>
    </row>
    <row r="346" spans="1:4" x14ac:dyDescent="0.25">
      <c r="A346" t="s">
        <v>2</v>
      </c>
      <c r="B346">
        <f t="shared" si="4"/>
        <v>2017</v>
      </c>
      <c r="C346" t="str">
        <f t="shared" si="5"/>
        <v>RESBDGSDEOldDWA______STDELC_16</v>
      </c>
      <c r="D346">
        <f>IF(VLOOKUP(C346,Capacity_RESBDG!B:L,B346-2016+2,FALSE)&lt;0.001,0,VLOOKUP(C346,Capacity_RESBDG!B:L,B346-2016+2,FALSE)*(1+Summary!$C$10))</f>
        <v>9.6384912756427438E-3</v>
      </c>
    </row>
    <row r="347" spans="1:4" x14ac:dyDescent="0.25">
      <c r="A347" t="s">
        <v>2</v>
      </c>
      <c r="B347">
        <f t="shared" si="4"/>
        <v>2017</v>
      </c>
      <c r="C347" t="str">
        <f t="shared" si="5"/>
        <v>RESBDGSDEOldFRZ______STDELC_16</v>
      </c>
      <c r="D347">
        <f>IF(VLOOKUP(C347,Capacity_RESBDG!B:L,B347-2016+2,FALSE)&lt;0.001,0,VLOOKUP(C347,Capacity_RESBDG!B:L,B347-2016+2,FALSE)*(1+Summary!$C$10))</f>
        <v>21.856026484936649</v>
      </c>
    </row>
    <row r="348" spans="1:4" x14ac:dyDescent="0.25">
      <c r="A348" t="s">
        <v>2</v>
      </c>
      <c r="B348">
        <f t="shared" si="4"/>
        <v>2017</v>
      </c>
      <c r="C348" t="str">
        <f t="shared" si="5"/>
        <v>RESBDGSDEOldLIFLC___STDELC_16</v>
      </c>
      <c r="D348">
        <f>IF(VLOOKUP(C348,Capacity_RESBDG!B:L,B348-2016+2,FALSE)&lt;0.001,0,VLOOKUP(C348,Capacity_RESBDG!B:L,B348-2016+2,FALSE)*(1+Summary!$C$10))</f>
        <v>7.8428813377343953</v>
      </c>
    </row>
    <row r="349" spans="1:4" x14ac:dyDescent="0.25">
      <c r="A349" t="s">
        <v>2</v>
      </c>
      <c r="B349">
        <f t="shared" si="4"/>
        <v>2017</v>
      </c>
      <c r="C349" t="str">
        <f t="shared" si="5"/>
        <v>RESBDGSDEOldLIFLU___STDELC_16</v>
      </c>
      <c r="D349">
        <f>IF(VLOOKUP(C349,Capacity_RESBDG!B:L,B349-2016+2,FALSE)&lt;0.001,0,VLOOKUP(C349,Capacity_RESBDG!B:L,B349-2016+2,FALSE)*(1+Summary!$C$10))</f>
        <v>584.30460153796173</v>
      </c>
    </row>
    <row r="350" spans="1:4" x14ac:dyDescent="0.25">
      <c r="A350" t="s">
        <v>2</v>
      </c>
      <c r="B350">
        <f t="shared" si="4"/>
        <v>2017</v>
      </c>
      <c r="C350" t="str">
        <f t="shared" si="5"/>
        <v>RESBDGSDEOldLIHAL___STDELC_16</v>
      </c>
      <c r="D350">
        <f>IF(VLOOKUP(C350,Capacity_RESBDG!B:L,B350-2016+2,FALSE)&lt;0.001,0,VLOOKUP(C350,Capacity_RESBDG!B:L,B350-2016+2,FALSE)*(1+Summary!$C$10))</f>
        <v>329.65640343012325</v>
      </c>
    </row>
    <row r="351" spans="1:4" x14ac:dyDescent="0.25">
      <c r="A351" t="s">
        <v>2</v>
      </c>
      <c r="B351">
        <f t="shared" si="4"/>
        <v>2017</v>
      </c>
      <c r="C351" t="str">
        <f t="shared" si="5"/>
        <v>RESBDGSDEOldLIINC___STDELC_16</v>
      </c>
      <c r="D351">
        <f>IF(VLOOKUP(C351,Capacity_RESBDG!B:L,B351-2016+2,FALSE)&lt;0.001,0,VLOOKUP(C351,Capacity_RESBDG!B:L,B351-2016+2,FALSE)*(1+Summary!$C$10))</f>
        <v>1058.5080363378706</v>
      </c>
    </row>
    <row r="352" spans="1:4" x14ac:dyDescent="0.25">
      <c r="A352" t="s">
        <v>2</v>
      </c>
      <c r="B352">
        <f t="shared" si="4"/>
        <v>2017</v>
      </c>
      <c r="C352" t="str">
        <f t="shared" si="5"/>
        <v>RESBDGSDEOldLILED___HIGELC_16</v>
      </c>
      <c r="D352">
        <f>IF(VLOOKUP(C352,Capacity_RESBDG!B:L,B352-2016+2,FALSE)&lt;0.001,0,VLOOKUP(C352,Capacity_RESBDG!B:L,B352-2016+2,FALSE)*(1+Summary!$C$10))</f>
        <v>16.863291221950472</v>
      </c>
    </row>
    <row r="353" spans="1:4" x14ac:dyDescent="0.25">
      <c r="A353" t="s">
        <v>2</v>
      </c>
      <c r="B353">
        <f t="shared" si="4"/>
        <v>2017</v>
      </c>
      <c r="C353" t="str">
        <f t="shared" si="5"/>
        <v>RESBDGSDEOldLILED___STDELC_16</v>
      </c>
      <c r="D353">
        <f>IF(VLOOKUP(C353,Capacity_RESBDG!B:L,B353-2016+2,FALSE)&lt;0.001,0,VLOOKUP(C353,Capacity_RESBDG!B:L,B353-2016+2,FALSE)*(1+Summary!$C$10))</f>
        <v>16.914492916818595</v>
      </c>
    </row>
    <row r="354" spans="1:4" x14ac:dyDescent="0.25">
      <c r="A354" t="s">
        <v>2</v>
      </c>
      <c r="B354">
        <f t="shared" si="4"/>
        <v>2017</v>
      </c>
      <c r="C354" t="str">
        <f t="shared" si="5"/>
        <v>RESBDGSDEOldRAG______STDELC_16</v>
      </c>
      <c r="D354">
        <f>IF(VLOOKUP(C354,Capacity_RESBDG!B:L,B354-2016+2,FALSE)&lt;0.001,0,VLOOKUP(C354,Capacity_RESBDG!B:L,B354-2016+2,FALSE)*(1+Summary!$C$10))</f>
        <v>801.61314188661834</v>
      </c>
    </row>
    <row r="355" spans="1:4" x14ac:dyDescent="0.25">
      <c r="A355" t="s">
        <v>2</v>
      </c>
      <c r="B355">
        <f t="shared" si="4"/>
        <v>2017</v>
      </c>
      <c r="C355" t="str">
        <f t="shared" si="5"/>
        <v>RESBDGSDEOldREF______STDELC_16</v>
      </c>
      <c r="D355">
        <f>IF(VLOOKUP(C355,Capacity_RESBDG!B:L,B355-2016+2,FALSE)&lt;0.001,0,VLOOKUP(C355,Capacity_RESBDG!B:L,B355-2016+2,FALSE)*(1+Summary!$C$10))</f>
        <v>69.87161146880662</v>
      </c>
    </row>
    <row r="356" spans="1:4" x14ac:dyDescent="0.25">
      <c r="A356" t="s">
        <v>2</v>
      </c>
      <c r="B356">
        <f t="shared" si="4"/>
        <v>2017</v>
      </c>
      <c r="C356" t="str">
        <f t="shared" si="5"/>
        <v>RESBDGSDEOldSCCE___STDELC_16</v>
      </c>
      <c r="D356">
        <f>IF(VLOOKUP(C356,Capacity_RESBDG!B:L,B356-2016+2,FALSE)&lt;0.001,0,VLOOKUP(C356,Capacity_RESBDG!B:L,B356-2016+2,FALSE)*(1+Summary!$C$10))</f>
        <v>15.799482311641666</v>
      </c>
    </row>
    <row r="357" spans="1:4" x14ac:dyDescent="0.25">
      <c r="A357" t="s">
        <v>2</v>
      </c>
      <c r="B357">
        <f t="shared" si="4"/>
        <v>2017</v>
      </c>
      <c r="C357" t="str">
        <f t="shared" si="5"/>
        <v>RESBDGSDEOldSCRO___STDELC_16</v>
      </c>
      <c r="D357">
        <f>IF(VLOOKUP(C357,Capacity_RESBDG!B:L,B357-2016+2,FALSE)&lt;0.001,0,VLOOKUP(C357,Capacity_RESBDG!B:L,B357-2016+2,FALSE)*(1+Summary!$C$10))</f>
        <v>8.4158850240621668</v>
      </c>
    </row>
    <row r="358" spans="1:4" x14ac:dyDescent="0.25">
      <c r="A358" t="s">
        <v>2</v>
      </c>
      <c r="B358">
        <f t="shared" si="4"/>
        <v>2017</v>
      </c>
      <c r="C358" t="str">
        <f t="shared" si="5"/>
        <v>RESBDGSDEOldSHFUR___HIGNGA_16</v>
      </c>
      <c r="D358">
        <f>IF(VLOOKUP(C358,Capacity_RESBDG!B:L,B358-2016+2,FALSE)&lt;0.001,0,VLOOKUP(C358,Capacity_RESBDG!B:L,B358-2016+2,FALSE)*(1+Summary!$C$10))</f>
        <v>17.783745718879366</v>
      </c>
    </row>
    <row r="359" spans="1:4" x14ac:dyDescent="0.25">
      <c r="A359" t="s">
        <v>2</v>
      </c>
      <c r="B359">
        <f t="shared" si="4"/>
        <v>2017</v>
      </c>
      <c r="C359" t="str">
        <f t="shared" si="5"/>
        <v>RESBDGSDEOldSHFUR___MEDNGA_16</v>
      </c>
      <c r="D359">
        <f>IF(VLOOKUP(C359,Capacity_RESBDG!B:L,B359-2016+2,FALSE)&lt;0.001,0,VLOOKUP(C359,Capacity_RESBDG!B:L,B359-2016+2,FALSE)*(1+Summary!$C$10))</f>
        <v>17.352000066536569</v>
      </c>
    </row>
    <row r="360" spans="1:4" x14ac:dyDescent="0.25">
      <c r="A360" t="s">
        <v>2</v>
      </c>
      <c r="B360">
        <f t="shared" si="4"/>
        <v>2017</v>
      </c>
      <c r="C360" t="str">
        <f t="shared" si="5"/>
        <v>RESBDGSDEOldSHFUR___STDBMA_16</v>
      </c>
      <c r="D360">
        <f>IF(VLOOKUP(C360,Capacity_RESBDG!B:L,B360-2016+2,FALSE)&lt;0.001,0,VLOOKUP(C360,Capacity_RESBDG!B:L,B360-2016+2,FALSE)*(1+Summary!$C$10))</f>
        <v>6.8369834734305002</v>
      </c>
    </row>
    <row r="361" spans="1:4" x14ac:dyDescent="0.25">
      <c r="A361" t="s">
        <v>2</v>
      </c>
      <c r="B361">
        <f t="shared" si="4"/>
        <v>2017</v>
      </c>
      <c r="C361" t="str">
        <f t="shared" si="5"/>
        <v>RESBDGSDEOldSHFUR___STDBWP_16</v>
      </c>
      <c r="D361">
        <f>IF(VLOOKUP(C361,Capacity_RESBDG!B:L,B361-2016+2,FALSE)&lt;0.001,0,VLOOKUP(C361,Capacity_RESBDG!B:L,B361-2016+2,FALSE)*(1+Summary!$C$10))</f>
        <v>1.2676454317686022E-2</v>
      </c>
    </row>
    <row r="362" spans="1:4" x14ac:dyDescent="0.25">
      <c r="A362" t="s">
        <v>2</v>
      </c>
      <c r="B362">
        <f t="shared" si="4"/>
        <v>2017</v>
      </c>
      <c r="C362" t="str">
        <f t="shared" si="5"/>
        <v>RESBDGSDEOldSHFUR___STDKER_16</v>
      </c>
      <c r="D362">
        <f>IF(VLOOKUP(C362,Capacity_RESBDG!B:L,B362-2016+2,FALSE)&lt;0.001,0,VLOOKUP(C362,Capacity_RESBDG!B:L,B362-2016+2,FALSE)*(1+Summary!$C$10))</f>
        <v>1.2687221506982822E-2</v>
      </c>
    </row>
    <row r="363" spans="1:4" x14ac:dyDescent="0.25">
      <c r="A363" t="s">
        <v>2</v>
      </c>
      <c r="B363">
        <f t="shared" si="4"/>
        <v>2017</v>
      </c>
      <c r="C363" t="str">
        <f t="shared" si="5"/>
        <v>RESBDGSDEOldSHFUR___STDLFO_16</v>
      </c>
      <c r="D363">
        <f>IF(VLOOKUP(C363,Capacity_RESBDG!B:L,B363-2016+2,FALSE)&lt;0.001,0,VLOOKUP(C363,Capacity_RESBDG!B:L,B363-2016+2,FALSE)*(1+Summary!$C$10))</f>
        <v>4.166668613268854</v>
      </c>
    </row>
    <row r="364" spans="1:4" x14ac:dyDescent="0.25">
      <c r="A364" t="s">
        <v>2</v>
      </c>
      <c r="B364">
        <f t="shared" si="4"/>
        <v>2017</v>
      </c>
      <c r="C364" t="str">
        <f t="shared" si="5"/>
        <v>RESBDGSDEOldSHFUR___STDPRO_16</v>
      </c>
      <c r="D364">
        <f>IF(VLOOKUP(C364,Capacity_RESBDG!B:L,B364-2016+2,FALSE)&lt;0.001,0,VLOOKUP(C364,Capacity_RESBDG!B:L,B364-2016+2,FALSE)*(1+Summary!$C$10))</f>
        <v>1.267752108099891E-2</v>
      </c>
    </row>
    <row r="365" spans="1:4" x14ac:dyDescent="0.25">
      <c r="A365" t="s">
        <v>2</v>
      </c>
      <c r="B365">
        <f t="shared" si="4"/>
        <v>2017</v>
      </c>
      <c r="C365" t="str">
        <f t="shared" si="5"/>
        <v>RESBDGSDEOldSHHEP___STDELC_16</v>
      </c>
      <c r="D365">
        <f>IF(VLOOKUP(C365,Capacity_RESBDG!B:L,B365-2016+2,FALSE)&lt;0.001,0,VLOOKUP(C365,Capacity_RESBDG!B:L,B365-2016+2,FALSE)*(1+Summary!$C$10))</f>
        <v>15.921339393605221</v>
      </c>
    </row>
    <row r="366" spans="1:4" x14ac:dyDescent="0.25">
      <c r="A366" t="s">
        <v>2</v>
      </c>
      <c r="B366">
        <f t="shared" si="4"/>
        <v>2017</v>
      </c>
      <c r="C366" t="str">
        <f t="shared" si="5"/>
        <v>RESBDGSDEOldSHPLT___STDELC_16</v>
      </c>
      <c r="D366">
        <f>IF(VLOOKUP(C366,Capacity_RESBDG!B:L,B366-2016+2,FALSE)&lt;0.001,0,VLOOKUP(C366,Capacity_RESBDG!B:L,B366-2016+2,FALSE)*(1+Summary!$C$10))</f>
        <v>13.424173932689344</v>
      </c>
    </row>
    <row r="367" spans="1:4" x14ac:dyDescent="0.25">
      <c r="A367" t="s">
        <v>2</v>
      </c>
      <c r="B367">
        <f t="shared" si="4"/>
        <v>2017</v>
      </c>
      <c r="C367" t="str">
        <f t="shared" si="5"/>
        <v>RESBDGSDEOldWH______STDBMA_16</v>
      </c>
      <c r="D367">
        <f>IF(VLOOKUP(C367,Capacity_RESBDG!B:L,B367-2016+2,FALSE)&lt;0.001,0,VLOOKUP(C367,Capacity_RESBDG!B:L,B367-2016+2,FALSE)*(1+Summary!$C$10))</f>
        <v>9.4603091660068028E-2</v>
      </c>
    </row>
    <row r="368" spans="1:4" x14ac:dyDescent="0.25">
      <c r="A368" t="s">
        <v>2</v>
      </c>
      <c r="B368">
        <f t="shared" si="4"/>
        <v>2017</v>
      </c>
      <c r="C368" t="str">
        <f t="shared" si="5"/>
        <v>RESBDGSDEOldWH______STDBWP_16</v>
      </c>
      <c r="D368">
        <f>IF(VLOOKUP(C368,Capacity_RESBDG!B:L,B368-2016+2,FALSE)&lt;0.001,0,VLOOKUP(C368,Capacity_RESBDG!B:L,B368-2016+2,FALSE)*(1+Summary!$C$10))</f>
        <v>9.6606686633973968E-2</v>
      </c>
    </row>
    <row r="369" spans="1:4" x14ac:dyDescent="0.25">
      <c r="A369" t="s">
        <v>2</v>
      </c>
      <c r="B369">
        <f t="shared" si="4"/>
        <v>2017</v>
      </c>
      <c r="C369" t="str">
        <f t="shared" si="5"/>
        <v>RESBDGSDEOldWH______STDELC_16</v>
      </c>
      <c r="D369">
        <f>IF(VLOOKUP(C369,Capacity_RESBDG!B:L,B369-2016+2,FALSE)&lt;0.001,0,VLOOKUP(C369,Capacity_RESBDG!B:L,B369-2016+2,FALSE)*(1+Summary!$C$10))</f>
        <v>0.10481691038504949</v>
      </c>
    </row>
    <row r="370" spans="1:4" x14ac:dyDescent="0.25">
      <c r="A370" t="s">
        <v>2</v>
      </c>
      <c r="B370">
        <f t="shared" si="4"/>
        <v>2017</v>
      </c>
      <c r="C370" t="str">
        <f t="shared" si="5"/>
        <v>RESBDGSDEOldWH______STDKER_16</v>
      </c>
      <c r="D370">
        <f>IF(VLOOKUP(C370,Capacity_RESBDG!B:L,B370-2016+2,FALSE)&lt;0.001,0,VLOOKUP(C370,Capacity_RESBDG!B:L,B370-2016+2,FALSE)*(1+Summary!$C$10))</f>
        <v>9.6581693216981207E-2</v>
      </c>
    </row>
    <row r="371" spans="1:4" x14ac:dyDescent="0.25">
      <c r="A371" t="s">
        <v>2</v>
      </c>
      <c r="B371">
        <f t="shared" si="4"/>
        <v>2017</v>
      </c>
      <c r="C371" t="str">
        <f t="shared" si="5"/>
        <v>RESBDGSDEOldWH______STDLFO_16</v>
      </c>
      <c r="D371">
        <f>IF(VLOOKUP(C371,Capacity_RESBDG!B:L,B371-2016+2,FALSE)&lt;0.001,0,VLOOKUP(C371,Capacity_RESBDG!B:L,B371-2016+2,FALSE)*(1+Summary!$C$10))</f>
        <v>9.4369647165868667E-2</v>
      </c>
    </row>
    <row r="372" spans="1:4" x14ac:dyDescent="0.25">
      <c r="A372" t="s">
        <v>2</v>
      </c>
      <c r="B372">
        <f t="shared" si="4"/>
        <v>2017</v>
      </c>
      <c r="C372" t="str">
        <f t="shared" si="5"/>
        <v>RESBDGSDEOldWH______STDNGA_16</v>
      </c>
      <c r="D372">
        <f>IF(VLOOKUP(C372,Capacity_RESBDG!B:L,B372-2016+2,FALSE)&lt;0.001,0,VLOOKUP(C372,Capacity_RESBDG!B:L,B372-2016+2,FALSE)*(1+Summary!$C$10))</f>
        <v>0.62245193099445317</v>
      </c>
    </row>
    <row r="373" spans="1:4" x14ac:dyDescent="0.25">
      <c r="A373" t="s">
        <v>2</v>
      </c>
      <c r="B373">
        <f t="shared" si="4"/>
        <v>2017</v>
      </c>
      <c r="C373" t="str">
        <f t="shared" si="5"/>
        <v>RESBDGSDEOldWH______STDPRO_16</v>
      </c>
      <c r="D373">
        <f>IF(VLOOKUP(C373,Capacity_RESBDG!B:L,B373-2016+2,FALSE)&lt;0.001,0,VLOOKUP(C373,Capacity_RESBDG!B:L,B373-2016+2,FALSE)*(1+Summary!$C$10))</f>
        <v>9.659837612876665E-2</v>
      </c>
    </row>
    <row r="374" spans="1:4" x14ac:dyDescent="0.25">
      <c r="A374" t="s">
        <v>2</v>
      </c>
      <c r="B374">
        <f t="shared" si="4"/>
        <v>2018</v>
      </c>
      <c r="C374" t="str">
        <f t="shared" si="5"/>
        <v>RESBDGAPANewAPLOTH___STDELC_16</v>
      </c>
      <c r="D374">
        <f>IF(VLOOKUP(C374,Capacity_RESBDG!B:L,B374-2016+2,FALSE)&lt;0.001,0,VLOOKUP(C374,Capacity_RESBDG!B:L,B374-2016+2,FALSE)*(1+Summary!$C$10))</f>
        <v>0</v>
      </c>
    </row>
    <row r="375" spans="1:4" x14ac:dyDescent="0.25">
      <c r="A375" t="s">
        <v>2</v>
      </c>
      <c r="B375">
        <f t="shared" si="4"/>
        <v>2018</v>
      </c>
      <c r="C375" t="str">
        <f t="shared" si="5"/>
        <v>RESBDGAPANewCDY______STDELC_16</v>
      </c>
      <c r="D375">
        <f>IF(VLOOKUP(C375,Capacity_RESBDG!B:L,B375-2016+2,FALSE)&lt;0.001,0,VLOOKUP(C375,Capacity_RESBDG!B:L,B375-2016+2,FALSE)*(1+Summary!$C$10))</f>
        <v>0</v>
      </c>
    </row>
    <row r="376" spans="1:4" x14ac:dyDescent="0.25">
      <c r="A376" t="s">
        <v>2</v>
      </c>
      <c r="B376">
        <f t="shared" si="4"/>
        <v>2018</v>
      </c>
      <c r="C376" t="str">
        <f t="shared" si="5"/>
        <v>RESBDGAPANewCWA______STDELC_16</v>
      </c>
      <c r="D376">
        <f>IF(VLOOKUP(C376,Capacity_RESBDG!B:L,B376-2016+2,FALSE)&lt;0.001,0,VLOOKUP(C376,Capacity_RESBDG!B:L,B376-2016+2,FALSE)*(1+Summary!$C$10))</f>
        <v>0</v>
      </c>
    </row>
    <row r="377" spans="1:4" x14ac:dyDescent="0.25">
      <c r="A377" t="s">
        <v>2</v>
      </c>
      <c r="B377">
        <f t="shared" si="4"/>
        <v>2018</v>
      </c>
      <c r="C377" t="str">
        <f t="shared" si="5"/>
        <v>RESBDGAPANewDWA______STDELC_16</v>
      </c>
      <c r="D377">
        <f>IF(VLOOKUP(C377,Capacity_RESBDG!B:L,B377-2016+2,FALSE)&lt;0.001,0,VLOOKUP(C377,Capacity_RESBDG!B:L,B377-2016+2,FALSE)*(1+Summary!$C$10))</f>
        <v>0</v>
      </c>
    </row>
    <row r="378" spans="1:4" x14ac:dyDescent="0.25">
      <c r="A378" t="s">
        <v>2</v>
      </c>
      <c r="B378">
        <f t="shared" si="4"/>
        <v>2018</v>
      </c>
      <c r="C378" t="str">
        <f t="shared" si="5"/>
        <v>RESBDGAPANewFRZ______STDELC_16</v>
      </c>
      <c r="D378">
        <f>IF(VLOOKUP(C378,Capacity_RESBDG!B:L,B378-2016+2,FALSE)&lt;0.001,0,VLOOKUP(C378,Capacity_RESBDG!B:L,B378-2016+2,FALSE)*(1+Summary!$C$10))</f>
        <v>0</v>
      </c>
    </row>
    <row r="379" spans="1:4" x14ac:dyDescent="0.25">
      <c r="A379" t="s">
        <v>2</v>
      </c>
      <c r="B379">
        <f t="shared" si="4"/>
        <v>2018</v>
      </c>
      <c r="C379" t="str">
        <f t="shared" si="5"/>
        <v>RESBDGAPANewLIFLC___STDELC_16</v>
      </c>
      <c r="D379">
        <f>IF(VLOOKUP(C379,Capacity_RESBDG!B:L,B379-2016+2,FALSE)&lt;0.001,0,VLOOKUP(C379,Capacity_RESBDG!B:L,B379-2016+2,FALSE)*(1+Summary!$C$10))</f>
        <v>0</v>
      </c>
    </row>
    <row r="380" spans="1:4" x14ac:dyDescent="0.25">
      <c r="A380" t="s">
        <v>2</v>
      </c>
      <c r="B380">
        <f t="shared" si="4"/>
        <v>2018</v>
      </c>
      <c r="C380" t="str">
        <f t="shared" si="5"/>
        <v>RESBDGAPANewLIFLU___STDELC_16</v>
      </c>
      <c r="D380">
        <f>IF(VLOOKUP(C380,Capacity_RESBDG!B:L,B380-2016+2,FALSE)&lt;0.001,0,VLOOKUP(C380,Capacity_RESBDG!B:L,B380-2016+2,FALSE)*(1+Summary!$C$10))</f>
        <v>0</v>
      </c>
    </row>
    <row r="381" spans="1:4" x14ac:dyDescent="0.25">
      <c r="A381" t="s">
        <v>2</v>
      </c>
      <c r="B381">
        <f t="shared" ref="B381:B444" si="6">B195+1</f>
        <v>2018</v>
      </c>
      <c r="C381" t="str">
        <f t="shared" ref="C381:C444" si="7">C195</f>
        <v>RESBDGAPANewLIHAL___STDELC_16</v>
      </c>
      <c r="D381">
        <f>IF(VLOOKUP(C381,Capacity_RESBDG!B:L,B381-2016+2,FALSE)&lt;0.001,0,VLOOKUP(C381,Capacity_RESBDG!B:L,B381-2016+2,FALSE)*(1+Summary!$C$10))</f>
        <v>0</v>
      </c>
    </row>
    <row r="382" spans="1:4" x14ac:dyDescent="0.25">
      <c r="A382" t="s">
        <v>2</v>
      </c>
      <c r="B382">
        <f t="shared" si="6"/>
        <v>2018</v>
      </c>
      <c r="C382" t="str">
        <f t="shared" si="7"/>
        <v>RESBDGAPANewLIINC___STDELC_16</v>
      </c>
      <c r="D382">
        <f>IF(VLOOKUP(C382,Capacity_RESBDG!B:L,B382-2016+2,FALSE)&lt;0.001,0,VLOOKUP(C382,Capacity_RESBDG!B:L,B382-2016+2,FALSE)*(1+Summary!$C$10))</f>
        <v>0</v>
      </c>
    </row>
    <row r="383" spans="1:4" x14ac:dyDescent="0.25">
      <c r="A383" t="s">
        <v>2</v>
      </c>
      <c r="B383">
        <f t="shared" si="6"/>
        <v>2018</v>
      </c>
      <c r="C383" t="str">
        <f t="shared" si="7"/>
        <v>RESBDGAPANewLILED___HIGELC_16</v>
      </c>
      <c r="D383">
        <f>IF(VLOOKUP(C383,Capacity_RESBDG!B:L,B383-2016+2,FALSE)&lt;0.001,0,VLOOKUP(C383,Capacity_RESBDG!B:L,B383-2016+2,FALSE)*(1+Summary!$C$10))</f>
        <v>0</v>
      </c>
    </row>
    <row r="384" spans="1:4" x14ac:dyDescent="0.25">
      <c r="A384" t="s">
        <v>2</v>
      </c>
      <c r="B384">
        <f t="shared" si="6"/>
        <v>2018</v>
      </c>
      <c r="C384" t="str">
        <f t="shared" si="7"/>
        <v>RESBDGAPANewLILED___STDELC_16</v>
      </c>
      <c r="D384">
        <f>IF(VLOOKUP(C384,Capacity_RESBDG!B:L,B384-2016+2,FALSE)&lt;0.001,0,VLOOKUP(C384,Capacity_RESBDG!B:L,B384-2016+2,FALSE)*(1+Summary!$C$10))</f>
        <v>0</v>
      </c>
    </row>
    <row r="385" spans="1:4" x14ac:dyDescent="0.25">
      <c r="A385" t="s">
        <v>2</v>
      </c>
      <c r="B385">
        <f t="shared" si="6"/>
        <v>2018</v>
      </c>
      <c r="C385" t="str">
        <f t="shared" si="7"/>
        <v>RESBDGAPANewRAG______STDELC_16</v>
      </c>
      <c r="D385">
        <f>IF(VLOOKUP(C385,Capacity_RESBDG!B:L,B385-2016+2,FALSE)&lt;0.001,0,VLOOKUP(C385,Capacity_RESBDG!B:L,B385-2016+2,FALSE)*(1+Summary!$C$10))</f>
        <v>0</v>
      </c>
    </row>
    <row r="386" spans="1:4" x14ac:dyDescent="0.25">
      <c r="A386" t="s">
        <v>2</v>
      </c>
      <c r="B386">
        <f t="shared" si="6"/>
        <v>2018</v>
      </c>
      <c r="C386" t="str">
        <f t="shared" si="7"/>
        <v>RESBDGAPANewREF______STDELC_16</v>
      </c>
      <c r="D386">
        <f>IF(VLOOKUP(C386,Capacity_RESBDG!B:L,B386-2016+2,FALSE)&lt;0.001,0,VLOOKUP(C386,Capacity_RESBDG!B:L,B386-2016+2,FALSE)*(1+Summary!$C$10))</f>
        <v>0</v>
      </c>
    </row>
    <row r="387" spans="1:4" x14ac:dyDescent="0.25">
      <c r="A387" t="s">
        <v>2</v>
      </c>
      <c r="B387">
        <f t="shared" si="6"/>
        <v>2018</v>
      </c>
      <c r="C387" t="str">
        <f t="shared" si="7"/>
        <v>RESBDGAPANewSCCE___STDELC_16</v>
      </c>
      <c r="D387">
        <f>IF(VLOOKUP(C387,Capacity_RESBDG!B:L,B387-2016+2,FALSE)&lt;0.001,0,VLOOKUP(C387,Capacity_RESBDG!B:L,B387-2016+2,FALSE)*(1+Summary!$C$10))</f>
        <v>0</v>
      </c>
    </row>
    <row r="388" spans="1:4" x14ac:dyDescent="0.25">
      <c r="A388" t="s">
        <v>2</v>
      </c>
      <c r="B388">
        <f t="shared" si="6"/>
        <v>2018</v>
      </c>
      <c r="C388" t="str">
        <f t="shared" si="7"/>
        <v>RESBDGAPANewSCRO___STDELC_16</v>
      </c>
      <c r="D388">
        <f>IF(VLOOKUP(C388,Capacity_RESBDG!B:L,B388-2016+2,FALSE)&lt;0.001,0,VLOOKUP(C388,Capacity_RESBDG!B:L,B388-2016+2,FALSE)*(1+Summary!$C$10))</f>
        <v>0</v>
      </c>
    </row>
    <row r="389" spans="1:4" x14ac:dyDescent="0.25">
      <c r="A389" t="s">
        <v>2</v>
      </c>
      <c r="B389">
        <f t="shared" si="6"/>
        <v>2018</v>
      </c>
      <c r="C389" t="str">
        <f t="shared" si="7"/>
        <v>RESBDGAPANewSHFUR___HIGNGA_16</v>
      </c>
      <c r="D389">
        <f>IF(VLOOKUP(C389,Capacity_RESBDG!B:L,B389-2016+2,FALSE)&lt;0.001,0,VLOOKUP(C389,Capacity_RESBDG!B:L,B389-2016+2,FALSE)*(1+Summary!$C$10))</f>
        <v>1.4004138580808922E-3</v>
      </c>
    </row>
    <row r="390" spans="1:4" x14ac:dyDescent="0.25">
      <c r="A390" t="s">
        <v>2</v>
      </c>
      <c r="B390">
        <f t="shared" si="6"/>
        <v>2018</v>
      </c>
      <c r="C390" t="str">
        <f t="shared" si="7"/>
        <v>RESBDGAPANewSHFUR___MEDNGA_16</v>
      </c>
      <c r="D390">
        <f>IF(VLOOKUP(C390,Capacity_RESBDG!B:L,B390-2016+2,FALSE)&lt;0.001,0,VLOOKUP(C390,Capacity_RESBDG!B:L,B390-2016+2,FALSE)*(1+Summary!$C$10))</f>
        <v>1.4004143906703583E-3</v>
      </c>
    </row>
    <row r="391" spans="1:4" x14ac:dyDescent="0.25">
      <c r="A391" t="s">
        <v>2</v>
      </c>
      <c r="B391">
        <f t="shared" si="6"/>
        <v>2018</v>
      </c>
      <c r="C391" t="str">
        <f t="shared" si="7"/>
        <v>RESBDGAPANewSHFUR___STDBMA_16</v>
      </c>
      <c r="D391">
        <f>IF(VLOOKUP(C391,Capacity_RESBDG!B:L,B391-2016+2,FALSE)&lt;0.001,0,VLOOKUP(C391,Capacity_RESBDG!B:L,B391-2016+2,FALSE)*(1+Summary!$C$10))</f>
        <v>0</v>
      </c>
    </row>
    <row r="392" spans="1:4" x14ac:dyDescent="0.25">
      <c r="A392" t="s">
        <v>2</v>
      </c>
      <c r="B392">
        <f t="shared" si="6"/>
        <v>2018</v>
      </c>
      <c r="C392" t="str">
        <f t="shared" si="7"/>
        <v>RESBDGAPANewSHFUR___STDBWP_16</v>
      </c>
      <c r="D392">
        <f>IF(VLOOKUP(C392,Capacity_RESBDG!B:L,B392-2016+2,FALSE)&lt;0.001,0,VLOOKUP(C392,Capacity_RESBDG!B:L,B392-2016+2,FALSE)*(1+Summary!$C$10))</f>
        <v>0</v>
      </c>
    </row>
    <row r="393" spans="1:4" x14ac:dyDescent="0.25">
      <c r="A393" t="s">
        <v>2</v>
      </c>
      <c r="B393">
        <f t="shared" si="6"/>
        <v>2018</v>
      </c>
      <c r="C393" t="str">
        <f t="shared" si="7"/>
        <v>RESBDGAPANewSHFUR___STDKER_16</v>
      </c>
      <c r="D393">
        <f>IF(VLOOKUP(C393,Capacity_RESBDG!B:L,B393-2016+2,FALSE)&lt;0.001,0,VLOOKUP(C393,Capacity_RESBDG!B:L,B393-2016+2,FALSE)*(1+Summary!$C$10))</f>
        <v>0</v>
      </c>
    </row>
    <row r="394" spans="1:4" x14ac:dyDescent="0.25">
      <c r="A394" t="s">
        <v>2</v>
      </c>
      <c r="B394">
        <f t="shared" si="6"/>
        <v>2018</v>
      </c>
      <c r="C394" t="str">
        <f t="shared" si="7"/>
        <v>RESBDGAPANewSHFUR___STDLFO_16</v>
      </c>
      <c r="D394">
        <f>IF(VLOOKUP(C394,Capacity_RESBDG!B:L,B394-2016+2,FALSE)&lt;0.001,0,VLOOKUP(C394,Capacity_RESBDG!B:L,B394-2016+2,FALSE)*(1+Summary!$C$10))</f>
        <v>0</v>
      </c>
    </row>
    <row r="395" spans="1:4" x14ac:dyDescent="0.25">
      <c r="A395" t="s">
        <v>2</v>
      </c>
      <c r="B395">
        <f t="shared" si="6"/>
        <v>2018</v>
      </c>
      <c r="C395" t="str">
        <f t="shared" si="7"/>
        <v>RESBDGAPANewSHFUR___STDPRO_16</v>
      </c>
      <c r="D395">
        <f>IF(VLOOKUP(C395,Capacity_RESBDG!B:L,B395-2016+2,FALSE)&lt;0.001,0,VLOOKUP(C395,Capacity_RESBDG!B:L,B395-2016+2,FALSE)*(1+Summary!$C$10))</f>
        <v>0</v>
      </c>
    </row>
    <row r="396" spans="1:4" x14ac:dyDescent="0.25">
      <c r="A396" t="s">
        <v>2</v>
      </c>
      <c r="B396">
        <f t="shared" si="6"/>
        <v>2018</v>
      </c>
      <c r="C396" t="str">
        <f t="shared" si="7"/>
        <v>RESBDGAPANewSHHEP___STDELC_16</v>
      </c>
      <c r="D396">
        <f>IF(VLOOKUP(C396,Capacity_RESBDG!B:L,B396-2016+2,FALSE)&lt;0.001,0,VLOOKUP(C396,Capacity_RESBDG!B:L,B396-2016+2,FALSE)*(1+Summary!$C$10))</f>
        <v>0</v>
      </c>
    </row>
    <row r="397" spans="1:4" x14ac:dyDescent="0.25">
      <c r="A397" t="s">
        <v>2</v>
      </c>
      <c r="B397">
        <f t="shared" si="6"/>
        <v>2018</v>
      </c>
      <c r="C397" t="str">
        <f t="shared" si="7"/>
        <v>RESBDGAPANewSHPLT___STDELC_16</v>
      </c>
      <c r="D397">
        <f>IF(VLOOKUP(C397,Capacity_RESBDG!B:L,B397-2016+2,FALSE)&lt;0.001,0,VLOOKUP(C397,Capacity_RESBDG!B:L,B397-2016+2,FALSE)*(1+Summary!$C$10))</f>
        <v>0</v>
      </c>
    </row>
    <row r="398" spans="1:4" x14ac:dyDescent="0.25">
      <c r="A398" t="s">
        <v>2</v>
      </c>
      <c r="B398">
        <f t="shared" si="6"/>
        <v>2018</v>
      </c>
      <c r="C398" t="str">
        <f t="shared" si="7"/>
        <v>RESBDGAPANewWH______STDBMA_16</v>
      </c>
      <c r="D398">
        <f>IF(VLOOKUP(C398,Capacity_RESBDG!B:L,B398-2016+2,FALSE)&lt;0.001,0,VLOOKUP(C398,Capacity_RESBDG!B:L,B398-2016+2,FALSE)*(1+Summary!$C$10))</f>
        <v>0</v>
      </c>
    </row>
    <row r="399" spans="1:4" x14ac:dyDescent="0.25">
      <c r="A399" t="s">
        <v>2</v>
      </c>
      <c r="B399">
        <f t="shared" si="6"/>
        <v>2018</v>
      </c>
      <c r="C399" t="str">
        <f t="shared" si="7"/>
        <v>RESBDGAPANewWH______STDBWP_16</v>
      </c>
      <c r="D399">
        <f>IF(VLOOKUP(C399,Capacity_RESBDG!B:L,B399-2016+2,FALSE)&lt;0.001,0,VLOOKUP(C399,Capacity_RESBDG!B:L,B399-2016+2,FALSE)*(1+Summary!$C$10))</f>
        <v>0</v>
      </c>
    </row>
    <row r="400" spans="1:4" x14ac:dyDescent="0.25">
      <c r="A400" t="s">
        <v>2</v>
      </c>
      <c r="B400">
        <f t="shared" si="6"/>
        <v>2018</v>
      </c>
      <c r="C400" t="str">
        <f t="shared" si="7"/>
        <v>RESBDGAPANewWH______STDELC_16</v>
      </c>
      <c r="D400">
        <f>IF(VLOOKUP(C400,Capacity_RESBDG!B:L,B400-2016+2,FALSE)&lt;0.001,0,VLOOKUP(C400,Capacity_RESBDG!B:L,B400-2016+2,FALSE)*(1+Summary!$C$10))</f>
        <v>0</v>
      </c>
    </row>
    <row r="401" spans="1:4" x14ac:dyDescent="0.25">
      <c r="A401" t="s">
        <v>2</v>
      </c>
      <c r="B401">
        <f t="shared" si="6"/>
        <v>2018</v>
      </c>
      <c r="C401" t="str">
        <f t="shared" si="7"/>
        <v>RESBDGAPANewWH______STDKER_16</v>
      </c>
      <c r="D401">
        <f>IF(VLOOKUP(C401,Capacity_RESBDG!B:L,B401-2016+2,FALSE)&lt;0.001,0,VLOOKUP(C401,Capacity_RESBDG!B:L,B401-2016+2,FALSE)*(1+Summary!$C$10))</f>
        <v>0</v>
      </c>
    </row>
    <row r="402" spans="1:4" x14ac:dyDescent="0.25">
      <c r="A402" t="s">
        <v>2</v>
      </c>
      <c r="B402">
        <f t="shared" si="6"/>
        <v>2018</v>
      </c>
      <c r="C402" t="str">
        <f t="shared" si="7"/>
        <v>RESBDGAPANewWH______STDLFO_16</v>
      </c>
      <c r="D402">
        <f>IF(VLOOKUP(C402,Capacity_RESBDG!B:L,B402-2016+2,FALSE)&lt;0.001,0,VLOOKUP(C402,Capacity_RESBDG!B:L,B402-2016+2,FALSE)*(1+Summary!$C$10))</f>
        <v>0</v>
      </c>
    </row>
    <row r="403" spans="1:4" x14ac:dyDescent="0.25">
      <c r="A403" t="s">
        <v>2</v>
      </c>
      <c r="B403">
        <f t="shared" si="6"/>
        <v>2018</v>
      </c>
      <c r="C403" t="str">
        <f t="shared" si="7"/>
        <v>RESBDGAPANewWH______STDNGA_16</v>
      </c>
      <c r="D403">
        <f>IF(VLOOKUP(C403,Capacity_RESBDG!B:L,B403-2016+2,FALSE)&lt;0.001,0,VLOOKUP(C403,Capacity_RESBDG!B:L,B403-2016+2,FALSE)*(1+Summary!$C$10))</f>
        <v>1.4049572618621512E-3</v>
      </c>
    </row>
    <row r="404" spans="1:4" x14ac:dyDescent="0.25">
      <c r="A404" t="s">
        <v>2</v>
      </c>
      <c r="B404">
        <f t="shared" si="6"/>
        <v>2018</v>
      </c>
      <c r="C404" t="str">
        <f t="shared" si="7"/>
        <v>RESBDGAPANewWH______STDPRO_16</v>
      </c>
      <c r="D404">
        <f>IF(VLOOKUP(C404,Capacity_RESBDG!B:L,B404-2016+2,FALSE)&lt;0.001,0,VLOOKUP(C404,Capacity_RESBDG!B:L,B404-2016+2,FALSE)*(1+Summary!$C$10))</f>
        <v>0</v>
      </c>
    </row>
    <row r="405" spans="1:4" x14ac:dyDescent="0.25">
      <c r="A405" t="s">
        <v>2</v>
      </c>
      <c r="B405">
        <f t="shared" si="6"/>
        <v>2018</v>
      </c>
      <c r="C405" t="str">
        <f t="shared" si="7"/>
        <v>RESBDGAPAOldAPLOTH___STDELC_16</v>
      </c>
      <c r="D405">
        <f>IF(VLOOKUP(C405,Capacity_RESBDG!B:L,B405-2016+2,FALSE)&lt;0.001,0,VLOOKUP(C405,Capacity_RESBDG!B:L,B405-2016+2,FALSE)*(1+Summary!$C$10))</f>
        <v>311.59271885643244</v>
      </c>
    </row>
    <row r="406" spans="1:4" x14ac:dyDescent="0.25">
      <c r="A406" t="s">
        <v>2</v>
      </c>
      <c r="B406">
        <f t="shared" si="6"/>
        <v>2018</v>
      </c>
      <c r="C406" t="str">
        <f t="shared" si="7"/>
        <v>RESBDGAPAOldCDY______STDELC_16</v>
      </c>
      <c r="D406">
        <f>IF(VLOOKUP(C406,Capacity_RESBDG!B:L,B406-2016+2,FALSE)&lt;0.001,0,VLOOKUP(C406,Capacity_RESBDG!B:L,B406-2016+2,FALSE)*(1+Summary!$C$10))</f>
        <v>223.2798478554046</v>
      </c>
    </row>
    <row r="407" spans="1:4" x14ac:dyDescent="0.25">
      <c r="A407" t="s">
        <v>2</v>
      </c>
      <c r="B407">
        <f t="shared" si="6"/>
        <v>2018</v>
      </c>
      <c r="C407" t="str">
        <f t="shared" si="7"/>
        <v>RESBDGAPAOldCWA______STDELC_16</v>
      </c>
      <c r="D407">
        <f>IF(VLOOKUP(C407,Capacity_RESBDG!B:L,B407-2016+2,FALSE)&lt;0.001,0,VLOOKUP(C407,Capacity_RESBDG!B:L,B407-2016+2,FALSE)*(1+Summary!$C$10))</f>
        <v>205.83190875970919</v>
      </c>
    </row>
    <row r="408" spans="1:4" x14ac:dyDescent="0.25">
      <c r="A408" t="s">
        <v>2</v>
      </c>
      <c r="B408">
        <f t="shared" si="6"/>
        <v>2018</v>
      </c>
      <c r="C408" t="str">
        <f t="shared" si="7"/>
        <v>RESBDGAPAOldDWA______STDELC_16</v>
      </c>
      <c r="D408">
        <f>IF(VLOOKUP(C408,Capacity_RESBDG!B:L,B408-2016+2,FALSE)&lt;0.001,0,VLOOKUP(C408,Capacity_RESBDG!B:L,B408-2016+2,FALSE)*(1+Summary!$C$10))</f>
        <v>14.92808352985824</v>
      </c>
    </row>
    <row r="409" spans="1:4" x14ac:dyDescent="0.25">
      <c r="A409" t="s">
        <v>2</v>
      </c>
      <c r="B409">
        <f t="shared" si="6"/>
        <v>2018</v>
      </c>
      <c r="C409" t="str">
        <f t="shared" si="7"/>
        <v>RESBDGAPAOldFRZ______STDELC_16</v>
      </c>
      <c r="D409">
        <f>IF(VLOOKUP(C409,Capacity_RESBDG!B:L,B409-2016+2,FALSE)&lt;0.001,0,VLOOKUP(C409,Capacity_RESBDG!B:L,B409-2016+2,FALSE)*(1+Summary!$C$10))</f>
        <v>42.854143211291024</v>
      </c>
    </row>
    <row r="410" spans="1:4" x14ac:dyDescent="0.25">
      <c r="A410" t="s">
        <v>2</v>
      </c>
      <c r="B410">
        <f t="shared" si="6"/>
        <v>2018</v>
      </c>
      <c r="C410" t="str">
        <f t="shared" si="7"/>
        <v>RESBDGAPAOldLIFLC___STDELC_16</v>
      </c>
      <c r="D410">
        <f>IF(VLOOKUP(C410,Capacity_RESBDG!B:L,B410-2016+2,FALSE)&lt;0.001,0,VLOOKUP(C410,Capacity_RESBDG!B:L,B410-2016+2,FALSE)*(1+Summary!$C$10))</f>
        <v>4.7058566199740577</v>
      </c>
    </row>
    <row r="411" spans="1:4" x14ac:dyDescent="0.25">
      <c r="A411" t="s">
        <v>2</v>
      </c>
      <c r="B411">
        <f t="shared" si="6"/>
        <v>2018</v>
      </c>
      <c r="C411" t="str">
        <f t="shared" si="7"/>
        <v>RESBDGAPAOldLIFLU___STDELC_16</v>
      </c>
      <c r="D411">
        <f>IF(VLOOKUP(C411,Capacity_RESBDG!B:L,B411-2016+2,FALSE)&lt;0.001,0,VLOOKUP(C411,Capacity_RESBDG!B:L,B411-2016+2,FALSE)*(1+Summary!$C$10))</f>
        <v>272.01931187367092</v>
      </c>
    </row>
    <row r="412" spans="1:4" x14ac:dyDescent="0.25">
      <c r="A412" t="s">
        <v>2</v>
      </c>
      <c r="B412">
        <f t="shared" si="6"/>
        <v>2018</v>
      </c>
      <c r="C412" t="str">
        <f t="shared" si="7"/>
        <v>RESBDGAPAOldLIHAL___STDELC_16</v>
      </c>
      <c r="D412">
        <f>IF(VLOOKUP(C412,Capacity_RESBDG!B:L,B412-2016+2,FALSE)&lt;0.001,0,VLOOKUP(C412,Capacity_RESBDG!B:L,B412-2016+2,FALSE)*(1+Summary!$C$10))</f>
        <v>147.96634606917408</v>
      </c>
    </row>
    <row r="413" spans="1:4" x14ac:dyDescent="0.25">
      <c r="A413" t="s">
        <v>2</v>
      </c>
      <c r="B413">
        <f t="shared" si="6"/>
        <v>2018</v>
      </c>
      <c r="C413" t="str">
        <f t="shared" si="7"/>
        <v>RESBDGAPAOldLIINC___STDELC_16</v>
      </c>
      <c r="D413">
        <f>IF(VLOOKUP(C413,Capacity_RESBDG!B:L,B413-2016+2,FALSE)&lt;0.001,0,VLOOKUP(C413,Capacity_RESBDG!B:L,B413-2016+2,FALSE)*(1+Summary!$C$10))</f>
        <v>475.53130160495226</v>
      </c>
    </row>
    <row r="414" spans="1:4" x14ac:dyDescent="0.25">
      <c r="A414" t="s">
        <v>2</v>
      </c>
      <c r="B414">
        <f t="shared" si="6"/>
        <v>2018</v>
      </c>
      <c r="C414" t="str">
        <f t="shared" si="7"/>
        <v>RESBDGAPAOldLILED___HIGELC_16</v>
      </c>
      <c r="D414">
        <f>IF(VLOOKUP(C414,Capacity_RESBDG!B:L,B414-2016+2,FALSE)&lt;0.001,0,VLOOKUP(C414,Capacity_RESBDG!B:L,B414-2016+2,FALSE)*(1+Summary!$C$10))</f>
        <v>7.5945687044999213</v>
      </c>
    </row>
    <row r="415" spans="1:4" x14ac:dyDescent="0.25">
      <c r="A415" t="s">
        <v>2</v>
      </c>
      <c r="B415">
        <f t="shared" si="6"/>
        <v>2018</v>
      </c>
      <c r="C415" t="str">
        <f t="shared" si="7"/>
        <v>RESBDGAPAOldLILED___STDELC_16</v>
      </c>
      <c r="D415">
        <f>IF(VLOOKUP(C415,Capacity_RESBDG!B:L,B415-2016+2,FALSE)&lt;0.001,0,VLOOKUP(C415,Capacity_RESBDG!B:L,B415-2016+2,FALSE)*(1+Summary!$C$10))</f>
        <v>7.6275506201083569</v>
      </c>
    </row>
    <row r="416" spans="1:4" x14ac:dyDescent="0.25">
      <c r="A416" t="s">
        <v>2</v>
      </c>
      <c r="B416">
        <f t="shared" si="6"/>
        <v>2018</v>
      </c>
      <c r="C416" t="str">
        <f t="shared" si="7"/>
        <v>RESBDGAPAOldRAG______STDELC_16</v>
      </c>
      <c r="D416">
        <f>IF(VLOOKUP(C416,Capacity_RESBDG!B:L,B416-2016+2,FALSE)&lt;0.001,0,VLOOKUP(C416,Capacity_RESBDG!B:L,B416-2016+2,FALSE)*(1+Summary!$C$10))</f>
        <v>1455.232221650816</v>
      </c>
    </row>
    <row r="417" spans="1:4" x14ac:dyDescent="0.25">
      <c r="A417" t="s">
        <v>2</v>
      </c>
      <c r="B417">
        <f t="shared" si="6"/>
        <v>2018</v>
      </c>
      <c r="C417" t="str">
        <f t="shared" si="7"/>
        <v>RESBDGAPAOldREF______STDELC_16</v>
      </c>
      <c r="D417">
        <f>IF(VLOOKUP(C417,Capacity_RESBDG!B:L,B417-2016+2,FALSE)&lt;0.001,0,VLOOKUP(C417,Capacity_RESBDG!B:L,B417-2016+2,FALSE)*(1+Summary!$C$10))</f>
        <v>131.90196950975164</v>
      </c>
    </row>
    <row r="418" spans="1:4" x14ac:dyDescent="0.25">
      <c r="A418" t="s">
        <v>2</v>
      </c>
      <c r="B418">
        <f t="shared" si="6"/>
        <v>2018</v>
      </c>
      <c r="C418" t="str">
        <f t="shared" si="7"/>
        <v>RESBDGAPAOldSCCE___STDELC_16</v>
      </c>
      <c r="D418">
        <f>IF(VLOOKUP(C418,Capacity_RESBDG!B:L,B418-2016+2,FALSE)&lt;0.001,0,VLOOKUP(C418,Capacity_RESBDG!B:L,B418-2016+2,FALSE)*(1+Summary!$C$10))</f>
        <v>144.49700330742803</v>
      </c>
    </row>
    <row r="419" spans="1:4" x14ac:dyDescent="0.25">
      <c r="A419" t="s">
        <v>2</v>
      </c>
      <c r="B419">
        <f t="shared" si="6"/>
        <v>2018</v>
      </c>
      <c r="C419" t="str">
        <f t="shared" si="7"/>
        <v>RESBDGAPAOldSCRO___STDELC_16</v>
      </c>
      <c r="D419">
        <f>IF(VLOOKUP(C419,Capacity_RESBDG!B:L,B419-2016+2,FALSE)&lt;0.001,0,VLOOKUP(C419,Capacity_RESBDG!B:L,B419-2016+2,FALSE)*(1+Summary!$C$10))</f>
        <v>6.9090081621048087</v>
      </c>
    </row>
    <row r="420" spans="1:4" x14ac:dyDescent="0.25">
      <c r="A420" t="s">
        <v>2</v>
      </c>
      <c r="B420">
        <f t="shared" si="6"/>
        <v>2018</v>
      </c>
      <c r="C420" t="str">
        <f t="shared" si="7"/>
        <v>RESBDGAPAOldSHFUR___HIGNGA_16</v>
      </c>
      <c r="D420">
        <f>IF(VLOOKUP(C420,Capacity_RESBDG!B:L,B420-2016+2,FALSE)&lt;0.001,0,VLOOKUP(C420,Capacity_RESBDG!B:L,B420-2016+2,FALSE)*(1+Summary!$C$10))</f>
        <v>31.951854991827879</v>
      </c>
    </row>
    <row r="421" spans="1:4" x14ac:dyDescent="0.25">
      <c r="A421" t="s">
        <v>2</v>
      </c>
      <c r="B421">
        <f t="shared" si="6"/>
        <v>2018</v>
      </c>
      <c r="C421" t="str">
        <f t="shared" si="7"/>
        <v>RESBDGAPAOldSHFUR___MEDNGA_16</v>
      </c>
      <c r="D421">
        <f>IF(VLOOKUP(C421,Capacity_RESBDG!B:L,B421-2016+2,FALSE)&lt;0.001,0,VLOOKUP(C421,Capacity_RESBDG!B:L,B421-2016+2,FALSE)*(1+Summary!$C$10))</f>
        <v>21.724439189995195</v>
      </c>
    </row>
    <row r="422" spans="1:4" x14ac:dyDescent="0.25">
      <c r="A422" t="s">
        <v>2</v>
      </c>
      <c r="B422">
        <f t="shared" si="6"/>
        <v>2018</v>
      </c>
      <c r="C422" t="str">
        <f t="shared" si="7"/>
        <v>RESBDGAPAOldSHFUR___STDBMA_16</v>
      </c>
      <c r="D422">
        <f>IF(VLOOKUP(C422,Capacity_RESBDG!B:L,B422-2016+2,FALSE)&lt;0.001,0,VLOOKUP(C422,Capacity_RESBDG!B:L,B422-2016+2,FALSE)*(1+Summary!$C$10))</f>
        <v>4.9038218392280228</v>
      </c>
    </row>
    <row r="423" spans="1:4" x14ac:dyDescent="0.25">
      <c r="A423" t="s">
        <v>2</v>
      </c>
      <c r="B423">
        <f t="shared" si="6"/>
        <v>2018</v>
      </c>
      <c r="C423" t="str">
        <f t="shared" si="7"/>
        <v>RESBDGAPAOldSHFUR___STDBWP_16</v>
      </c>
      <c r="D423">
        <f>IF(VLOOKUP(C423,Capacity_RESBDG!B:L,B423-2016+2,FALSE)&lt;0.001,0,VLOOKUP(C423,Capacity_RESBDG!B:L,B423-2016+2,FALSE)*(1+Summary!$C$10))</f>
        <v>2.2528211383868745E-2</v>
      </c>
    </row>
    <row r="424" spans="1:4" x14ac:dyDescent="0.25">
      <c r="A424" t="s">
        <v>2</v>
      </c>
      <c r="B424">
        <f t="shared" si="6"/>
        <v>2018</v>
      </c>
      <c r="C424" t="str">
        <f t="shared" si="7"/>
        <v>RESBDGAPAOldSHFUR___STDKER_16</v>
      </c>
      <c r="D424">
        <f>IF(VLOOKUP(C424,Capacity_RESBDG!B:L,B424-2016+2,FALSE)&lt;0.001,0,VLOOKUP(C424,Capacity_RESBDG!B:L,B424-2016+2,FALSE)*(1+Summary!$C$10))</f>
        <v>2.2540441472617176E-2</v>
      </c>
    </row>
    <row r="425" spans="1:4" x14ac:dyDescent="0.25">
      <c r="A425" t="s">
        <v>2</v>
      </c>
      <c r="B425">
        <f t="shared" si="6"/>
        <v>2018</v>
      </c>
      <c r="C425" t="str">
        <f t="shared" si="7"/>
        <v>RESBDGAPAOldSHFUR___STDLFO_16</v>
      </c>
      <c r="D425">
        <f>IF(VLOOKUP(C425,Capacity_RESBDG!B:L,B425-2016+2,FALSE)&lt;0.001,0,VLOOKUP(C425,Capacity_RESBDG!B:L,B425-2016+2,FALSE)*(1+Summary!$C$10))</f>
        <v>3.0622194577833537</v>
      </c>
    </row>
    <row r="426" spans="1:4" x14ac:dyDescent="0.25">
      <c r="A426" t="s">
        <v>2</v>
      </c>
      <c r="B426">
        <f t="shared" si="6"/>
        <v>2018</v>
      </c>
      <c r="C426" t="str">
        <f t="shared" si="7"/>
        <v>RESBDGAPAOldSHFUR___STDPRO_16</v>
      </c>
      <c r="D426">
        <f>IF(VLOOKUP(C426,Capacity_RESBDG!B:L,B426-2016+2,FALSE)&lt;0.001,0,VLOOKUP(C426,Capacity_RESBDG!B:L,B426-2016+2,FALSE)*(1+Summary!$C$10))</f>
        <v>2.2529462446030563E-2</v>
      </c>
    </row>
    <row r="427" spans="1:4" x14ac:dyDescent="0.25">
      <c r="A427" t="s">
        <v>2</v>
      </c>
      <c r="B427">
        <f t="shared" si="6"/>
        <v>2018</v>
      </c>
      <c r="C427" t="str">
        <f t="shared" si="7"/>
        <v>RESBDGAPAOldSHHEP___STDELC_16</v>
      </c>
      <c r="D427">
        <f>IF(VLOOKUP(C427,Capacity_RESBDG!B:L,B427-2016+2,FALSE)&lt;0.001,0,VLOOKUP(C427,Capacity_RESBDG!B:L,B427-2016+2,FALSE)*(1+Summary!$C$10))</f>
        <v>12.726726944671757</v>
      </c>
    </row>
    <row r="428" spans="1:4" x14ac:dyDescent="0.25">
      <c r="A428" t="s">
        <v>2</v>
      </c>
      <c r="B428">
        <f t="shared" si="6"/>
        <v>2018</v>
      </c>
      <c r="C428" t="str">
        <f t="shared" si="7"/>
        <v>RESBDGAPAOldSHPLT___STDELC_16</v>
      </c>
      <c r="D428">
        <f>IF(VLOOKUP(C428,Capacity_RESBDG!B:L,B428-2016+2,FALSE)&lt;0.001,0,VLOOKUP(C428,Capacity_RESBDG!B:L,B428-2016+2,FALSE)*(1+Summary!$C$10))</f>
        <v>9.2895402602324584</v>
      </c>
    </row>
    <row r="429" spans="1:4" x14ac:dyDescent="0.25">
      <c r="A429" t="s">
        <v>2</v>
      </c>
      <c r="B429">
        <f t="shared" si="6"/>
        <v>2018</v>
      </c>
      <c r="C429" t="str">
        <f t="shared" si="7"/>
        <v>RESBDGAPAOldWH______STDBMA_16</v>
      </c>
      <c r="D429">
        <f>IF(VLOOKUP(C429,Capacity_RESBDG!B:L,B429-2016+2,FALSE)&lt;0.001,0,VLOOKUP(C429,Capacity_RESBDG!B:L,B429-2016+2,FALSE)*(1+Summary!$C$10))</f>
        <v>5.473147216010207</v>
      </c>
    </row>
    <row r="430" spans="1:4" x14ac:dyDescent="0.25">
      <c r="A430" t="s">
        <v>2</v>
      </c>
      <c r="B430">
        <f t="shared" si="6"/>
        <v>2018</v>
      </c>
      <c r="C430" t="str">
        <f t="shared" si="7"/>
        <v>RESBDGAPAOldWH______STDBWP_16</v>
      </c>
      <c r="D430">
        <f>IF(VLOOKUP(C430,Capacity_RESBDG!B:L,B430-2016+2,FALSE)&lt;0.001,0,VLOOKUP(C430,Capacity_RESBDG!B:L,B430-2016+2,FALSE)*(1+Summary!$C$10))</f>
        <v>5.7023181622232615</v>
      </c>
    </row>
    <row r="431" spans="1:4" x14ac:dyDescent="0.25">
      <c r="A431" t="s">
        <v>2</v>
      </c>
      <c r="B431">
        <f t="shared" si="6"/>
        <v>2018</v>
      </c>
      <c r="C431" t="str">
        <f t="shared" si="7"/>
        <v>RESBDGAPAOldWH______STDELC_16</v>
      </c>
      <c r="D431">
        <f>IF(VLOOKUP(C431,Capacity_RESBDG!B:L,B431-2016+2,FALSE)&lt;0.001,0,VLOOKUP(C431,Capacity_RESBDG!B:L,B431-2016+2,FALSE)*(1+Summary!$C$10))</f>
        <v>11.462110719742356</v>
      </c>
    </row>
    <row r="432" spans="1:4" x14ac:dyDescent="0.25">
      <c r="A432" t="s">
        <v>2</v>
      </c>
      <c r="B432">
        <f t="shared" si="6"/>
        <v>2018</v>
      </c>
      <c r="C432" t="str">
        <f t="shared" si="7"/>
        <v>RESBDGAPAOldWH______STDKER_16</v>
      </c>
      <c r="D432">
        <f>IF(VLOOKUP(C432,Capacity_RESBDG!B:L,B432-2016+2,FALSE)&lt;0.001,0,VLOOKUP(C432,Capacity_RESBDG!B:L,B432-2016+2,FALSE)*(1+Summary!$C$10))</f>
        <v>5.6622387279299584</v>
      </c>
    </row>
    <row r="433" spans="1:4" x14ac:dyDescent="0.25">
      <c r="A433" t="s">
        <v>2</v>
      </c>
      <c r="B433">
        <f t="shared" si="6"/>
        <v>2018</v>
      </c>
      <c r="C433" t="str">
        <f t="shared" si="7"/>
        <v>RESBDGAPAOldWH______STDLFO_16</v>
      </c>
      <c r="D433">
        <f>IF(VLOOKUP(C433,Capacity_RESBDG!B:L,B433-2016+2,FALSE)&lt;0.001,0,VLOOKUP(C433,Capacity_RESBDG!B:L,B433-2016+2,FALSE)*(1+Summary!$C$10))</f>
        <v>5.2528050765446075</v>
      </c>
    </row>
    <row r="434" spans="1:4" x14ac:dyDescent="0.25">
      <c r="A434" t="s">
        <v>2</v>
      </c>
      <c r="B434">
        <f t="shared" si="6"/>
        <v>2018</v>
      </c>
      <c r="C434" t="str">
        <f t="shared" si="7"/>
        <v>RESBDGAPAOldWH______STDNGA_16</v>
      </c>
      <c r="D434">
        <f>IF(VLOOKUP(C434,Capacity_RESBDG!B:L,B434-2016+2,FALSE)&lt;0.001,0,VLOOKUP(C434,Capacity_RESBDG!B:L,B434-2016+2,FALSE)*(1+Summary!$C$10))</f>
        <v>112.72267579299474</v>
      </c>
    </row>
    <row r="435" spans="1:4" x14ac:dyDescent="0.25">
      <c r="A435" t="s">
        <v>2</v>
      </c>
      <c r="B435">
        <f t="shared" si="6"/>
        <v>2018</v>
      </c>
      <c r="C435" t="str">
        <f t="shared" si="7"/>
        <v>RESBDGAPAOldWH______STDPRO_16</v>
      </c>
      <c r="D435">
        <f>IF(VLOOKUP(C435,Capacity_RESBDG!B:L,B435-2016+2,FALSE)&lt;0.001,0,VLOOKUP(C435,Capacity_RESBDG!B:L,B435-2016+2,FALSE)*(1+Summary!$C$10))</f>
        <v>5.6718138223060786</v>
      </c>
    </row>
    <row r="436" spans="1:4" x14ac:dyDescent="0.25">
      <c r="A436" t="s">
        <v>2</v>
      </c>
      <c r="B436">
        <f t="shared" si="6"/>
        <v>2018</v>
      </c>
      <c r="C436" t="str">
        <f t="shared" si="7"/>
        <v>RESBDGSATNewAPLOTH___STDELC_16</v>
      </c>
      <c r="D436">
        <f>IF(VLOOKUP(C436,Capacity_RESBDG!B:L,B436-2016+2,FALSE)&lt;0.001,0,VLOOKUP(C436,Capacity_RESBDG!B:L,B436-2016+2,FALSE)*(1+Summary!$C$10))</f>
        <v>0</v>
      </c>
    </row>
    <row r="437" spans="1:4" x14ac:dyDescent="0.25">
      <c r="A437" t="s">
        <v>2</v>
      </c>
      <c r="B437">
        <f t="shared" si="6"/>
        <v>2018</v>
      </c>
      <c r="C437" t="str">
        <f t="shared" si="7"/>
        <v>RESBDGSATNewCDY______STDELC_16</v>
      </c>
      <c r="D437">
        <f>IF(VLOOKUP(C437,Capacity_RESBDG!B:L,B437-2016+2,FALSE)&lt;0.001,0,VLOOKUP(C437,Capacity_RESBDG!B:L,B437-2016+2,FALSE)*(1+Summary!$C$10))</f>
        <v>0</v>
      </c>
    </row>
    <row r="438" spans="1:4" x14ac:dyDescent="0.25">
      <c r="A438" t="s">
        <v>2</v>
      </c>
      <c r="B438">
        <f t="shared" si="6"/>
        <v>2018</v>
      </c>
      <c r="C438" t="str">
        <f t="shared" si="7"/>
        <v>RESBDGSATNewCWA______STDELC_16</v>
      </c>
      <c r="D438">
        <f>IF(VLOOKUP(C438,Capacity_RESBDG!B:L,B438-2016+2,FALSE)&lt;0.001,0,VLOOKUP(C438,Capacity_RESBDG!B:L,B438-2016+2,FALSE)*(1+Summary!$C$10))</f>
        <v>0</v>
      </c>
    </row>
    <row r="439" spans="1:4" x14ac:dyDescent="0.25">
      <c r="A439" t="s">
        <v>2</v>
      </c>
      <c r="B439">
        <f t="shared" si="6"/>
        <v>2018</v>
      </c>
      <c r="C439" t="str">
        <f t="shared" si="7"/>
        <v>RESBDGSATNewDWA______STDELC_16</v>
      </c>
      <c r="D439">
        <f>IF(VLOOKUP(C439,Capacity_RESBDG!B:L,B439-2016+2,FALSE)&lt;0.001,0,VLOOKUP(C439,Capacity_RESBDG!B:L,B439-2016+2,FALSE)*(1+Summary!$C$10))</f>
        <v>0</v>
      </c>
    </row>
    <row r="440" spans="1:4" x14ac:dyDescent="0.25">
      <c r="A440" t="s">
        <v>2</v>
      </c>
      <c r="B440">
        <f t="shared" si="6"/>
        <v>2018</v>
      </c>
      <c r="C440" t="str">
        <f t="shared" si="7"/>
        <v>RESBDGSATNewFRZ______STDELC_16</v>
      </c>
      <c r="D440">
        <f>IF(VLOOKUP(C440,Capacity_RESBDG!B:L,B440-2016+2,FALSE)&lt;0.001,0,VLOOKUP(C440,Capacity_RESBDG!B:L,B440-2016+2,FALSE)*(1+Summary!$C$10))</f>
        <v>0</v>
      </c>
    </row>
    <row r="441" spans="1:4" x14ac:dyDescent="0.25">
      <c r="A441" t="s">
        <v>2</v>
      </c>
      <c r="B441">
        <f t="shared" si="6"/>
        <v>2018</v>
      </c>
      <c r="C441" t="str">
        <f t="shared" si="7"/>
        <v>RESBDGSATNewLIFLC___STDELC_16</v>
      </c>
      <c r="D441">
        <f>IF(VLOOKUP(C441,Capacity_RESBDG!B:L,B441-2016+2,FALSE)&lt;0.001,0,VLOOKUP(C441,Capacity_RESBDG!B:L,B441-2016+2,FALSE)*(1+Summary!$C$10))</f>
        <v>0</v>
      </c>
    </row>
    <row r="442" spans="1:4" x14ac:dyDescent="0.25">
      <c r="A442" t="s">
        <v>2</v>
      </c>
      <c r="B442">
        <f t="shared" si="6"/>
        <v>2018</v>
      </c>
      <c r="C442" t="str">
        <f t="shared" si="7"/>
        <v>RESBDGSATNewLIFLU___STDELC_16</v>
      </c>
      <c r="D442">
        <f>IF(VLOOKUP(C442,Capacity_RESBDG!B:L,B442-2016+2,FALSE)&lt;0.001,0,VLOOKUP(C442,Capacity_RESBDG!B:L,B442-2016+2,FALSE)*(1+Summary!$C$10))</f>
        <v>0</v>
      </c>
    </row>
    <row r="443" spans="1:4" x14ac:dyDescent="0.25">
      <c r="A443" t="s">
        <v>2</v>
      </c>
      <c r="B443">
        <f t="shared" si="6"/>
        <v>2018</v>
      </c>
      <c r="C443" t="str">
        <f t="shared" si="7"/>
        <v>RESBDGSATNewLIHAL___STDELC_16</v>
      </c>
      <c r="D443">
        <f>IF(VLOOKUP(C443,Capacity_RESBDG!B:L,B443-2016+2,FALSE)&lt;0.001,0,VLOOKUP(C443,Capacity_RESBDG!B:L,B443-2016+2,FALSE)*(1+Summary!$C$10))</f>
        <v>0</v>
      </c>
    </row>
    <row r="444" spans="1:4" x14ac:dyDescent="0.25">
      <c r="A444" t="s">
        <v>2</v>
      </c>
      <c r="B444">
        <f t="shared" si="6"/>
        <v>2018</v>
      </c>
      <c r="C444" t="str">
        <f t="shared" si="7"/>
        <v>RESBDGSATNewLIINC___STDELC_16</v>
      </c>
      <c r="D444">
        <f>IF(VLOOKUP(C444,Capacity_RESBDG!B:L,B444-2016+2,FALSE)&lt;0.001,0,VLOOKUP(C444,Capacity_RESBDG!B:L,B444-2016+2,FALSE)*(1+Summary!$C$10))</f>
        <v>0</v>
      </c>
    </row>
    <row r="445" spans="1:4" x14ac:dyDescent="0.25">
      <c r="A445" t="s">
        <v>2</v>
      </c>
      <c r="B445">
        <f t="shared" ref="B445:B508" si="8">B259+1</f>
        <v>2018</v>
      </c>
      <c r="C445" t="str">
        <f t="shared" ref="C445:C508" si="9">C259</f>
        <v>RESBDGSATNewLILED___HIGELC_16</v>
      </c>
      <c r="D445">
        <f>IF(VLOOKUP(C445,Capacity_RESBDG!B:L,B445-2016+2,FALSE)&lt;0.001,0,VLOOKUP(C445,Capacity_RESBDG!B:L,B445-2016+2,FALSE)*(1+Summary!$C$10))</f>
        <v>0</v>
      </c>
    </row>
    <row r="446" spans="1:4" x14ac:dyDescent="0.25">
      <c r="A446" t="s">
        <v>2</v>
      </c>
      <c r="B446">
        <f t="shared" si="8"/>
        <v>2018</v>
      </c>
      <c r="C446" t="str">
        <f t="shared" si="9"/>
        <v>RESBDGSATNewLILED___STDELC_16</v>
      </c>
      <c r="D446">
        <f>IF(VLOOKUP(C446,Capacity_RESBDG!B:L,B446-2016+2,FALSE)&lt;0.001,0,VLOOKUP(C446,Capacity_RESBDG!B:L,B446-2016+2,FALSE)*(1+Summary!$C$10))</f>
        <v>0</v>
      </c>
    </row>
    <row r="447" spans="1:4" x14ac:dyDescent="0.25">
      <c r="A447" t="s">
        <v>2</v>
      </c>
      <c r="B447">
        <f t="shared" si="8"/>
        <v>2018</v>
      </c>
      <c r="C447" t="str">
        <f t="shared" si="9"/>
        <v>RESBDGSATNewRAG______STDELC_16</v>
      </c>
      <c r="D447">
        <f>IF(VLOOKUP(C447,Capacity_RESBDG!B:L,B447-2016+2,FALSE)&lt;0.001,0,VLOOKUP(C447,Capacity_RESBDG!B:L,B447-2016+2,FALSE)*(1+Summary!$C$10))</f>
        <v>0</v>
      </c>
    </row>
    <row r="448" spans="1:4" x14ac:dyDescent="0.25">
      <c r="A448" t="s">
        <v>2</v>
      </c>
      <c r="B448">
        <f t="shared" si="8"/>
        <v>2018</v>
      </c>
      <c r="C448" t="str">
        <f t="shared" si="9"/>
        <v>RESBDGSATNewREF______STDELC_16</v>
      </c>
      <c r="D448">
        <f>IF(VLOOKUP(C448,Capacity_RESBDG!B:L,B448-2016+2,FALSE)&lt;0.001,0,VLOOKUP(C448,Capacity_RESBDG!B:L,B448-2016+2,FALSE)*(1+Summary!$C$10))</f>
        <v>0</v>
      </c>
    </row>
    <row r="449" spans="1:4" x14ac:dyDescent="0.25">
      <c r="A449" t="s">
        <v>2</v>
      </c>
      <c r="B449">
        <f t="shared" si="8"/>
        <v>2018</v>
      </c>
      <c r="C449" t="str">
        <f t="shared" si="9"/>
        <v>RESBDGSATNewSCCE___STDELC_16</v>
      </c>
      <c r="D449">
        <f>IF(VLOOKUP(C449,Capacity_RESBDG!B:L,B449-2016+2,FALSE)&lt;0.001,0,VLOOKUP(C449,Capacity_RESBDG!B:L,B449-2016+2,FALSE)*(1+Summary!$C$10))</f>
        <v>0</v>
      </c>
    </row>
    <row r="450" spans="1:4" x14ac:dyDescent="0.25">
      <c r="A450" t="s">
        <v>2</v>
      </c>
      <c r="B450">
        <f t="shared" si="8"/>
        <v>2018</v>
      </c>
      <c r="C450" t="str">
        <f t="shared" si="9"/>
        <v>RESBDGSATNewSCRO___STDELC_16</v>
      </c>
      <c r="D450">
        <f>IF(VLOOKUP(C450,Capacity_RESBDG!B:L,B450-2016+2,FALSE)&lt;0.001,0,VLOOKUP(C450,Capacity_RESBDG!B:L,B450-2016+2,FALSE)*(1+Summary!$C$10))</f>
        <v>0</v>
      </c>
    </row>
    <row r="451" spans="1:4" x14ac:dyDescent="0.25">
      <c r="A451" t="s">
        <v>2</v>
      </c>
      <c r="B451">
        <f t="shared" si="8"/>
        <v>2018</v>
      </c>
      <c r="C451" t="str">
        <f t="shared" si="9"/>
        <v>RESBDGSATNewSHFUR___HIGNGA_16</v>
      </c>
      <c r="D451">
        <f>IF(VLOOKUP(C451,Capacity_RESBDG!B:L,B451-2016+2,FALSE)&lt;0.001,0,VLOOKUP(C451,Capacity_RESBDG!B:L,B451-2016+2,FALSE)*(1+Summary!$C$10))</f>
        <v>1.2337992959954444E-3</v>
      </c>
    </row>
    <row r="452" spans="1:4" x14ac:dyDescent="0.25">
      <c r="A452" t="s">
        <v>2</v>
      </c>
      <c r="B452">
        <f t="shared" si="8"/>
        <v>2018</v>
      </c>
      <c r="C452" t="str">
        <f t="shared" si="9"/>
        <v>RESBDGSATNewSHFUR___MEDNGA_16</v>
      </c>
      <c r="D452">
        <f>IF(VLOOKUP(C452,Capacity_RESBDG!B:L,B452-2016+2,FALSE)&lt;0.001,0,VLOOKUP(C452,Capacity_RESBDG!B:L,B452-2016+2,FALSE)*(1+Summary!$C$10))</f>
        <v>1.2337994233726276E-3</v>
      </c>
    </row>
    <row r="453" spans="1:4" x14ac:dyDescent="0.25">
      <c r="A453" t="s">
        <v>2</v>
      </c>
      <c r="B453">
        <f t="shared" si="8"/>
        <v>2018</v>
      </c>
      <c r="C453" t="str">
        <f t="shared" si="9"/>
        <v>RESBDGSATNewSHFUR___STDBMA_16</v>
      </c>
      <c r="D453">
        <f>IF(VLOOKUP(C453,Capacity_RESBDG!B:L,B453-2016+2,FALSE)&lt;0.001,0,VLOOKUP(C453,Capacity_RESBDG!B:L,B453-2016+2,FALSE)*(1+Summary!$C$10))</f>
        <v>0</v>
      </c>
    </row>
    <row r="454" spans="1:4" x14ac:dyDescent="0.25">
      <c r="A454" t="s">
        <v>2</v>
      </c>
      <c r="B454">
        <f t="shared" si="8"/>
        <v>2018</v>
      </c>
      <c r="C454" t="str">
        <f t="shared" si="9"/>
        <v>RESBDGSATNewSHFUR___STDBWP_16</v>
      </c>
      <c r="D454">
        <f>IF(VLOOKUP(C454,Capacity_RESBDG!B:L,B454-2016+2,FALSE)&lt;0.001,0,VLOOKUP(C454,Capacity_RESBDG!B:L,B454-2016+2,FALSE)*(1+Summary!$C$10))</f>
        <v>0</v>
      </c>
    </row>
    <row r="455" spans="1:4" x14ac:dyDescent="0.25">
      <c r="A455" t="s">
        <v>2</v>
      </c>
      <c r="B455">
        <f t="shared" si="8"/>
        <v>2018</v>
      </c>
      <c r="C455" t="str">
        <f t="shared" si="9"/>
        <v>RESBDGSATNewSHFUR___STDKER_16</v>
      </c>
      <c r="D455">
        <f>IF(VLOOKUP(C455,Capacity_RESBDG!B:L,B455-2016+2,FALSE)&lt;0.001,0,VLOOKUP(C455,Capacity_RESBDG!B:L,B455-2016+2,FALSE)*(1+Summary!$C$10))</f>
        <v>0</v>
      </c>
    </row>
    <row r="456" spans="1:4" x14ac:dyDescent="0.25">
      <c r="A456" t="s">
        <v>2</v>
      </c>
      <c r="B456">
        <f t="shared" si="8"/>
        <v>2018</v>
      </c>
      <c r="C456" t="str">
        <f t="shared" si="9"/>
        <v>RESBDGSATNewSHFUR___STDLFO_16</v>
      </c>
      <c r="D456">
        <f>IF(VLOOKUP(C456,Capacity_RESBDG!B:L,B456-2016+2,FALSE)&lt;0.001,0,VLOOKUP(C456,Capacity_RESBDG!B:L,B456-2016+2,FALSE)*(1+Summary!$C$10))</f>
        <v>0</v>
      </c>
    </row>
    <row r="457" spans="1:4" x14ac:dyDescent="0.25">
      <c r="A457" t="s">
        <v>2</v>
      </c>
      <c r="B457">
        <f t="shared" si="8"/>
        <v>2018</v>
      </c>
      <c r="C457" t="str">
        <f t="shared" si="9"/>
        <v>RESBDGSATNewSHFUR___STDPRO_16</v>
      </c>
      <c r="D457">
        <f>IF(VLOOKUP(C457,Capacity_RESBDG!B:L,B457-2016+2,FALSE)&lt;0.001,0,VLOOKUP(C457,Capacity_RESBDG!B:L,B457-2016+2,FALSE)*(1+Summary!$C$10))</f>
        <v>0</v>
      </c>
    </row>
    <row r="458" spans="1:4" x14ac:dyDescent="0.25">
      <c r="A458" t="s">
        <v>2</v>
      </c>
      <c r="B458">
        <f t="shared" si="8"/>
        <v>2018</v>
      </c>
      <c r="C458" t="str">
        <f t="shared" si="9"/>
        <v>RESBDGSATNewSHHEP___STDELC_16</v>
      </c>
      <c r="D458">
        <f>IF(VLOOKUP(C458,Capacity_RESBDG!B:L,B458-2016+2,FALSE)&lt;0.001,0,VLOOKUP(C458,Capacity_RESBDG!B:L,B458-2016+2,FALSE)*(1+Summary!$C$10))</f>
        <v>0</v>
      </c>
    </row>
    <row r="459" spans="1:4" x14ac:dyDescent="0.25">
      <c r="A459" t="s">
        <v>2</v>
      </c>
      <c r="B459">
        <f t="shared" si="8"/>
        <v>2018</v>
      </c>
      <c r="C459" t="str">
        <f t="shared" si="9"/>
        <v>RESBDGSATNewSHPLT___STDELC_16</v>
      </c>
      <c r="D459">
        <f>IF(VLOOKUP(C459,Capacity_RESBDG!B:L,B459-2016+2,FALSE)&lt;0.001,0,VLOOKUP(C459,Capacity_RESBDG!B:L,B459-2016+2,FALSE)*(1+Summary!$C$10))</f>
        <v>0</v>
      </c>
    </row>
    <row r="460" spans="1:4" x14ac:dyDescent="0.25">
      <c r="A460" t="s">
        <v>2</v>
      </c>
      <c r="B460">
        <f t="shared" si="8"/>
        <v>2018</v>
      </c>
      <c r="C460" t="str">
        <f t="shared" si="9"/>
        <v>RESBDGSATNewWH______STDBMA_16</v>
      </c>
      <c r="D460">
        <f>IF(VLOOKUP(C460,Capacity_RESBDG!B:L,B460-2016+2,FALSE)&lt;0.001,0,VLOOKUP(C460,Capacity_RESBDG!B:L,B460-2016+2,FALSE)*(1+Summary!$C$10))</f>
        <v>0</v>
      </c>
    </row>
    <row r="461" spans="1:4" x14ac:dyDescent="0.25">
      <c r="A461" t="s">
        <v>2</v>
      </c>
      <c r="B461">
        <f t="shared" si="8"/>
        <v>2018</v>
      </c>
      <c r="C461" t="str">
        <f t="shared" si="9"/>
        <v>RESBDGSATNewWH______STDBWP_16</v>
      </c>
      <c r="D461">
        <f>IF(VLOOKUP(C461,Capacity_RESBDG!B:L,B461-2016+2,FALSE)&lt;0.001,0,VLOOKUP(C461,Capacity_RESBDG!B:L,B461-2016+2,FALSE)*(1+Summary!$C$10))</f>
        <v>0</v>
      </c>
    </row>
    <row r="462" spans="1:4" x14ac:dyDescent="0.25">
      <c r="A462" t="s">
        <v>2</v>
      </c>
      <c r="B462">
        <f t="shared" si="8"/>
        <v>2018</v>
      </c>
      <c r="C462" t="str">
        <f t="shared" si="9"/>
        <v>RESBDGSATNewWH______STDELC_16</v>
      </c>
      <c r="D462">
        <f>IF(VLOOKUP(C462,Capacity_RESBDG!B:L,B462-2016+2,FALSE)&lt;0.001,0,VLOOKUP(C462,Capacity_RESBDG!B:L,B462-2016+2,FALSE)*(1+Summary!$C$10))</f>
        <v>0</v>
      </c>
    </row>
    <row r="463" spans="1:4" x14ac:dyDescent="0.25">
      <c r="A463" t="s">
        <v>2</v>
      </c>
      <c r="B463">
        <f t="shared" si="8"/>
        <v>2018</v>
      </c>
      <c r="C463" t="str">
        <f t="shared" si="9"/>
        <v>RESBDGSATNewWH______STDKER_16</v>
      </c>
      <c r="D463">
        <f>IF(VLOOKUP(C463,Capacity_RESBDG!B:L,B463-2016+2,FALSE)&lt;0.001,0,VLOOKUP(C463,Capacity_RESBDG!B:L,B463-2016+2,FALSE)*(1+Summary!$C$10))</f>
        <v>0</v>
      </c>
    </row>
    <row r="464" spans="1:4" x14ac:dyDescent="0.25">
      <c r="A464" t="s">
        <v>2</v>
      </c>
      <c r="B464">
        <f t="shared" si="8"/>
        <v>2018</v>
      </c>
      <c r="C464" t="str">
        <f t="shared" si="9"/>
        <v>RESBDGSATNewWH______STDLFO_16</v>
      </c>
      <c r="D464">
        <f>IF(VLOOKUP(C464,Capacity_RESBDG!B:L,B464-2016+2,FALSE)&lt;0.001,0,VLOOKUP(C464,Capacity_RESBDG!B:L,B464-2016+2,FALSE)*(1+Summary!$C$10))</f>
        <v>0</v>
      </c>
    </row>
    <row r="465" spans="1:4" x14ac:dyDescent="0.25">
      <c r="A465" t="s">
        <v>2</v>
      </c>
      <c r="B465">
        <f t="shared" si="8"/>
        <v>2018</v>
      </c>
      <c r="C465" t="str">
        <f t="shared" si="9"/>
        <v>RESBDGSATNewWH______STDNGA_16</v>
      </c>
      <c r="D465">
        <f>IF(VLOOKUP(C465,Capacity_RESBDG!B:L,B465-2016+2,FALSE)&lt;0.001,0,VLOOKUP(C465,Capacity_RESBDG!B:L,B465-2016+2,FALSE)*(1+Summary!$C$10))</f>
        <v>1.1774225537019823E-3</v>
      </c>
    </row>
    <row r="466" spans="1:4" x14ac:dyDescent="0.25">
      <c r="A466" t="s">
        <v>2</v>
      </c>
      <c r="B466">
        <f t="shared" si="8"/>
        <v>2018</v>
      </c>
      <c r="C466" t="str">
        <f t="shared" si="9"/>
        <v>RESBDGSATNewWH______STDPRO_16</v>
      </c>
      <c r="D466">
        <f>IF(VLOOKUP(C466,Capacity_RESBDG!B:L,B466-2016+2,FALSE)&lt;0.001,0,VLOOKUP(C466,Capacity_RESBDG!B:L,B466-2016+2,FALSE)*(1+Summary!$C$10))</f>
        <v>0</v>
      </c>
    </row>
    <row r="467" spans="1:4" x14ac:dyDescent="0.25">
      <c r="A467" t="s">
        <v>2</v>
      </c>
      <c r="B467">
        <f t="shared" si="8"/>
        <v>2018</v>
      </c>
      <c r="C467" t="str">
        <f t="shared" si="9"/>
        <v>RESBDGSATOldAPLOTH___STDELC_16</v>
      </c>
      <c r="D467">
        <f>IF(VLOOKUP(C467,Capacity_RESBDG!B:L,B467-2016+2,FALSE)&lt;0.001,0,VLOOKUP(C467,Capacity_RESBDG!B:L,B467-2016+2,FALSE)*(1+Summary!$C$10))</f>
        <v>8.2247634632988937</v>
      </c>
    </row>
    <row r="468" spans="1:4" x14ac:dyDescent="0.25">
      <c r="A468" t="s">
        <v>2</v>
      </c>
      <c r="B468">
        <f t="shared" si="8"/>
        <v>2018</v>
      </c>
      <c r="C468" t="str">
        <f t="shared" si="9"/>
        <v>RESBDGSATOldCDY______STDELC_16</v>
      </c>
      <c r="D468">
        <f>IF(VLOOKUP(C468,Capacity_RESBDG!B:L,B468-2016+2,FALSE)&lt;0.001,0,VLOOKUP(C468,Capacity_RESBDG!B:L,B468-2016+2,FALSE)*(1+Summary!$C$10))</f>
        <v>71.909293145869512</v>
      </c>
    </row>
    <row r="469" spans="1:4" x14ac:dyDescent="0.25">
      <c r="A469" t="s">
        <v>2</v>
      </c>
      <c r="B469">
        <f t="shared" si="8"/>
        <v>2018</v>
      </c>
      <c r="C469" t="str">
        <f t="shared" si="9"/>
        <v>RESBDGSATOldCWA______STDELC_16</v>
      </c>
      <c r="D469">
        <f>IF(VLOOKUP(C469,Capacity_RESBDG!B:L,B469-2016+2,FALSE)&lt;0.001,0,VLOOKUP(C469,Capacity_RESBDG!B:L,B469-2016+2,FALSE)*(1+Summary!$C$10))</f>
        <v>66.290667438226848</v>
      </c>
    </row>
    <row r="470" spans="1:4" x14ac:dyDescent="0.25">
      <c r="A470" t="s">
        <v>2</v>
      </c>
      <c r="B470">
        <f t="shared" si="8"/>
        <v>2018</v>
      </c>
      <c r="C470" t="str">
        <f t="shared" si="9"/>
        <v>RESBDGSATOldDWA______STDELC_16</v>
      </c>
      <c r="D470">
        <f>IF(VLOOKUP(C470,Capacity_RESBDG!B:L,B470-2016+2,FALSE)&lt;0.001,0,VLOOKUP(C470,Capacity_RESBDG!B:L,B470-2016+2,FALSE)*(1+Summary!$C$10))</f>
        <v>0.58682466085123519</v>
      </c>
    </row>
    <row r="471" spans="1:4" x14ac:dyDescent="0.25">
      <c r="A471" t="s">
        <v>2</v>
      </c>
      <c r="B471">
        <f t="shared" si="8"/>
        <v>2018</v>
      </c>
      <c r="C471" t="str">
        <f t="shared" si="9"/>
        <v>RESBDGSATOldFRZ______STDELC_16</v>
      </c>
      <c r="D471">
        <f>IF(VLOOKUP(C471,Capacity_RESBDG!B:L,B471-2016+2,FALSE)&lt;0.001,0,VLOOKUP(C471,Capacity_RESBDG!B:L,B471-2016+2,FALSE)*(1+Summary!$C$10))</f>
        <v>12.954732067626091</v>
      </c>
    </row>
    <row r="472" spans="1:4" x14ac:dyDescent="0.25">
      <c r="A472" t="s">
        <v>2</v>
      </c>
      <c r="B472">
        <f t="shared" si="8"/>
        <v>2018</v>
      </c>
      <c r="C472" t="str">
        <f t="shared" si="9"/>
        <v>RESBDGSATOldLIFLC___STDELC_16</v>
      </c>
      <c r="D472">
        <f>IF(VLOOKUP(C472,Capacity_RESBDG!B:L,B472-2016+2,FALSE)&lt;0.001,0,VLOOKUP(C472,Capacity_RESBDG!B:L,B472-2016+2,FALSE)*(1+Summary!$C$10))</f>
        <v>3.1377952248012972</v>
      </c>
    </row>
    <row r="473" spans="1:4" x14ac:dyDescent="0.25">
      <c r="A473" t="s">
        <v>2</v>
      </c>
      <c r="B473">
        <f t="shared" si="8"/>
        <v>2018</v>
      </c>
      <c r="C473" t="str">
        <f t="shared" si="9"/>
        <v>RESBDGSATOldLIFLU___STDELC_16</v>
      </c>
      <c r="D473">
        <f>IF(VLOOKUP(C473,Capacity_RESBDG!B:L,B473-2016+2,FALSE)&lt;0.001,0,VLOOKUP(C473,Capacity_RESBDG!B:L,B473-2016+2,FALSE)*(1+Summary!$C$10))</f>
        <v>221.40519045287027</v>
      </c>
    </row>
    <row r="474" spans="1:4" x14ac:dyDescent="0.25">
      <c r="A474" t="s">
        <v>2</v>
      </c>
      <c r="B474">
        <f t="shared" si="8"/>
        <v>2018</v>
      </c>
      <c r="C474" t="str">
        <f t="shared" si="9"/>
        <v>RESBDGSATOldLIHAL___STDELC_16</v>
      </c>
      <c r="D474">
        <f>IF(VLOOKUP(C474,Capacity_RESBDG!B:L,B474-2016+2,FALSE)&lt;0.001,0,VLOOKUP(C474,Capacity_RESBDG!B:L,B474-2016+2,FALSE)*(1+Summary!$C$10))</f>
        <v>125.22241035637077</v>
      </c>
    </row>
    <row r="475" spans="1:4" x14ac:dyDescent="0.25">
      <c r="A475" t="s">
        <v>2</v>
      </c>
      <c r="B475">
        <f t="shared" si="8"/>
        <v>2018</v>
      </c>
      <c r="C475" t="str">
        <f t="shared" si="9"/>
        <v>RESBDGSATOldLIINC___STDELC_16</v>
      </c>
      <c r="D475">
        <f>IF(VLOOKUP(C475,Capacity_RESBDG!B:L,B475-2016+2,FALSE)&lt;0.001,0,VLOOKUP(C475,Capacity_RESBDG!B:L,B475-2016+2,FALSE)*(1+Summary!$C$10))</f>
        <v>402.33242860538564</v>
      </c>
    </row>
    <row r="476" spans="1:4" x14ac:dyDescent="0.25">
      <c r="A476" t="s">
        <v>2</v>
      </c>
      <c r="B476">
        <f t="shared" si="8"/>
        <v>2018</v>
      </c>
      <c r="C476" t="str">
        <f t="shared" si="9"/>
        <v>RESBDGSATOldLILED___HIGELC_16</v>
      </c>
      <c r="D476">
        <f>IF(VLOOKUP(C476,Capacity_RESBDG!B:L,B476-2016+2,FALSE)&lt;0.001,0,VLOOKUP(C476,Capacity_RESBDG!B:L,B476-2016+2,FALSE)*(1+Summary!$C$10))</f>
        <v>7.3135952550691004</v>
      </c>
    </row>
    <row r="477" spans="1:4" x14ac:dyDescent="0.25">
      <c r="A477" t="s">
        <v>2</v>
      </c>
      <c r="B477">
        <f t="shared" si="8"/>
        <v>2018</v>
      </c>
      <c r="C477" t="str">
        <f t="shared" si="9"/>
        <v>RESBDGSATOldLILED___STDELC_16</v>
      </c>
      <c r="D477">
        <f>IF(VLOOKUP(C477,Capacity_RESBDG!B:L,B477-2016+2,FALSE)&lt;0.001,0,VLOOKUP(C477,Capacity_RESBDG!B:L,B477-2016+2,FALSE)*(1+Summary!$C$10))</f>
        <v>7.3249342448803851</v>
      </c>
    </row>
    <row r="478" spans="1:4" x14ac:dyDescent="0.25">
      <c r="A478" t="s">
        <v>2</v>
      </c>
      <c r="B478">
        <f t="shared" si="8"/>
        <v>2018</v>
      </c>
      <c r="C478" t="str">
        <f t="shared" si="9"/>
        <v>RESBDGSATOldRAG______STDELC_16</v>
      </c>
      <c r="D478">
        <f>IF(VLOOKUP(C478,Capacity_RESBDG!B:L,B478-2016+2,FALSE)&lt;0.001,0,VLOOKUP(C478,Capacity_RESBDG!B:L,B478-2016+2,FALSE)*(1+Summary!$C$10))</f>
        <v>468.67023974353572</v>
      </c>
    </row>
    <row r="479" spans="1:4" x14ac:dyDescent="0.25">
      <c r="A479" t="s">
        <v>2</v>
      </c>
      <c r="B479">
        <f t="shared" si="8"/>
        <v>2018</v>
      </c>
      <c r="C479" t="str">
        <f t="shared" si="9"/>
        <v>RESBDGSATOldREF______STDELC_16</v>
      </c>
      <c r="D479">
        <f>IF(VLOOKUP(C479,Capacity_RESBDG!B:L,B479-2016+2,FALSE)&lt;0.001,0,VLOOKUP(C479,Capacity_RESBDG!B:L,B479-2016+2,FALSE)*(1+Summary!$C$10))</f>
        <v>41.13107434929195</v>
      </c>
    </row>
    <row r="480" spans="1:4" x14ac:dyDescent="0.25">
      <c r="A480" t="s">
        <v>2</v>
      </c>
      <c r="B480">
        <f t="shared" si="8"/>
        <v>2018</v>
      </c>
      <c r="C480" t="str">
        <f t="shared" si="9"/>
        <v>RESBDGSATOldSCCE___STDELC_16</v>
      </c>
      <c r="D480">
        <f>IF(VLOOKUP(C480,Capacity_RESBDG!B:L,B480-2016+2,FALSE)&lt;0.001,0,VLOOKUP(C480,Capacity_RESBDG!B:L,B480-2016+2,FALSE)*(1+Summary!$C$10))</f>
        <v>15.204007216069044</v>
      </c>
    </row>
    <row r="481" spans="1:4" x14ac:dyDescent="0.25">
      <c r="A481" t="s">
        <v>2</v>
      </c>
      <c r="B481">
        <f t="shared" si="8"/>
        <v>2018</v>
      </c>
      <c r="C481" t="str">
        <f t="shared" si="9"/>
        <v>RESBDGSATOldSCRO___STDELC_16</v>
      </c>
      <c r="D481">
        <f>IF(VLOOKUP(C481,Capacity_RESBDG!B:L,B481-2016+2,FALSE)&lt;0.001,0,VLOOKUP(C481,Capacity_RESBDG!B:L,B481-2016+2,FALSE)*(1+Summary!$C$10))</f>
        <v>0.61418934377216872</v>
      </c>
    </row>
    <row r="482" spans="1:4" x14ac:dyDescent="0.25">
      <c r="A482" t="s">
        <v>2</v>
      </c>
      <c r="B482">
        <f t="shared" si="8"/>
        <v>2018</v>
      </c>
      <c r="C482" t="str">
        <f t="shared" si="9"/>
        <v>RESBDGSATOldSHFUR___HIGNGA_16</v>
      </c>
      <c r="D482">
        <f>IF(VLOOKUP(C482,Capacity_RESBDG!B:L,B482-2016+2,FALSE)&lt;0.001,0,VLOOKUP(C482,Capacity_RESBDG!B:L,B482-2016+2,FALSE)*(1+Summary!$C$10))</f>
        <v>9.524499013743581</v>
      </c>
    </row>
    <row r="483" spans="1:4" x14ac:dyDescent="0.25">
      <c r="A483" t="s">
        <v>2</v>
      </c>
      <c r="B483">
        <f t="shared" si="8"/>
        <v>2018</v>
      </c>
      <c r="C483" t="str">
        <f t="shared" si="9"/>
        <v>RESBDGSATOldSHFUR___MEDNGA_16</v>
      </c>
      <c r="D483">
        <f>IF(VLOOKUP(C483,Capacity_RESBDG!B:L,B483-2016+2,FALSE)&lt;0.001,0,VLOOKUP(C483,Capacity_RESBDG!B:L,B483-2016+2,FALSE)*(1+Summary!$C$10))</f>
        <v>8.7098478377186019</v>
      </c>
    </row>
    <row r="484" spans="1:4" x14ac:dyDescent="0.25">
      <c r="A484" t="s">
        <v>2</v>
      </c>
      <c r="B484">
        <f t="shared" si="8"/>
        <v>2018</v>
      </c>
      <c r="C484" t="str">
        <f t="shared" si="9"/>
        <v>RESBDGSATOldSHFUR___STDBMA_16</v>
      </c>
      <c r="D484">
        <f>IF(VLOOKUP(C484,Capacity_RESBDG!B:L,B484-2016+2,FALSE)&lt;0.001,0,VLOOKUP(C484,Capacity_RESBDG!B:L,B484-2016+2,FALSE)*(1+Summary!$C$10))</f>
        <v>2.891199604483881</v>
      </c>
    </row>
    <row r="485" spans="1:4" x14ac:dyDescent="0.25">
      <c r="A485" t="s">
        <v>2</v>
      </c>
      <c r="B485">
        <f t="shared" si="8"/>
        <v>2018</v>
      </c>
      <c r="C485" t="str">
        <f t="shared" si="9"/>
        <v>RESBDGSATOldSHFUR___STDBWP_16</v>
      </c>
      <c r="D485">
        <f>IF(VLOOKUP(C485,Capacity_RESBDG!B:L,B485-2016+2,FALSE)&lt;0.001,0,VLOOKUP(C485,Capacity_RESBDG!B:L,B485-2016+2,FALSE)*(1+Summary!$C$10))</f>
        <v>1.9707206428908112E-2</v>
      </c>
    </row>
    <row r="486" spans="1:4" x14ac:dyDescent="0.25">
      <c r="A486" t="s">
        <v>2</v>
      </c>
      <c r="B486">
        <f t="shared" si="8"/>
        <v>2018</v>
      </c>
      <c r="C486" t="str">
        <f t="shared" si="9"/>
        <v>RESBDGSATOldSHFUR___STDKER_16</v>
      </c>
      <c r="D486">
        <f>IF(VLOOKUP(C486,Capacity_RESBDG!B:L,B486-2016+2,FALSE)&lt;0.001,0,VLOOKUP(C486,Capacity_RESBDG!B:L,B486-2016+2,FALSE)*(1+Summary!$C$10))</f>
        <v>1.9715225332812961E-2</v>
      </c>
    </row>
    <row r="487" spans="1:4" x14ac:dyDescent="0.25">
      <c r="A487" t="s">
        <v>2</v>
      </c>
      <c r="B487">
        <f t="shared" si="8"/>
        <v>2018</v>
      </c>
      <c r="C487" t="str">
        <f t="shared" si="9"/>
        <v>RESBDGSATOldSHFUR___STDLFO_16</v>
      </c>
      <c r="D487">
        <f>IF(VLOOKUP(C487,Capacity_RESBDG!B:L,B487-2016+2,FALSE)&lt;0.001,0,VLOOKUP(C487,Capacity_RESBDG!B:L,B487-2016+2,FALSE)*(1+Summary!$C$10))</f>
        <v>1.6967068038060664</v>
      </c>
    </row>
    <row r="488" spans="1:4" x14ac:dyDescent="0.25">
      <c r="A488" t="s">
        <v>2</v>
      </c>
      <c r="B488">
        <f t="shared" si="8"/>
        <v>2018</v>
      </c>
      <c r="C488" t="str">
        <f t="shared" si="9"/>
        <v>RESBDGSATOldSHFUR___STDPRO_16</v>
      </c>
      <c r="D488">
        <f>IF(VLOOKUP(C488,Capacity_RESBDG!B:L,B488-2016+2,FALSE)&lt;0.001,0,VLOOKUP(C488,Capacity_RESBDG!B:L,B488-2016+2,FALSE)*(1+Summary!$C$10))</f>
        <v>1.9708079410004496E-2</v>
      </c>
    </row>
    <row r="489" spans="1:4" x14ac:dyDescent="0.25">
      <c r="A489" t="s">
        <v>2</v>
      </c>
      <c r="B489">
        <f t="shared" si="8"/>
        <v>2018</v>
      </c>
      <c r="C489" t="str">
        <f t="shared" si="9"/>
        <v>RESBDGSATOldSHHEP___STDELC_16</v>
      </c>
      <c r="D489">
        <f>IF(VLOOKUP(C489,Capacity_RESBDG!B:L,B489-2016+2,FALSE)&lt;0.001,0,VLOOKUP(C489,Capacity_RESBDG!B:L,B489-2016+2,FALSE)*(1+Summary!$C$10))</f>
        <v>6.4464562360206816</v>
      </c>
    </row>
    <row r="490" spans="1:4" x14ac:dyDescent="0.25">
      <c r="A490" t="s">
        <v>2</v>
      </c>
      <c r="B490">
        <f t="shared" si="8"/>
        <v>2018</v>
      </c>
      <c r="C490" t="str">
        <f t="shared" si="9"/>
        <v>RESBDGSATOldSHPLT___STDELC_16</v>
      </c>
      <c r="D490">
        <f>IF(VLOOKUP(C490,Capacity_RESBDG!B:L,B490-2016+2,FALSE)&lt;0.001,0,VLOOKUP(C490,Capacity_RESBDG!B:L,B490-2016+2,FALSE)*(1+Summary!$C$10))</f>
        <v>5.2364063376072219</v>
      </c>
    </row>
    <row r="491" spans="1:4" x14ac:dyDescent="0.25">
      <c r="A491" t="s">
        <v>2</v>
      </c>
      <c r="B491">
        <f t="shared" si="8"/>
        <v>2018</v>
      </c>
      <c r="C491" t="str">
        <f t="shared" si="9"/>
        <v>RESBDGSATOldWH______STDBMA_16</v>
      </c>
      <c r="D491">
        <f>IF(VLOOKUP(C491,Capacity_RESBDG!B:L,B491-2016+2,FALSE)&lt;0.001,0,VLOOKUP(C491,Capacity_RESBDG!B:L,B491-2016+2,FALSE)*(1+Summary!$C$10))</f>
        <v>2.2460939630708294</v>
      </c>
    </row>
    <row r="492" spans="1:4" x14ac:dyDescent="0.25">
      <c r="A492" t="s">
        <v>2</v>
      </c>
      <c r="B492">
        <f t="shared" si="8"/>
        <v>2018</v>
      </c>
      <c r="C492" t="str">
        <f t="shared" si="9"/>
        <v>RESBDGSATOldWH______STDBWP_16</v>
      </c>
      <c r="D492">
        <f>IF(VLOOKUP(C492,Capacity_RESBDG!B:L,B492-2016+2,FALSE)&lt;0.001,0,VLOOKUP(C492,Capacity_RESBDG!B:L,B492-2016+2,FALSE)*(1+Summary!$C$10))</f>
        <v>2.2843170568807456</v>
      </c>
    </row>
    <row r="493" spans="1:4" x14ac:dyDescent="0.25">
      <c r="A493" t="s">
        <v>2</v>
      </c>
      <c r="B493">
        <f t="shared" si="8"/>
        <v>2018</v>
      </c>
      <c r="C493" t="str">
        <f t="shared" si="9"/>
        <v>RESBDGSATOldWH______STDELC_16</v>
      </c>
      <c r="D493">
        <f>IF(VLOOKUP(C493,Capacity_RESBDG!B:L,B493-2016+2,FALSE)&lt;0.001,0,VLOOKUP(C493,Capacity_RESBDG!B:L,B493-2016+2,FALSE)*(1+Summary!$C$10))</f>
        <v>3.933154381662606</v>
      </c>
    </row>
    <row r="494" spans="1:4" x14ac:dyDescent="0.25">
      <c r="A494" t="s">
        <v>2</v>
      </c>
      <c r="B494">
        <f t="shared" si="8"/>
        <v>2018</v>
      </c>
      <c r="C494" t="str">
        <f t="shared" si="9"/>
        <v>RESBDGSATOldWH______STDKER_16</v>
      </c>
      <c r="D494">
        <f>IF(VLOOKUP(C494,Capacity_RESBDG!B:L,B494-2016+2,FALSE)&lt;0.001,0,VLOOKUP(C494,Capacity_RESBDG!B:L,B494-2016+2,FALSE)*(1+Summary!$C$10))</f>
        <v>2.2773004637523124</v>
      </c>
    </row>
    <row r="495" spans="1:4" x14ac:dyDescent="0.25">
      <c r="A495" t="s">
        <v>2</v>
      </c>
      <c r="B495">
        <f t="shared" si="8"/>
        <v>2018</v>
      </c>
      <c r="C495" t="str">
        <f t="shared" si="9"/>
        <v>RESBDGSATOldWH______STDLFO_16</v>
      </c>
      <c r="D495">
        <f>IF(VLOOKUP(C495,Capacity_RESBDG!B:L,B495-2016+2,FALSE)&lt;0.001,0,VLOOKUP(C495,Capacity_RESBDG!B:L,B495-2016+2,FALSE)*(1+Summary!$C$10))</f>
        <v>2.2562837160447744</v>
      </c>
    </row>
    <row r="496" spans="1:4" x14ac:dyDescent="0.25">
      <c r="A496" t="s">
        <v>2</v>
      </c>
      <c r="B496">
        <f t="shared" si="8"/>
        <v>2018</v>
      </c>
      <c r="C496" t="str">
        <f t="shared" si="9"/>
        <v>RESBDGSATOldWH______STDNGA_16</v>
      </c>
      <c r="D496">
        <f>IF(VLOOKUP(C496,Capacity_RESBDG!B:L,B496-2016+2,FALSE)&lt;0.001,0,VLOOKUP(C496,Capacity_RESBDG!B:L,B496-2016+2,FALSE)*(1+Summary!$C$10))</f>
        <v>34.449039306995232</v>
      </c>
    </row>
    <row r="497" spans="1:4" x14ac:dyDescent="0.25">
      <c r="A497" t="s">
        <v>2</v>
      </c>
      <c r="B497">
        <f t="shared" si="8"/>
        <v>2018</v>
      </c>
      <c r="C497" t="str">
        <f t="shared" si="9"/>
        <v>RESBDGSATOldWH______STDPRO_16</v>
      </c>
      <c r="D497">
        <f>IF(VLOOKUP(C497,Capacity_RESBDG!B:L,B497-2016+2,FALSE)&lt;0.001,0,VLOOKUP(C497,Capacity_RESBDG!B:L,B497-2016+2,FALSE)*(1+Summary!$C$10))</f>
        <v>2.2791191726069022</v>
      </c>
    </row>
    <row r="498" spans="1:4" x14ac:dyDescent="0.25">
      <c r="A498" t="s">
        <v>2</v>
      </c>
      <c r="B498">
        <f t="shared" si="8"/>
        <v>2018</v>
      </c>
      <c r="C498" t="str">
        <f t="shared" si="9"/>
        <v>RESBDGSDENewAPLOTH___STDELC_16</v>
      </c>
      <c r="D498">
        <f>IF(VLOOKUP(C498,Capacity_RESBDG!B:L,B498-2016+2,FALSE)&lt;0.001,0,VLOOKUP(C498,Capacity_RESBDG!B:L,B498-2016+2,FALSE)*(1+Summary!$C$10))</f>
        <v>0</v>
      </c>
    </row>
    <row r="499" spans="1:4" x14ac:dyDescent="0.25">
      <c r="A499" t="s">
        <v>2</v>
      </c>
      <c r="B499">
        <f t="shared" si="8"/>
        <v>2018</v>
      </c>
      <c r="C499" t="str">
        <f t="shared" si="9"/>
        <v>RESBDGSDENewCDY______STDELC_16</v>
      </c>
      <c r="D499">
        <f>IF(VLOOKUP(C499,Capacity_RESBDG!B:L,B499-2016+2,FALSE)&lt;0.001,0,VLOOKUP(C499,Capacity_RESBDG!B:L,B499-2016+2,FALSE)*(1+Summary!$C$10))</f>
        <v>0</v>
      </c>
    </row>
    <row r="500" spans="1:4" x14ac:dyDescent="0.25">
      <c r="A500" t="s">
        <v>2</v>
      </c>
      <c r="B500">
        <f t="shared" si="8"/>
        <v>2018</v>
      </c>
      <c r="C500" t="str">
        <f t="shared" si="9"/>
        <v>RESBDGSDENewCWA______STDELC_16</v>
      </c>
      <c r="D500">
        <f>IF(VLOOKUP(C500,Capacity_RESBDG!B:L,B500-2016+2,FALSE)&lt;0.001,0,VLOOKUP(C500,Capacity_RESBDG!B:L,B500-2016+2,FALSE)*(1+Summary!$C$10))</f>
        <v>0</v>
      </c>
    </row>
    <row r="501" spans="1:4" x14ac:dyDescent="0.25">
      <c r="A501" t="s">
        <v>2</v>
      </c>
      <c r="B501">
        <f t="shared" si="8"/>
        <v>2018</v>
      </c>
      <c r="C501" t="str">
        <f t="shared" si="9"/>
        <v>RESBDGSDENewDWA______STDELC_16</v>
      </c>
      <c r="D501">
        <f>IF(VLOOKUP(C501,Capacity_RESBDG!B:L,B501-2016+2,FALSE)&lt;0.001,0,VLOOKUP(C501,Capacity_RESBDG!B:L,B501-2016+2,FALSE)*(1+Summary!$C$10))</f>
        <v>0</v>
      </c>
    </row>
    <row r="502" spans="1:4" x14ac:dyDescent="0.25">
      <c r="A502" t="s">
        <v>2</v>
      </c>
      <c r="B502">
        <f t="shared" si="8"/>
        <v>2018</v>
      </c>
      <c r="C502" t="str">
        <f t="shared" si="9"/>
        <v>RESBDGSDENewFRZ______STDELC_16</v>
      </c>
      <c r="D502">
        <f>IF(VLOOKUP(C502,Capacity_RESBDG!B:L,B502-2016+2,FALSE)&lt;0.001,0,VLOOKUP(C502,Capacity_RESBDG!B:L,B502-2016+2,FALSE)*(1+Summary!$C$10))</f>
        <v>0</v>
      </c>
    </row>
    <row r="503" spans="1:4" x14ac:dyDescent="0.25">
      <c r="A503" t="s">
        <v>2</v>
      </c>
      <c r="B503">
        <f t="shared" si="8"/>
        <v>2018</v>
      </c>
      <c r="C503" t="str">
        <f t="shared" si="9"/>
        <v>RESBDGSDENewLIFLC___STDELC_16</v>
      </c>
      <c r="D503">
        <f>IF(VLOOKUP(C503,Capacity_RESBDG!B:L,B503-2016+2,FALSE)&lt;0.001,0,VLOOKUP(C503,Capacity_RESBDG!B:L,B503-2016+2,FALSE)*(1+Summary!$C$10))</f>
        <v>0</v>
      </c>
    </row>
    <row r="504" spans="1:4" x14ac:dyDescent="0.25">
      <c r="A504" t="s">
        <v>2</v>
      </c>
      <c r="B504">
        <f t="shared" si="8"/>
        <v>2018</v>
      </c>
      <c r="C504" t="str">
        <f t="shared" si="9"/>
        <v>RESBDGSDENewLIFLU___STDELC_16</v>
      </c>
      <c r="D504">
        <f>IF(VLOOKUP(C504,Capacity_RESBDG!B:L,B504-2016+2,FALSE)&lt;0.001,0,VLOOKUP(C504,Capacity_RESBDG!B:L,B504-2016+2,FALSE)*(1+Summary!$C$10))</f>
        <v>0</v>
      </c>
    </row>
    <row r="505" spans="1:4" x14ac:dyDescent="0.25">
      <c r="A505" t="s">
        <v>2</v>
      </c>
      <c r="B505">
        <f t="shared" si="8"/>
        <v>2018</v>
      </c>
      <c r="C505" t="str">
        <f t="shared" si="9"/>
        <v>RESBDGSDENewLIHAL___STDELC_16</v>
      </c>
      <c r="D505">
        <f>IF(VLOOKUP(C505,Capacity_RESBDG!B:L,B505-2016+2,FALSE)&lt;0.001,0,VLOOKUP(C505,Capacity_RESBDG!B:L,B505-2016+2,FALSE)*(1+Summary!$C$10))</f>
        <v>0</v>
      </c>
    </row>
    <row r="506" spans="1:4" x14ac:dyDescent="0.25">
      <c r="A506" t="s">
        <v>2</v>
      </c>
      <c r="B506">
        <f t="shared" si="8"/>
        <v>2018</v>
      </c>
      <c r="C506" t="str">
        <f t="shared" si="9"/>
        <v>RESBDGSDENewLIINC___STDELC_16</v>
      </c>
      <c r="D506">
        <f>IF(VLOOKUP(C506,Capacity_RESBDG!B:L,B506-2016+2,FALSE)&lt;0.001,0,VLOOKUP(C506,Capacity_RESBDG!B:L,B506-2016+2,FALSE)*(1+Summary!$C$10))</f>
        <v>0</v>
      </c>
    </row>
    <row r="507" spans="1:4" x14ac:dyDescent="0.25">
      <c r="A507" t="s">
        <v>2</v>
      </c>
      <c r="B507">
        <f t="shared" si="8"/>
        <v>2018</v>
      </c>
      <c r="C507" t="str">
        <f t="shared" si="9"/>
        <v>RESBDGSDENewLILED___HIGELC_16</v>
      </c>
      <c r="D507">
        <f>IF(VLOOKUP(C507,Capacity_RESBDG!B:L,B507-2016+2,FALSE)&lt;0.001,0,VLOOKUP(C507,Capacity_RESBDG!B:L,B507-2016+2,FALSE)*(1+Summary!$C$10))</f>
        <v>0</v>
      </c>
    </row>
    <row r="508" spans="1:4" x14ac:dyDescent="0.25">
      <c r="A508" t="s">
        <v>2</v>
      </c>
      <c r="B508">
        <f t="shared" si="8"/>
        <v>2018</v>
      </c>
      <c r="C508" t="str">
        <f t="shared" si="9"/>
        <v>RESBDGSDENewLILED___STDELC_16</v>
      </c>
      <c r="D508">
        <f>IF(VLOOKUP(C508,Capacity_RESBDG!B:L,B508-2016+2,FALSE)&lt;0.001,0,VLOOKUP(C508,Capacity_RESBDG!B:L,B508-2016+2,FALSE)*(1+Summary!$C$10))</f>
        <v>0</v>
      </c>
    </row>
    <row r="509" spans="1:4" x14ac:dyDescent="0.25">
      <c r="A509" t="s">
        <v>2</v>
      </c>
      <c r="B509">
        <f t="shared" ref="B509:B572" si="10">B323+1</f>
        <v>2018</v>
      </c>
      <c r="C509" t="str">
        <f t="shared" ref="C509:C572" si="11">C323</f>
        <v>RESBDGSDENewRAG______STDELC_16</v>
      </c>
      <c r="D509">
        <f>IF(VLOOKUP(C509,Capacity_RESBDG!B:L,B509-2016+2,FALSE)&lt;0.001,0,VLOOKUP(C509,Capacity_RESBDG!B:L,B509-2016+2,FALSE)*(1+Summary!$C$10))</f>
        <v>0</v>
      </c>
    </row>
    <row r="510" spans="1:4" x14ac:dyDescent="0.25">
      <c r="A510" t="s">
        <v>2</v>
      </c>
      <c r="B510">
        <f t="shared" si="10"/>
        <v>2018</v>
      </c>
      <c r="C510" t="str">
        <f t="shared" si="11"/>
        <v>RESBDGSDENewREF______STDELC_16</v>
      </c>
      <c r="D510">
        <f>IF(VLOOKUP(C510,Capacity_RESBDG!B:L,B510-2016+2,FALSE)&lt;0.001,0,VLOOKUP(C510,Capacity_RESBDG!B:L,B510-2016+2,FALSE)*(1+Summary!$C$10))</f>
        <v>0</v>
      </c>
    </row>
    <row r="511" spans="1:4" x14ac:dyDescent="0.25">
      <c r="A511" t="s">
        <v>2</v>
      </c>
      <c r="B511">
        <f t="shared" si="10"/>
        <v>2018</v>
      </c>
      <c r="C511" t="str">
        <f t="shared" si="11"/>
        <v>RESBDGSDENewSCCE___STDELC_16</v>
      </c>
      <c r="D511">
        <f>IF(VLOOKUP(C511,Capacity_RESBDG!B:L,B511-2016+2,FALSE)&lt;0.001,0,VLOOKUP(C511,Capacity_RESBDG!B:L,B511-2016+2,FALSE)*(1+Summary!$C$10))</f>
        <v>0</v>
      </c>
    </row>
    <row r="512" spans="1:4" x14ac:dyDescent="0.25">
      <c r="A512" t="s">
        <v>2</v>
      </c>
      <c r="B512">
        <f t="shared" si="10"/>
        <v>2018</v>
      </c>
      <c r="C512" t="str">
        <f t="shared" si="11"/>
        <v>RESBDGSDENewSCRO___STDELC_16</v>
      </c>
      <c r="D512">
        <f>IF(VLOOKUP(C512,Capacity_RESBDG!B:L,B512-2016+2,FALSE)&lt;0.001,0,VLOOKUP(C512,Capacity_RESBDG!B:L,B512-2016+2,FALSE)*(1+Summary!$C$10))</f>
        <v>0</v>
      </c>
    </row>
    <row r="513" spans="1:4" x14ac:dyDescent="0.25">
      <c r="A513" t="s">
        <v>2</v>
      </c>
      <c r="B513">
        <f t="shared" si="10"/>
        <v>2018</v>
      </c>
      <c r="C513" t="str">
        <f t="shared" si="11"/>
        <v>RESBDGSDENewSHFUR___HIGNGA_16</v>
      </c>
      <c r="D513">
        <f>IF(VLOOKUP(C513,Capacity_RESBDG!B:L,B513-2016+2,FALSE)&lt;0.001,0,VLOOKUP(C513,Capacity_RESBDG!B:L,B513-2016+2,FALSE)*(1+Summary!$C$10))</f>
        <v>1.3780133910628524E-3</v>
      </c>
    </row>
    <row r="514" spans="1:4" x14ac:dyDescent="0.25">
      <c r="A514" t="s">
        <v>2</v>
      </c>
      <c r="B514">
        <f t="shared" si="10"/>
        <v>2018</v>
      </c>
      <c r="C514" t="str">
        <f t="shared" si="11"/>
        <v>RESBDGSDENewSHFUR___MEDNGA_16</v>
      </c>
      <c r="D514">
        <f>IF(VLOOKUP(C514,Capacity_RESBDG!B:L,B514-2016+2,FALSE)&lt;0.001,0,VLOOKUP(C514,Capacity_RESBDG!B:L,B514-2016+2,FALSE)*(1+Summary!$C$10))</f>
        <v>1.3780137947107705E-3</v>
      </c>
    </row>
    <row r="515" spans="1:4" x14ac:dyDescent="0.25">
      <c r="A515" t="s">
        <v>2</v>
      </c>
      <c r="B515">
        <f t="shared" si="10"/>
        <v>2018</v>
      </c>
      <c r="C515" t="str">
        <f t="shared" si="11"/>
        <v>RESBDGSDENewSHFUR___STDBMA_16</v>
      </c>
      <c r="D515">
        <f>IF(VLOOKUP(C515,Capacity_RESBDG!B:L,B515-2016+2,FALSE)&lt;0.001,0,VLOOKUP(C515,Capacity_RESBDG!B:L,B515-2016+2,FALSE)*(1+Summary!$C$10))</f>
        <v>0</v>
      </c>
    </row>
    <row r="516" spans="1:4" x14ac:dyDescent="0.25">
      <c r="A516" t="s">
        <v>2</v>
      </c>
      <c r="B516">
        <f t="shared" si="10"/>
        <v>2018</v>
      </c>
      <c r="C516" t="str">
        <f t="shared" si="11"/>
        <v>RESBDGSDENewSHFUR___STDBWP_16</v>
      </c>
      <c r="D516">
        <f>IF(VLOOKUP(C516,Capacity_RESBDG!B:L,B516-2016+2,FALSE)&lt;0.001,0,VLOOKUP(C516,Capacity_RESBDG!B:L,B516-2016+2,FALSE)*(1+Summary!$C$10))</f>
        <v>0</v>
      </c>
    </row>
    <row r="517" spans="1:4" x14ac:dyDescent="0.25">
      <c r="A517" t="s">
        <v>2</v>
      </c>
      <c r="B517">
        <f t="shared" si="10"/>
        <v>2018</v>
      </c>
      <c r="C517" t="str">
        <f t="shared" si="11"/>
        <v>RESBDGSDENewSHFUR___STDKER_16</v>
      </c>
      <c r="D517">
        <f>IF(VLOOKUP(C517,Capacity_RESBDG!B:L,B517-2016+2,FALSE)&lt;0.001,0,VLOOKUP(C517,Capacity_RESBDG!B:L,B517-2016+2,FALSE)*(1+Summary!$C$10))</f>
        <v>0</v>
      </c>
    </row>
    <row r="518" spans="1:4" x14ac:dyDescent="0.25">
      <c r="A518" t="s">
        <v>2</v>
      </c>
      <c r="B518">
        <f t="shared" si="10"/>
        <v>2018</v>
      </c>
      <c r="C518" t="str">
        <f t="shared" si="11"/>
        <v>RESBDGSDENewSHFUR___STDLFO_16</v>
      </c>
      <c r="D518">
        <f>IF(VLOOKUP(C518,Capacity_RESBDG!B:L,B518-2016+2,FALSE)&lt;0.001,0,VLOOKUP(C518,Capacity_RESBDG!B:L,B518-2016+2,FALSE)*(1+Summary!$C$10))</f>
        <v>0</v>
      </c>
    </row>
    <row r="519" spans="1:4" x14ac:dyDescent="0.25">
      <c r="A519" t="s">
        <v>2</v>
      </c>
      <c r="B519">
        <f t="shared" si="10"/>
        <v>2018</v>
      </c>
      <c r="C519" t="str">
        <f t="shared" si="11"/>
        <v>RESBDGSDENewSHFUR___STDPRO_16</v>
      </c>
      <c r="D519">
        <f>IF(VLOOKUP(C519,Capacity_RESBDG!B:L,B519-2016+2,FALSE)&lt;0.001,0,VLOOKUP(C519,Capacity_RESBDG!B:L,B519-2016+2,FALSE)*(1+Summary!$C$10))</f>
        <v>0</v>
      </c>
    </row>
    <row r="520" spans="1:4" x14ac:dyDescent="0.25">
      <c r="A520" t="s">
        <v>2</v>
      </c>
      <c r="B520">
        <f t="shared" si="10"/>
        <v>2018</v>
      </c>
      <c r="C520" t="str">
        <f t="shared" si="11"/>
        <v>RESBDGSDENewSHHEP___STDELC_16</v>
      </c>
      <c r="D520">
        <f>IF(VLOOKUP(C520,Capacity_RESBDG!B:L,B520-2016+2,FALSE)&lt;0.001,0,VLOOKUP(C520,Capacity_RESBDG!B:L,B520-2016+2,FALSE)*(1+Summary!$C$10))</f>
        <v>0</v>
      </c>
    </row>
    <row r="521" spans="1:4" x14ac:dyDescent="0.25">
      <c r="A521" t="s">
        <v>2</v>
      </c>
      <c r="B521">
        <f t="shared" si="10"/>
        <v>2018</v>
      </c>
      <c r="C521" t="str">
        <f t="shared" si="11"/>
        <v>RESBDGSDENewSHPLT___STDELC_16</v>
      </c>
      <c r="D521">
        <f>IF(VLOOKUP(C521,Capacity_RESBDG!B:L,B521-2016+2,FALSE)&lt;0.001,0,VLOOKUP(C521,Capacity_RESBDG!B:L,B521-2016+2,FALSE)*(1+Summary!$C$10))</f>
        <v>0</v>
      </c>
    </row>
    <row r="522" spans="1:4" x14ac:dyDescent="0.25">
      <c r="A522" t="s">
        <v>2</v>
      </c>
      <c r="B522">
        <f t="shared" si="10"/>
        <v>2018</v>
      </c>
      <c r="C522" t="str">
        <f t="shared" si="11"/>
        <v>RESBDGSDENewWH______STDBMA_16</v>
      </c>
      <c r="D522">
        <f>IF(VLOOKUP(C522,Capacity_RESBDG!B:L,B522-2016+2,FALSE)&lt;0.001,0,VLOOKUP(C522,Capacity_RESBDG!B:L,B522-2016+2,FALSE)*(1+Summary!$C$10))</f>
        <v>0</v>
      </c>
    </row>
    <row r="523" spans="1:4" x14ac:dyDescent="0.25">
      <c r="A523" t="s">
        <v>2</v>
      </c>
      <c r="B523">
        <f t="shared" si="10"/>
        <v>2018</v>
      </c>
      <c r="C523" t="str">
        <f t="shared" si="11"/>
        <v>RESBDGSDENewWH______STDBWP_16</v>
      </c>
      <c r="D523">
        <f>IF(VLOOKUP(C523,Capacity_RESBDG!B:L,B523-2016+2,FALSE)&lt;0.001,0,VLOOKUP(C523,Capacity_RESBDG!B:L,B523-2016+2,FALSE)*(1+Summary!$C$10))</f>
        <v>0</v>
      </c>
    </row>
    <row r="524" spans="1:4" x14ac:dyDescent="0.25">
      <c r="A524" t="s">
        <v>2</v>
      </c>
      <c r="B524">
        <f t="shared" si="10"/>
        <v>2018</v>
      </c>
      <c r="C524" t="str">
        <f t="shared" si="11"/>
        <v>RESBDGSDENewWH______STDELC_16</v>
      </c>
      <c r="D524">
        <f>IF(VLOOKUP(C524,Capacity_RESBDG!B:L,B524-2016+2,FALSE)&lt;0.001,0,VLOOKUP(C524,Capacity_RESBDG!B:L,B524-2016+2,FALSE)*(1+Summary!$C$10))</f>
        <v>0</v>
      </c>
    </row>
    <row r="525" spans="1:4" x14ac:dyDescent="0.25">
      <c r="A525" t="s">
        <v>2</v>
      </c>
      <c r="B525">
        <f t="shared" si="10"/>
        <v>2018</v>
      </c>
      <c r="C525" t="str">
        <f t="shared" si="11"/>
        <v>RESBDGSDENewWH______STDKER_16</v>
      </c>
      <c r="D525">
        <f>IF(VLOOKUP(C525,Capacity_RESBDG!B:L,B525-2016+2,FALSE)&lt;0.001,0,VLOOKUP(C525,Capacity_RESBDG!B:L,B525-2016+2,FALSE)*(1+Summary!$C$10))</f>
        <v>0</v>
      </c>
    </row>
    <row r="526" spans="1:4" x14ac:dyDescent="0.25">
      <c r="A526" t="s">
        <v>2</v>
      </c>
      <c r="B526">
        <f t="shared" si="10"/>
        <v>2018</v>
      </c>
      <c r="C526" t="str">
        <f t="shared" si="11"/>
        <v>RESBDGSDENewWH______STDLFO_16</v>
      </c>
      <c r="D526">
        <f>IF(VLOOKUP(C526,Capacity_RESBDG!B:L,B526-2016+2,FALSE)&lt;0.001,0,VLOOKUP(C526,Capacity_RESBDG!B:L,B526-2016+2,FALSE)*(1+Summary!$C$10))</f>
        <v>0</v>
      </c>
    </row>
    <row r="527" spans="1:4" x14ac:dyDescent="0.25">
      <c r="A527" t="s">
        <v>2</v>
      </c>
      <c r="B527">
        <f t="shared" si="10"/>
        <v>2018</v>
      </c>
      <c r="C527" t="str">
        <f t="shared" si="11"/>
        <v>RESBDGSDENewWH______STDNGA_16</v>
      </c>
      <c r="D527">
        <f>IF(VLOOKUP(C527,Capacity_RESBDG!B:L,B527-2016+2,FALSE)&lt;0.001,0,VLOOKUP(C527,Capacity_RESBDG!B:L,B527-2016+2,FALSE)*(1+Summary!$C$10))</f>
        <v>1.321171207139578E-3</v>
      </c>
    </row>
    <row r="528" spans="1:4" x14ac:dyDescent="0.25">
      <c r="A528" t="s">
        <v>2</v>
      </c>
      <c r="B528">
        <f t="shared" si="10"/>
        <v>2018</v>
      </c>
      <c r="C528" t="str">
        <f t="shared" si="11"/>
        <v>RESBDGSDENewWH______STDPRO_16</v>
      </c>
      <c r="D528">
        <f>IF(VLOOKUP(C528,Capacity_RESBDG!B:L,B528-2016+2,FALSE)&lt;0.001,0,VLOOKUP(C528,Capacity_RESBDG!B:L,B528-2016+2,FALSE)*(1+Summary!$C$10))</f>
        <v>0</v>
      </c>
    </row>
    <row r="529" spans="1:4" x14ac:dyDescent="0.25">
      <c r="A529" t="s">
        <v>2</v>
      </c>
      <c r="B529">
        <f t="shared" si="10"/>
        <v>2018</v>
      </c>
      <c r="C529" t="str">
        <f t="shared" si="11"/>
        <v>RESBDGSDEOldAPLOTH___STDELC_16</v>
      </c>
      <c r="D529">
        <f>IF(VLOOKUP(C529,Capacity_RESBDG!B:L,B529-2016+2,FALSE)&lt;0.001,0,VLOOKUP(C529,Capacity_RESBDG!B:L,B529-2016+2,FALSE)*(1+Summary!$C$10))</f>
        <v>3.3366104490681532E-3</v>
      </c>
    </row>
    <row r="530" spans="1:4" x14ac:dyDescent="0.25">
      <c r="A530" t="s">
        <v>2</v>
      </c>
      <c r="B530">
        <f t="shared" si="10"/>
        <v>2018</v>
      </c>
      <c r="C530" t="str">
        <f t="shared" si="11"/>
        <v>RESBDGSDEOldCDY______STDELC_16</v>
      </c>
      <c r="D530">
        <f>IF(VLOOKUP(C530,Capacity_RESBDG!B:L,B530-2016+2,FALSE)&lt;0.001,0,VLOOKUP(C530,Capacity_RESBDG!B:L,B530-2016+2,FALSE)*(1+Summary!$C$10))</f>
        <v>123.21849779455849</v>
      </c>
    </row>
    <row r="531" spans="1:4" x14ac:dyDescent="0.25">
      <c r="A531" t="s">
        <v>2</v>
      </c>
      <c r="B531">
        <f t="shared" si="10"/>
        <v>2018</v>
      </c>
      <c r="C531" t="str">
        <f t="shared" si="11"/>
        <v>RESBDGSDEOldCWA______STDELC_16</v>
      </c>
      <c r="D531">
        <f>IF(VLOOKUP(C531,Capacity_RESBDG!B:L,B531-2016+2,FALSE)&lt;0.001,0,VLOOKUP(C531,Capacity_RESBDG!B:L,B531-2016+2,FALSE)*(1+Summary!$C$10))</f>
        <v>113.59055793209004</v>
      </c>
    </row>
    <row r="532" spans="1:4" x14ac:dyDescent="0.25">
      <c r="A532" t="s">
        <v>2</v>
      </c>
      <c r="B532">
        <f t="shared" si="10"/>
        <v>2018</v>
      </c>
      <c r="C532" t="str">
        <f t="shared" si="11"/>
        <v>RESBDGSDEOldDWA______STDELC_16</v>
      </c>
      <c r="D532">
        <f>IF(VLOOKUP(C532,Capacity_RESBDG!B:L,B532-2016+2,FALSE)&lt;0.001,0,VLOOKUP(C532,Capacity_RESBDG!B:L,B532-2016+2,FALSE)*(1+Summary!$C$10))</f>
        <v>1.6592407397936184E-2</v>
      </c>
    </row>
    <row r="533" spans="1:4" x14ac:dyDescent="0.25">
      <c r="A533" t="s">
        <v>2</v>
      </c>
      <c r="B533">
        <f t="shared" si="10"/>
        <v>2018</v>
      </c>
      <c r="C533" t="str">
        <f t="shared" si="11"/>
        <v>RESBDGSDEOldFRZ______STDELC_16</v>
      </c>
      <c r="D533">
        <f>IF(VLOOKUP(C533,Capacity_RESBDG!B:L,B533-2016+2,FALSE)&lt;0.001,0,VLOOKUP(C533,Capacity_RESBDG!B:L,B533-2016+2,FALSE)*(1+Summary!$C$10))</f>
        <v>21.924391773144173</v>
      </c>
    </row>
    <row r="534" spans="1:4" x14ac:dyDescent="0.25">
      <c r="A534" t="s">
        <v>2</v>
      </c>
      <c r="B534">
        <f t="shared" si="10"/>
        <v>2018</v>
      </c>
      <c r="C534" t="str">
        <f t="shared" si="11"/>
        <v>RESBDGSDEOldLIFLC___STDELC_16</v>
      </c>
      <c r="D534">
        <f>IF(VLOOKUP(C534,Capacity_RESBDG!B:L,B534-2016+2,FALSE)&lt;0.001,0,VLOOKUP(C534,Capacity_RESBDG!B:L,B534-2016+2,FALSE)*(1+Summary!$C$10))</f>
        <v>7.8434346322382122</v>
      </c>
    </row>
    <row r="535" spans="1:4" x14ac:dyDescent="0.25">
      <c r="A535" t="s">
        <v>2</v>
      </c>
      <c r="B535">
        <f t="shared" si="10"/>
        <v>2018</v>
      </c>
      <c r="C535" t="str">
        <f t="shared" si="11"/>
        <v>RESBDGSDEOldLIFLU___STDELC_16</v>
      </c>
      <c r="D535">
        <f>IF(VLOOKUP(C535,Capacity_RESBDG!B:L,B535-2016+2,FALSE)&lt;0.001,0,VLOOKUP(C535,Capacity_RESBDG!B:L,B535-2016+2,FALSE)*(1+Summary!$C$10))</f>
        <v>586.11321118183798</v>
      </c>
    </row>
    <row r="536" spans="1:4" x14ac:dyDescent="0.25">
      <c r="A536" t="s">
        <v>2</v>
      </c>
      <c r="B536">
        <f t="shared" si="10"/>
        <v>2018</v>
      </c>
      <c r="C536" t="str">
        <f t="shared" si="11"/>
        <v>RESBDGSDEOldLIHAL___STDELC_16</v>
      </c>
      <c r="D536">
        <f>IF(VLOOKUP(C536,Capacity_RESBDG!B:L,B536-2016+2,FALSE)&lt;0.001,0,VLOOKUP(C536,Capacity_RESBDG!B:L,B536-2016+2,FALSE)*(1+Summary!$C$10))</f>
        <v>330.9635278335407</v>
      </c>
    </row>
    <row r="537" spans="1:4" x14ac:dyDescent="0.25">
      <c r="A537" t="s">
        <v>2</v>
      </c>
      <c r="B537">
        <f t="shared" si="10"/>
        <v>2018</v>
      </c>
      <c r="C537" t="str">
        <f t="shared" si="11"/>
        <v>RESBDGSDEOldLIINC___STDELC_16</v>
      </c>
      <c r="D537">
        <f>IF(VLOOKUP(C537,Capacity_RESBDG!B:L,B537-2016+2,FALSE)&lt;0.001,0,VLOOKUP(C537,Capacity_RESBDG!B:L,B537-2016+2,FALSE)*(1+Summary!$C$10))</f>
        <v>1062.6908307449009</v>
      </c>
    </row>
    <row r="538" spans="1:4" x14ac:dyDescent="0.25">
      <c r="A538" t="s">
        <v>2</v>
      </c>
      <c r="B538">
        <f t="shared" si="10"/>
        <v>2018</v>
      </c>
      <c r="C538" t="str">
        <f t="shared" si="11"/>
        <v>RESBDGSDEOldLILED___HIGELC_16</v>
      </c>
      <c r="D538">
        <f>IF(VLOOKUP(C538,Capacity_RESBDG!B:L,B538-2016+2,FALSE)&lt;0.001,0,VLOOKUP(C538,Capacity_RESBDG!B:L,B538-2016+2,FALSE)*(1+Summary!$C$10))</f>
        <v>18.816774422361931</v>
      </c>
    </row>
    <row r="539" spans="1:4" x14ac:dyDescent="0.25">
      <c r="A539" t="s">
        <v>2</v>
      </c>
      <c r="B539">
        <f t="shared" si="10"/>
        <v>2018</v>
      </c>
      <c r="C539" t="str">
        <f t="shared" si="11"/>
        <v>RESBDGSDEOldLILED___STDELC_16</v>
      </c>
      <c r="D539">
        <f>IF(VLOOKUP(C539,Capacity_RESBDG!B:L,B539-2016+2,FALSE)&lt;0.001,0,VLOOKUP(C539,Capacity_RESBDG!B:L,B539-2016+2,FALSE)*(1+Summary!$C$10))</f>
        <v>18.868309758989557</v>
      </c>
    </row>
    <row r="540" spans="1:4" x14ac:dyDescent="0.25">
      <c r="A540" t="s">
        <v>2</v>
      </c>
      <c r="B540">
        <f t="shared" si="10"/>
        <v>2018</v>
      </c>
      <c r="C540" t="str">
        <f t="shared" si="11"/>
        <v>RESBDGSDEOldRAG______STDELC_16</v>
      </c>
      <c r="D540">
        <f>IF(VLOOKUP(C540,Capacity_RESBDG!B:L,B540-2016+2,FALSE)&lt;0.001,0,VLOOKUP(C540,Capacity_RESBDG!B:L,B540-2016+2,FALSE)*(1+Summary!$C$10))</f>
        <v>803.08028395734129</v>
      </c>
    </row>
    <row r="541" spans="1:4" x14ac:dyDescent="0.25">
      <c r="A541" t="s">
        <v>2</v>
      </c>
      <c r="B541">
        <f t="shared" si="10"/>
        <v>2018</v>
      </c>
      <c r="C541" t="str">
        <f t="shared" si="11"/>
        <v>RESBDGSDEOldREF______STDELC_16</v>
      </c>
      <c r="D541">
        <f>IF(VLOOKUP(C541,Capacity_RESBDG!B:L,B541-2016+2,FALSE)&lt;0.001,0,VLOOKUP(C541,Capacity_RESBDG!B:L,B541-2016+2,FALSE)*(1+Summary!$C$10))</f>
        <v>70.043677445169735</v>
      </c>
    </row>
    <row r="542" spans="1:4" x14ac:dyDescent="0.25">
      <c r="A542" t="s">
        <v>2</v>
      </c>
      <c r="B542">
        <f t="shared" si="10"/>
        <v>2018</v>
      </c>
      <c r="C542" t="str">
        <f t="shared" si="11"/>
        <v>RESBDGSDEOldSCCE___STDELC_16</v>
      </c>
      <c r="D542">
        <f>IF(VLOOKUP(C542,Capacity_RESBDG!B:L,B542-2016+2,FALSE)&lt;0.001,0,VLOOKUP(C542,Capacity_RESBDG!B:L,B542-2016+2,FALSE)*(1+Summary!$C$10))</f>
        <v>337.16978517660755</v>
      </c>
    </row>
    <row r="543" spans="1:4" x14ac:dyDescent="0.25">
      <c r="A543" t="s">
        <v>2</v>
      </c>
      <c r="B543">
        <f t="shared" si="10"/>
        <v>2018</v>
      </c>
      <c r="C543" t="str">
        <f t="shared" si="11"/>
        <v>RESBDGSDEOldSCRO___STDELC_16</v>
      </c>
      <c r="D543">
        <f>IF(VLOOKUP(C543,Capacity_RESBDG!B:L,B543-2016+2,FALSE)&lt;0.001,0,VLOOKUP(C543,Capacity_RESBDG!B:L,B543-2016+2,FALSE)*(1+Summary!$C$10))</f>
        <v>16.210875422328638</v>
      </c>
    </row>
    <row r="544" spans="1:4" x14ac:dyDescent="0.25">
      <c r="A544" t="s">
        <v>2</v>
      </c>
      <c r="B544">
        <f t="shared" si="10"/>
        <v>2018</v>
      </c>
      <c r="C544" t="str">
        <f t="shared" si="11"/>
        <v>RESBDGSDEOldSHFUR___HIGNGA_16</v>
      </c>
      <c r="D544">
        <f>IF(VLOOKUP(C544,Capacity_RESBDG!B:L,B544-2016+2,FALSE)&lt;0.001,0,VLOOKUP(C544,Capacity_RESBDG!B:L,B544-2016+2,FALSE)*(1+Summary!$C$10))</f>
        <v>17.801801533350432</v>
      </c>
    </row>
    <row r="545" spans="1:4" x14ac:dyDescent="0.25">
      <c r="A545" t="s">
        <v>2</v>
      </c>
      <c r="B545">
        <f t="shared" si="10"/>
        <v>2018</v>
      </c>
      <c r="C545" t="str">
        <f t="shared" si="11"/>
        <v>RESBDGSDEOldSHFUR___MEDNGA_16</v>
      </c>
      <c r="D545">
        <f>IF(VLOOKUP(C545,Capacity_RESBDG!B:L,B545-2016+2,FALSE)&lt;0.001,0,VLOOKUP(C545,Capacity_RESBDG!B:L,B545-2016+2,FALSE)*(1+Summary!$C$10))</f>
        <v>17.369780941352793</v>
      </c>
    </row>
    <row r="546" spans="1:4" x14ac:dyDescent="0.25">
      <c r="A546" t="s">
        <v>2</v>
      </c>
      <c r="B546">
        <f t="shared" si="10"/>
        <v>2018</v>
      </c>
      <c r="C546" t="str">
        <f t="shared" si="11"/>
        <v>RESBDGSDEOldSHFUR___STDBMA_16</v>
      </c>
      <c r="D546">
        <f>IF(VLOOKUP(C546,Capacity_RESBDG!B:L,B546-2016+2,FALSE)&lt;0.001,0,VLOOKUP(C546,Capacity_RESBDG!B:L,B546-2016+2,FALSE)*(1+Summary!$C$10))</f>
        <v>6.8411948579023152</v>
      </c>
    </row>
    <row r="547" spans="1:4" x14ac:dyDescent="0.25">
      <c r="A547" t="s">
        <v>2</v>
      </c>
      <c r="B547">
        <f t="shared" si="10"/>
        <v>2018</v>
      </c>
      <c r="C547" t="str">
        <f t="shared" si="11"/>
        <v>RESBDGSDEOldSHFUR___STDBWP_16</v>
      </c>
      <c r="D547">
        <f>IF(VLOOKUP(C547,Capacity_RESBDG!B:L,B547-2016+2,FALSE)&lt;0.001,0,VLOOKUP(C547,Capacity_RESBDG!B:L,B547-2016+2,FALSE)*(1+Summary!$C$10))</f>
        <v>1.6296097517387403E-2</v>
      </c>
    </row>
    <row r="548" spans="1:4" x14ac:dyDescent="0.25">
      <c r="A548" t="s">
        <v>2</v>
      </c>
      <c r="B548">
        <f t="shared" si="10"/>
        <v>2018</v>
      </c>
      <c r="C548" t="str">
        <f t="shared" si="11"/>
        <v>RESBDGSDEOldSHFUR___STDKER_16</v>
      </c>
      <c r="D548">
        <f>IF(VLOOKUP(C548,Capacity_RESBDG!B:L,B548-2016+2,FALSE)&lt;0.001,0,VLOOKUP(C548,Capacity_RESBDG!B:L,B548-2016+2,FALSE)*(1+Summary!$C$10))</f>
        <v>1.6307236459017597E-2</v>
      </c>
    </row>
    <row r="549" spans="1:4" x14ac:dyDescent="0.25">
      <c r="A549" t="s">
        <v>2</v>
      </c>
      <c r="B549">
        <f t="shared" si="10"/>
        <v>2018</v>
      </c>
      <c r="C549" t="str">
        <f t="shared" si="11"/>
        <v>RESBDGSDEOldSHFUR___STDLFO_16</v>
      </c>
      <c r="D549">
        <f>IF(VLOOKUP(C549,Capacity_RESBDG!B:L,B549-2016+2,FALSE)&lt;0.001,0,VLOOKUP(C549,Capacity_RESBDG!B:L,B549-2016+2,FALSE)*(1+Summary!$C$10))</f>
        <v>4.1728538640401807</v>
      </c>
    </row>
    <row r="550" spans="1:4" x14ac:dyDescent="0.25">
      <c r="A550" t="s">
        <v>2</v>
      </c>
      <c r="B550">
        <f t="shared" si="10"/>
        <v>2018</v>
      </c>
      <c r="C550" t="str">
        <f t="shared" si="11"/>
        <v>RESBDGSDEOldSHFUR___STDPRO_16</v>
      </c>
      <c r="D550">
        <f>IF(VLOOKUP(C550,Capacity_RESBDG!B:L,B550-2016+2,FALSE)&lt;0.001,0,VLOOKUP(C550,Capacity_RESBDG!B:L,B550-2016+2,FALSE)*(1+Summary!$C$10))</f>
        <v>1.6297198552684994E-2</v>
      </c>
    </row>
    <row r="551" spans="1:4" x14ac:dyDescent="0.25">
      <c r="A551" t="s">
        <v>2</v>
      </c>
      <c r="B551">
        <f t="shared" si="10"/>
        <v>2018</v>
      </c>
      <c r="C551" t="str">
        <f t="shared" si="11"/>
        <v>RESBDGSDEOldSHHEP___STDELC_16</v>
      </c>
      <c r="D551">
        <f>IF(VLOOKUP(C551,Capacity_RESBDG!B:L,B551-2016+2,FALSE)&lt;0.001,0,VLOOKUP(C551,Capacity_RESBDG!B:L,B551-2016+2,FALSE)*(1+Summary!$C$10))</f>
        <v>15.928037278226471</v>
      </c>
    </row>
    <row r="552" spans="1:4" x14ac:dyDescent="0.25">
      <c r="A552" t="s">
        <v>2</v>
      </c>
      <c r="B552">
        <f t="shared" si="10"/>
        <v>2018</v>
      </c>
      <c r="C552" t="str">
        <f t="shared" si="11"/>
        <v>RESBDGSDEOldSHPLT___STDELC_16</v>
      </c>
      <c r="D552">
        <f>IF(VLOOKUP(C552,Capacity_RESBDG!B:L,B552-2016+2,FALSE)&lt;0.001,0,VLOOKUP(C552,Capacity_RESBDG!B:L,B552-2016+2,FALSE)*(1+Summary!$C$10))</f>
        <v>13.431235248257481</v>
      </c>
    </row>
    <row r="553" spans="1:4" x14ac:dyDescent="0.25">
      <c r="A553" t="s">
        <v>2</v>
      </c>
      <c r="B553">
        <f t="shared" si="10"/>
        <v>2018</v>
      </c>
      <c r="C553" t="str">
        <f t="shared" si="11"/>
        <v>RESBDGSDEOldWH______STDBMA_16</v>
      </c>
      <c r="D553">
        <f>IF(VLOOKUP(C553,Capacity_RESBDG!B:L,B553-2016+2,FALSE)&lt;0.001,0,VLOOKUP(C553,Capacity_RESBDG!B:L,B553-2016+2,FALSE)*(1+Summary!$C$10))</f>
        <v>4.2228557199763568</v>
      </c>
    </row>
    <row r="554" spans="1:4" x14ac:dyDescent="0.25">
      <c r="A554" t="s">
        <v>2</v>
      </c>
      <c r="B554">
        <f t="shared" si="10"/>
        <v>2018</v>
      </c>
      <c r="C554" t="str">
        <f t="shared" si="11"/>
        <v>RESBDGSDEOldWH______STDBWP_16</v>
      </c>
      <c r="D554">
        <f>IF(VLOOKUP(C554,Capacity_RESBDG!B:L,B554-2016+2,FALSE)&lt;0.001,0,VLOOKUP(C554,Capacity_RESBDG!B:L,B554-2016+2,FALSE)*(1+Summary!$C$10))</f>
        <v>4.3612110932167436</v>
      </c>
    </row>
    <row r="555" spans="1:4" x14ac:dyDescent="0.25">
      <c r="A555" t="s">
        <v>2</v>
      </c>
      <c r="B555">
        <f t="shared" si="10"/>
        <v>2018</v>
      </c>
      <c r="C555" t="str">
        <f t="shared" si="11"/>
        <v>RESBDGSDEOldWH______STDELC_16</v>
      </c>
      <c r="D555">
        <f>IF(VLOOKUP(C555,Capacity_RESBDG!B:L,B555-2016+2,FALSE)&lt;0.001,0,VLOOKUP(C555,Capacity_RESBDG!B:L,B555-2016+2,FALSE)*(1+Summary!$C$10))</f>
        <v>7.0579170417358394</v>
      </c>
    </row>
    <row r="556" spans="1:4" x14ac:dyDescent="0.25">
      <c r="A556" t="s">
        <v>2</v>
      </c>
      <c r="B556">
        <f t="shared" si="10"/>
        <v>2018</v>
      </c>
      <c r="C556" t="str">
        <f t="shared" si="11"/>
        <v>RESBDGSDEOldWH______STDKER_16</v>
      </c>
      <c r="D556">
        <f>IF(VLOOKUP(C556,Capacity_RESBDG!B:L,B556-2016+2,FALSE)&lt;0.001,0,VLOOKUP(C556,Capacity_RESBDG!B:L,B556-2016+2,FALSE)*(1+Summary!$C$10))</f>
        <v>4.3358537497629124</v>
      </c>
    </row>
    <row r="557" spans="1:4" x14ac:dyDescent="0.25">
      <c r="A557" t="s">
        <v>2</v>
      </c>
      <c r="B557">
        <f t="shared" si="10"/>
        <v>2018</v>
      </c>
      <c r="C557" t="str">
        <f t="shared" si="11"/>
        <v>RESBDGSDEOldWH______STDLFO_16</v>
      </c>
      <c r="D557">
        <f>IF(VLOOKUP(C557,Capacity_RESBDG!B:L,B557-2016+2,FALSE)&lt;0.001,0,VLOOKUP(C557,Capacity_RESBDG!B:L,B557-2016+2,FALSE)*(1+Summary!$C$10))</f>
        <v>4.1347297535247396</v>
      </c>
    </row>
    <row r="558" spans="1:4" x14ac:dyDescent="0.25">
      <c r="A558" t="s">
        <v>2</v>
      </c>
      <c r="B558">
        <f t="shared" si="10"/>
        <v>2018</v>
      </c>
      <c r="C558" t="str">
        <f t="shared" si="11"/>
        <v>RESBDGSDEOldWH______STDNGA_16</v>
      </c>
      <c r="D558">
        <f>IF(VLOOKUP(C558,Capacity_RESBDG!B:L,B558-2016+2,FALSE)&lt;0.001,0,VLOOKUP(C558,Capacity_RESBDG!B:L,B558-2016+2,FALSE)*(1+Summary!$C$10))</f>
        <v>61.666702462721354</v>
      </c>
    </row>
    <row r="559" spans="1:4" x14ac:dyDescent="0.25">
      <c r="A559" t="s">
        <v>2</v>
      </c>
      <c r="B559">
        <f t="shared" si="10"/>
        <v>2018</v>
      </c>
      <c r="C559" t="str">
        <f t="shared" si="11"/>
        <v>RESBDGSDEOldWH______STDPRO_16</v>
      </c>
      <c r="D559">
        <f>IF(VLOOKUP(C559,Capacity_RESBDG!B:L,B559-2016+2,FALSE)&lt;0.001,0,VLOOKUP(C559,Capacity_RESBDG!B:L,B559-2016+2,FALSE)*(1+Summary!$C$10))</f>
        <v>4.3423014260241848</v>
      </c>
    </row>
    <row r="560" spans="1:4" x14ac:dyDescent="0.25">
      <c r="A560" t="s">
        <v>2</v>
      </c>
      <c r="B560">
        <f t="shared" si="10"/>
        <v>2019</v>
      </c>
      <c r="C560" t="str">
        <f t="shared" si="11"/>
        <v>RESBDGAPANewAPLOTH___STDELC_16</v>
      </c>
      <c r="D560">
        <f>IF(VLOOKUP(C560,Capacity_RESBDG!B:L,B560-2016+2,FALSE)&lt;0.001,0,VLOOKUP(C560,Capacity_RESBDG!B:L,B560-2016+2,FALSE)*(1+Summary!$C$10))</f>
        <v>0</v>
      </c>
    </row>
    <row r="561" spans="1:4" x14ac:dyDescent="0.25">
      <c r="A561" t="s">
        <v>2</v>
      </c>
      <c r="B561">
        <f t="shared" si="10"/>
        <v>2019</v>
      </c>
      <c r="C561" t="str">
        <f t="shared" si="11"/>
        <v>RESBDGAPANewCDY______STDELC_16</v>
      </c>
      <c r="D561">
        <f>IF(VLOOKUP(C561,Capacity_RESBDG!B:L,B561-2016+2,FALSE)&lt;0.001,0,VLOOKUP(C561,Capacity_RESBDG!B:L,B561-2016+2,FALSE)*(1+Summary!$C$10))</f>
        <v>0</v>
      </c>
    </row>
    <row r="562" spans="1:4" x14ac:dyDescent="0.25">
      <c r="A562" t="s">
        <v>2</v>
      </c>
      <c r="B562">
        <f t="shared" si="10"/>
        <v>2019</v>
      </c>
      <c r="C562" t="str">
        <f t="shared" si="11"/>
        <v>RESBDGAPANewCWA______STDELC_16</v>
      </c>
      <c r="D562">
        <f>IF(VLOOKUP(C562,Capacity_RESBDG!B:L,B562-2016+2,FALSE)&lt;0.001,0,VLOOKUP(C562,Capacity_RESBDG!B:L,B562-2016+2,FALSE)*(1+Summary!$C$10))</f>
        <v>0</v>
      </c>
    </row>
    <row r="563" spans="1:4" x14ac:dyDescent="0.25">
      <c r="A563" t="s">
        <v>2</v>
      </c>
      <c r="B563">
        <f t="shared" si="10"/>
        <v>2019</v>
      </c>
      <c r="C563" t="str">
        <f t="shared" si="11"/>
        <v>RESBDGAPANewDWA______STDELC_16</v>
      </c>
      <c r="D563">
        <f>IF(VLOOKUP(C563,Capacity_RESBDG!B:L,B563-2016+2,FALSE)&lt;0.001,0,VLOOKUP(C563,Capacity_RESBDG!B:L,B563-2016+2,FALSE)*(1+Summary!$C$10))</f>
        <v>0</v>
      </c>
    </row>
    <row r="564" spans="1:4" x14ac:dyDescent="0.25">
      <c r="A564" t="s">
        <v>2</v>
      </c>
      <c r="B564">
        <f t="shared" si="10"/>
        <v>2019</v>
      </c>
      <c r="C564" t="str">
        <f t="shared" si="11"/>
        <v>RESBDGAPANewFRZ______STDELC_16</v>
      </c>
      <c r="D564">
        <f>IF(VLOOKUP(C564,Capacity_RESBDG!B:L,B564-2016+2,FALSE)&lt;0.001,0,VLOOKUP(C564,Capacity_RESBDG!B:L,B564-2016+2,FALSE)*(1+Summary!$C$10))</f>
        <v>0</v>
      </c>
    </row>
    <row r="565" spans="1:4" x14ac:dyDescent="0.25">
      <c r="A565" t="s">
        <v>2</v>
      </c>
      <c r="B565">
        <f t="shared" si="10"/>
        <v>2019</v>
      </c>
      <c r="C565" t="str">
        <f t="shared" si="11"/>
        <v>RESBDGAPANewLIFLC___STDELC_16</v>
      </c>
      <c r="D565">
        <f>IF(VLOOKUP(C565,Capacity_RESBDG!B:L,B565-2016+2,FALSE)&lt;0.001,0,VLOOKUP(C565,Capacity_RESBDG!B:L,B565-2016+2,FALSE)*(1+Summary!$C$10))</f>
        <v>0</v>
      </c>
    </row>
    <row r="566" spans="1:4" x14ac:dyDescent="0.25">
      <c r="A566" t="s">
        <v>2</v>
      </c>
      <c r="B566">
        <f t="shared" si="10"/>
        <v>2019</v>
      </c>
      <c r="C566" t="str">
        <f t="shared" si="11"/>
        <v>RESBDGAPANewLIFLU___STDELC_16</v>
      </c>
      <c r="D566">
        <f>IF(VLOOKUP(C566,Capacity_RESBDG!B:L,B566-2016+2,FALSE)&lt;0.001,0,VLOOKUP(C566,Capacity_RESBDG!B:L,B566-2016+2,FALSE)*(1+Summary!$C$10))</f>
        <v>0</v>
      </c>
    </row>
    <row r="567" spans="1:4" x14ac:dyDescent="0.25">
      <c r="A567" t="s">
        <v>2</v>
      </c>
      <c r="B567">
        <f t="shared" si="10"/>
        <v>2019</v>
      </c>
      <c r="C567" t="str">
        <f t="shared" si="11"/>
        <v>RESBDGAPANewLIHAL___STDELC_16</v>
      </c>
      <c r="D567">
        <f>IF(VLOOKUP(C567,Capacity_RESBDG!B:L,B567-2016+2,FALSE)&lt;0.001,0,VLOOKUP(C567,Capacity_RESBDG!B:L,B567-2016+2,FALSE)*(1+Summary!$C$10))</f>
        <v>0</v>
      </c>
    </row>
    <row r="568" spans="1:4" x14ac:dyDescent="0.25">
      <c r="A568" t="s">
        <v>2</v>
      </c>
      <c r="B568">
        <f t="shared" si="10"/>
        <v>2019</v>
      </c>
      <c r="C568" t="str">
        <f t="shared" si="11"/>
        <v>RESBDGAPANewLIINC___STDELC_16</v>
      </c>
      <c r="D568">
        <f>IF(VLOOKUP(C568,Capacity_RESBDG!B:L,B568-2016+2,FALSE)&lt;0.001,0,VLOOKUP(C568,Capacity_RESBDG!B:L,B568-2016+2,FALSE)*(1+Summary!$C$10))</f>
        <v>0</v>
      </c>
    </row>
    <row r="569" spans="1:4" x14ac:dyDescent="0.25">
      <c r="A569" t="s">
        <v>2</v>
      </c>
      <c r="B569">
        <f t="shared" si="10"/>
        <v>2019</v>
      </c>
      <c r="C569" t="str">
        <f t="shared" si="11"/>
        <v>RESBDGAPANewLILED___HIGELC_16</v>
      </c>
      <c r="D569">
        <f>IF(VLOOKUP(C569,Capacity_RESBDG!B:L,B569-2016+2,FALSE)&lt;0.001,0,VLOOKUP(C569,Capacity_RESBDG!B:L,B569-2016+2,FALSE)*(1+Summary!$C$10))</f>
        <v>0</v>
      </c>
    </row>
    <row r="570" spans="1:4" x14ac:dyDescent="0.25">
      <c r="A570" t="s">
        <v>2</v>
      </c>
      <c r="B570">
        <f t="shared" si="10"/>
        <v>2019</v>
      </c>
      <c r="C570" t="str">
        <f t="shared" si="11"/>
        <v>RESBDGAPANewLILED___STDELC_16</v>
      </c>
      <c r="D570">
        <f>IF(VLOOKUP(C570,Capacity_RESBDG!B:L,B570-2016+2,FALSE)&lt;0.001,0,VLOOKUP(C570,Capacity_RESBDG!B:L,B570-2016+2,FALSE)*(1+Summary!$C$10))</f>
        <v>0</v>
      </c>
    </row>
    <row r="571" spans="1:4" x14ac:dyDescent="0.25">
      <c r="A571" t="s">
        <v>2</v>
      </c>
      <c r="B571">
        <f t="shared" si="10"/>
        <v>2019</v>
      </c>
      <c r="C571" t="str">
        <f t="shared" si="11"/>
        <v>RESBDGAPANewRAG______STDELC_16</v>
      </c>
      <c r="D571">
        <f>IF(VLOOKUP(C571,Capacity_RESBDG!B:L,B571-2016+2,FALSE)&lt;0.001,0,VLOOKUP(C571,Capacity_RESBDG!B:L,B571-2016+2,FALSE)*(1+Summary!$C$10))</f>
        <v>0</v>
      </c>
    </row>
    <row r="572" spans="1:4" x14ac:dyDescent="0.25">
      <c r="A572" t="s">
        <v>2</v>
      </c>
      <c r="B572">
        <f t="shared" si="10"/>
        <v>2019</v>
      </c>
      <c r="C572" t="str">
        <f t="shared" si="11"/>
        <v>RESBDGAPANewREF______STDELC_16</v>
      </c>
      <c r="D572">
        <f>IF(VLOOKUP(C572,Capacity_RESBDG!B:L,B572-2016+2,FALSE)&lt;0.001,0,VLOOKUP(C572,Capacity_RESBDG!B:L,B572-2016+2,FALSE)*(1+Summary!$C$10))</f>
        <v>1.4808257999262128E-3</v>
      </c>
    </row>
    <row r="573" spans="1:4" x14ac:dyDescent="0.25">
      <c r="A573" t="s">
        <v>2</v>
      </c>
      <c r="B573">
        <f t="shared" ref="B573:B636" si="12">B387+1</f>
        <v>2019</v>
      </c>
      <c r="C573" t="str">
        <f t="shared" ref="C573:C636" si="13">C387</f>
        <v>RESBDGAPANewSCCE___STDELC_16</v>
      </c>
      <c r="D573">
        <f>IF(VLOOKUP(C573,Capacity_RESBDG!B:L,B573-2016+2,FALSE)&lt;0.001,0,VLOOKUP(C573,Capacity_RESBDG!B:L,B573-2016+2,FALSE)*(1+Summary!$C$10))</f>
        <v>0</v>
      </c>
    </row>
    <row r="574" spans="1:4" x14ac:dyDescent="0.25">
      <c r="A574" t="s">
        <v>2</v>
      </c>
      <c r="B574">
        <f t="shared" si="12"/>
        <v>2019</v>
      </c>
      <c r="C574" t="str">
        <f t="shared" si="13"/>
        <v>RESBDGAPANewSCRO___STDELC_16</v>
      </c>
      <c r="D574">
        <f>IF(VLOOKUP(C574,Capacity_RESBDG!B:L,B574-2016+2,FALSE)&lt;0.001,0,VLOOKUP(C574,Capacity_RESBDG!B:L,B574-2016+2,FALSE)*(1+Summary!$C$10))</f>
        <v>0</v>
      </c>
    </row>
    <row r="575" spans="1:4" x14ac:dyDescent="0.25">
      <c r="A575" t="s">
        <v>2</v>
      </c>
      <c r="B575">
        <f t="shared" si="12"/>
        <v>2019</v>
      </c>
      <c r="C575" t="str">
        <f t="shared" si="13"/>
        <v>RESBDGAPANewSHFUR___HIGNGA_16</v>
      </c>
      <c r="D575">
        <f>IF(VLOOKUP(C575,Capacity_RESBDG!B:L,B575-2016+2,FALSE)&lt;0.001,0,VLOOKUP(C575,Capacity_RESBDG!B:L,B575-2016+2,FALSE)*(1+Summary!$C$10))</f>
        <v>1.9134319147433769E-3</v>
      </c>
    </row>
    <row r="576" spans="1:4" x14ac:dyDescent="0.25">
      <c r="A576" t="s">
        <v>2</v>
      </c>
      <c r="B576">
        <f t="shared" si="12"/>
        <v>2019</v>
      </c>
      <c r="C576" t="str">
        <f t="shared" si="13"/>
        <v>RESBDGAPANewSHFUR___MEDNGA_16</v>
      </c>
      <c r="D576">
        <f>IF(VLOOKUP(C576,Capacity_RESBDG!B:L,B576-2016+2,FALSE)&lt;0.001,0,VLOOKUP(C576,Capacity_RESBDG!B:L,B576-2016+2,FALSE)*(1+Summary!$C$10))</f>
        <v>1.9134326604631911E-3</v>
      </c>
    </row>
    <row r="577" spans="1:4" x14ac:dyDescent="0.25">
      <c r="A577" t="s">
        <v>2</v>
      </c>
      <c r="B577">
        <f t="shared" si="12"/>
        <v>2019</v>
      </c>
      <c r="C577" t="str">
        <f t="shared" si="13"/>
        <v>RESBDGAPANewSHFUR___STDBMA_16</v>
      </c>
      <c r="D577">
        <f>IF(VLOOKUP(C577,Capacity_RESBDG!B:L,B577-2016+2,FALSE)&lt;0.001,0,VLOOKUP(C577,Capacity_RESBDG!B:L,B577-2016+2,FALSE)*(1+Summary!$C$10))</f>
        <v>0</v>
      </c>
    </row>
    <row r="578" spans="1:4" x14ac:dyDescent="0.25">
      <c r="A578" t="s">
        <v>2</v>
      </c>
      <c r="B578">
        <f t="shared" si="12"/>
        <v>2019</v>
      </c>
      <c r="C578" t="str">
        <f t="shared" si="13"/>
        <v>RESBDGAPANewSHFUR___STDBWP_16</v>
      </c>
      <c r="D578">
        <f>IF(VLOOKUP(C578,Capacity_RESBDG!B:L,B578-2016+2,FALSE)&lt;0.001,0,VLOOKUP(C578,Capacity_RESBDG!B:L,B578-2016+2,FALSE)*(1+Summary!$C$10))</f>
        <v>0</v>
      </c>
    </row>
    <row r="579" spans="1:4" x14ac:dyDescent="0.25">
      <c r="A579" t="s">
        <v>2</v>
      </c>
      <c r="B579">
        <f t="shared" si="12"/>
        <v>2019</v>
      </c>
      <c r="C579" t="str">
        <f t="shared" si="13"/>
        <v>RESBDGAPANewSHFUR___STDKER_16</v>
      </c>
      <c r="D579">
        <f>IF(VLOOKUP(C579,Capacity_RESBDG!B:L,B579-2016+2,FALSE)&lt;0.001,0,VLOOKUP(C579,Capacity_RESBDG!B:L,B579-2016+2,FALSE)*(1+Summary!$C$10))</f>
        <v>0</v>
      </c>
    </row>
    <row r="580" spans="1:4" x14ac:dyDescent="0.25">
      <c r="A580" t="s">
        <v>2</v>
      </c>
      <c r="B580">
        <f t="shared" si="12"/>
        <v>2019</v>
      </c>
      <c r="C580" t="str">
        <f t="shared" si="13"/>
        <v>RESBDGAPANewSHFUR___STDLFO_16</v>
      </c>
      <c r="D580">
        <f>IF(VLOOKUP(C580,Capacity_RESBDG!B:L,B580-2016+2,FALSE)&lt;0.001,0,VLOOKUP(C580,Capacity_RESBDG!B:L,B580-2016+2,FALSE)*(1+Summary!$C$10))</f>
        <v>0</v>
      </c>
    </row>
    <row r="581" spans="1:4" x14ac:dyDescent="0.25">
      <c r="A581" t="s">
        <v>2</v>
      </c>
      <c r="B581">
        <f t="shared" si="12"/>
        <v>2019</v>
      </c>
      <c r="C581" t="str">
        <f t="shared" si="13"/>
        <v>RESBDGAPANewSHFUR___STDPRO_16</v>
      </c>
      <c r="D581">
        <f>IF(VLOOKUP(C581,Capacity_RESBDG!B:L,B581-2016+2,FALSE)&lt;0.001,0,VLOOKUP(C581,Capacity_RESBDG!B:L,B581-2016+2,FALSE)*(1+Summary!$C$10))</f>
        <v>0</v>
      </c>
    </row>
    <row r="582" spans="1:4" x14ac:dyDescent="0.25">
      <c r="A582" t="s">
        <v>2</v>
      </c>
      <c r="B582">
        <f t="shared" si="12"/>
        <v>2019</v>
      </c>
      <c r="C582" t="str">
        <f t="shared" si="13"/>
        <v>RESBDGAPANewSHHEP___STDELC_16</v>
      </c>
      <c r="D582">
        <f>IF(VLOOKUP(C582,Capacity_RESBDG!B:L,B582-2016+2,FALSE)&lt;0.001,0,VLOOKUP(C582,Capacity_RESBDG!B:L,B582-2016+2,FALSE)*(1+Summary!$C$10))</f>
        <v>0</v>
      </c>
    </row>
    <row r="583" spans="1:4" x14ac:dyDescent="0.25">
      <c r="A583" t="s">
        <v>2</v>
      </c>
      <c r="B583">
        <f t="shared" si="12"/>
        <v>2019</v>
      </c>
      <c r="C583" t="str">
        <f t="shared" si="13"/>
        <v>RESBDGAPANewSHPLT___STDELC_16</v>
      </c>
      <c r="D583">
        <f>IF(VLOOKUP(C583,Capacity_RESBDG!B:L,B583-2016+2,FALSE)&lt;0.001,0,VLOOKUP(C583,Capacity_RESBDG!B:L,B583-2016+2,FALSE)*(1+Summary!$C$10))</f>
        <v>1.2420277931855038E-3</v>
      </c>
    </row>
    <row r="584" spans="1:4" x14ac:dyDescent="0.25">
      <c r="A584" t="s">
        <v>2</v>
      </c>
      <c r="B584">
        <f t="shared" si="12"/>
        <v>2019</v>
      </c>
      <c r="C584" t="str">
        <f t="shared" si="13"/>
        <v>RESBDGAPANewWH______STDBMA_16</v>
      </c>
      <c r="D584">
        <f>IF(VLOOKUP(C584,Capacity_RESBDG!B:L,B584-2016+2,FALSE)&lt;0.001,0,VLOOKUP(C584,Capacity_RESBDG!B:L,B584-2016+2,FALSE)*(1+Summary!$C$10))</f>
        <v>0</v>
      </c>
    </row>
    <row r="585" spans="1:4" x14ac:dyDescent="0.25">
      <c r="A585" t="s">
        <v>2</v>
      </c>
      <c r="B585">
        <f t="shared" si="12"/>
        <v>2019</v>
      </c>
      <c r="C585" t="str">
        <f t="shared" si="13"/>
        <v>RESBDGAPANewWH______STDBWP_16</v>
      </c>
      <c r="D585">
        <f>IF(VLOOKUP(C585,Capacity_RESBDG!B:L,B585-2016+2,FALSE)&lt;0.001,0,VLOOKUP(C585,Capacity_RESBDG!B:L,B585-2016+2,FALSE)*(1+Summary!$C$10))</f>
        <v>0</v>
      </c>
    </row>
    <row r="586" spans="1:4" x14ac:dyDescent="0.25">
      <c r="A586" t="s">
        <v>2</v>
      </c>
      <c r="B586">
        <f t="shared" si="12"/>
        <v>2019</v>
      </c>
      <c r="C586" t="str">
        <f t="shared" si="13"/>
        <v>RESBDGAPANewWH______STDELC_16</v>
      </c>
      <c r="D586">
        <f>IF(VLOOKUP(C586,Capacity_RESBDG!B:L,B586-2016+2,FALSE)&lt;0.001,0,VLOOKUP(C586,Capacity_RESBDG!B:L,B586-2016+2,FALSE)*(1+Summary!$C$10))</f>
        <v>0</v>
      </c>
    </row>
    <row r="587" spans="1:4" x14ac:dyDescent="0.25">
      <c r="A587" t="s">
        <v>2</v>
      </c>
      <c r="B587">
        <f t="shared" si="12"/>
        <v>2019</v>
      </c>
      <c r="C587" t="str">
        <f t="shared" si="13"/>
        <v>RESBDGAPANewWH______STDKER_16</v>
      </c>
      <c r="D587">
        <f>IF(VLOOKUP(C587,Capacity_RESBDG!B:L,B587-2016+2,FALSE)&lt;0.001,0,VLOOKUP(C587,Capacity_RESBDG!B:L,B587-2016+2,FALSE)*(1+Summary!$C$10))</f>
        <v>0</v>
      </c>
    </row>
    <row r="588" spans="1:4" x14ac:dyDescent="0.25">
      <c r="A588" t="s">
        <v>2</v>
      </c>
      <c r="B588">
        <f t="shared" si="12"/>
        <v>2019</v>
      </c>
      <c r="C588" t="str">
        <f t="shared" si="13"/>
        <v>RESBDGAPANewWH______STDLFO_16</v>
      </c>
      <c r="D588">
        <f>IF(VLOOKUP(C588,Capacity_RESBDG!B:L,B588-2016+2,FALSE)&lt;0.001,0,VLOOKUP(C588,Capacity_RESBDG!B:L,B588-2016+2,FALSE)*(1+Summary!$C$10))</f>
        <v>0</v>
      </c>
    </row>
    <row r="589" spans="1:4" x14ac:dyDescent="0.25">
      <c r="A589" t="s">
        <v>2</v>
      </c>
      <c r="B589">
        <f t="shared" si="12"/>
        <v>2019</v>
      </c>
      <c r="C589" t="str">
        <f t="shared" si="13"/>
        <v>RESBDGAPANewWH______STDNGA_16</v>
      </c>
      <c r="D589">
        <f>IF(VLOOKUP(C589,Capacity_RESBDG!B:L,B589-2016+2,FALSE)&lt;0.001,0,VLOOKUP(C589,Capacity_RESBDG!B:L,B589-2016+2,FALSE)*(1+Summary!$C$10))</f>
        <v>1.9196673326620113E-3</v>
      </c>
    </row>
    <row r="590" spans="1:4" x14ac:dyDescent="0.25">
      <c r="A590" t="s">
        <v>2</v>
      </c>
      <c r="B590">
        <f t="shared" si="12"/>
        <v>2019</v>
      </c>
      <c r="C590" t="str">
        <f t="shared" si="13"/>
        <v>RESBDGAPANewWH______STDPRO_16</v>
      </c>
      <c r="D590">
        <f>IF(VLOOKUP(C590,Capacity_RESBDG!B:L,B590-2016+2,FALSE)&lt;0.001,0,VLOOKUP(C590,Capacity_RESBDG!B:L,B590-2016+2,FALSE)*(1+Summary!$C$10))</f>
        <v>0</v>
      </c>
    </row>
    <row r="591" spans="1:4" x14ac:dyDescent="0.25">
      <c r="A591" t="s">
        <v>2</v>
      </c>
      <c r="B591">
        <f t="shared" si="12"/>
        <v>2019</v>
      </c>
      <c r="C591" t="str">
        <f t="shared" si="13"/>
        <v>RESBDGAPAOldAPLOTH___STDELC_16</v>
      </c>
      <c r="D591">
        <f>IF(VLOOKUP(C591,Capacity_RESBDG!B:L,B591-2016+2,FALSE)&lt;0.001,0,VLOOKUP(C591,Capacity_RESBDG!B:L,B591-2016+2,FALSE)*(1+Summary!$C$10))</f>
        <v>475.6506565075685</v>
      </c>
    </row>
    <row r="592" spans="1:4" x14ac:dyDescent="0.25">
      <c r="A592" t="s">
        <v>2</v>
      </c>
      <c r="B592">
        <f t="shared" si="12"/>
        <v>2019</v>
      </c>
      <c r="C592" t="str">
        <f t="shared" si="13"/>
        <v>RESBDGAPAOldCDY______STDELC_16</v>
      </c>
      <c r="D592">
        <f>IF(VLOOKUP(C592,Capacity_RESBDG!B:L,B592-2016+2,FALSE)&lt;0.001,0,VLOOKUP(C592,Capacity_RESBDG!B:L,B592-2016+2,FALSE)*(1+Summary!$C$10))</f>
        <v>235.92609625058338</v>
      </c>
    </row>
    <row r="593" spans="1:4" x14ac:dyDescent="0.25">
      <c r="A593" t="s">
        <v>2</v>
      </c>
      <c r="B593">
        <f t="shared" si="12"/>
        <v>2019</v>
      </c>
      <c r="C593" t="str">
        <f t="shared" si="13"/>
        <v>RESBDGAPAOldCWA______STDELC_16</v>
      </c>
      <c r="D593">
        <f>IF(VLOOKUP(C593,Capacity_RESBDG!B:L,B593-2016+2,FALSE)&lt;0.001,0,VLOOKUP(C593,Capacity_RESBDG!B:L,B593-2016+2,FALSE)*(1+Summary!$C$10))</f>
        <v>217.48979424443999</v>
      </c>
    </row>
    <row r="594" spans="1:4" x14ac:dyDescent="0.25">
      <c r="A594" t="s">
        <v>2</v>
      </c>
      <c r="B594">
        <f t="shared" si="12"/>
        <v>2019</v>
      </c>
      <c r="C594" t="str">
        <f t="shared" si="13"/>
        <v>RESBDGAPAOldDWA______STDELC_16</v>
      </c>
      <c r="D594">
        <f>IF(VLOOKUP(C594,Capacity_RESBDG!B:L,B594-2016+2,FALSE)&lt;0.001,0,VLOOKUP(C594,Capacity_RESBDG!B:L,B594-2016+2,FALSE)*(1+Summary!$C$10))</f>
        <v>22.787908176649594</v>
      </c>
    </row>
    <row r="595" spans="1:4" x14ac:dyDescent="0.25">
      <c r="A595" t="s">
        <v>2</v>
      </c>
      <c r="B595">
        <f t="shared" si="12"/>
        <v>2019</v>
      </c>
      <c r="C595" t="str">
        <f t="shared" si="13"/>
        <v>RESBDGAPAOldFRZ______STDELC_16</v>
      </c>
      <c r="D595">
        <f>IF(VLOOKUP(C595,Capacity_RESBDG!B:L,B595-2016+2,FALSE)&lt;0.001,0,VLOOKUP(C595,Capacity_RESBDG!B:L,B595-2016+2,FALSE)*(1+Summary!$C$10))</f>
        <v>46.628965142760045</v>
      </c>
    </row>
    <row r="596" spans="1:4" x14ac:dyDescent="0.25">
      <c r="A596" t="s">
        <v>2</v>
      </c>
      <c r="B596">
        <f t="shared" si="12"/>
        <v>2019</v>
      </c>
      <c r="C596" t="str">
        <f t="shared" si="13"/>
        <v>RESBDGAPAOldLIFLC___STDELC_16</v>
      </c>
      <c r="D596">
        <f>IF(VLOOKUP(C596,Capacity_RESBDG!B:L,B596-2016+2,FALSE)&lt;0.001,0,VLOOKUP(C596,Capacity_RESBDG!B:L,B596-2016+2,FALSE)*(1+Summary!$C$10))</f>
        <v>71.158004545890563</v>
      </c>
    </row>
    <row r="597" spans="1:4" x14ac:dyDescent="0.25">
      <c r="A597" t="s">
        <v>2</v>
      </c>
      <c r="B597">
        <f t="shared" si="12"/>
        <v>2019</v>
      </c>
      <c r="C597" t="str">
        <f t="shared" si="13"/>
        <v>RESBDGAPAOldLIFLU___STDELC_16</v>
      </c>
      <c r="D597">
        <f>IF(VLOOKUP(C597,Capacity_RESBDG!B:L,B597-2016+2,FALSE)&lt;0.001,0,VLOOKUP(C597,Capacity_RESBDG!B:L,B597-2016+2,FALSE)*(1+Summary!$C$10))</f>
        <v>279.24165511228369</v>
      </c>
    </row>
    <row r="598" spans="1:4" x14ac:dyDescent="0.25">
      <c r="A598" t="s">
        <v>2</v>
      </c>
      <c r="B598">
        <f t="shared" si="12"/>
        <v>2019</v>
      </c>
      <c r="C598" t="str">
        <f t="shared" si="13"/>
        <v>RESBDGAPAOldLIHAL___STDELC_16</v>
      </c>
      <c r="D598">
        <f>IF(VLOOKUP(C598,Capacity_RESBDG!B:L,B598-2016+2,FALSE)&lt;0.001,0,VLOOKUP(C598,Capacity_RESBDG!B:L,B598-2016+2,FALSE)*(1+Summary!$C$10))</f>
        <v>150.58059422600823</v>
      </c>
    </row>
    <row r="599" spans="1:4" x14ac:dyDescent="0.25">
      <c r="A599" t="s">
        <v>2</v>
      </c>
      <c r="B599">
        <f t="shared" si="12"/>
        <v>2019</v>
      </c>
      <c r="C599" t="str">
        <f t="shared" si="13"/>
        <v>RESBDGAPAOldLIINC___STDELC_16</v>
      </c>
      <c r="D599">
        <f>IF(VLOOKUP(C599,Capacity_RESBDG!B:L,B599-2016+2,FALSE)&lt;0.001,0,VLOOKUP(C599,Capacity_RESBDG!B:L,B599-2016+2,FALSE)*(1+Summary!$C$10))</f>
        <v>483.63546521793825</v>
      </c>
    </row>
    <row r="600" spans="1:4" x14ac:dyDescent="0.25">
      <c r="A600" t="s">
        <v>2</v>
      </c>
      <c r="B600">
        <f t="shared" si="12"/>
        <v>2019</v>
      </c>
      <c r="C600" t="str">
        <f t="shared" si="13"/>
        <v>RESBDGAPAOldLILED___HIGELC_16</v>
      </c>
      <c r="D600">
        <f>IF(VLOOKUP(C600,Capacity_RESBDG!B:L,B600-2016+2,FALSE)&lt;0.001,0,VLOOKUP(C600,Capacity_RESBDG!B:L,B600-2016+2,FALSE)*(1+Summary!$C$10))</f>
        <v>10.29111345428775</v>
      </c>
    </row>
    <row r="601" spans="1:4" x14ac:dyDescent="0.25">
      <c r="A601" t="s">
        <v>2</v>
      </c>
      <c r="B601">
        <f t="shared" si="12"/>
        <v>2019</v>
      </c>
      <c r="C601" t="str">
        <f t="shared" si="13"/>
        <v>RESBDGAPAOldLILED___STDELC_16</v>
      </c>
      <c r="D601">
        <f>IF(VLOOKUP(C601,Capacity_RESBDG!B:L,B601-2016+2,FALSE)&lt;0.001,0,VLOOKUP(C601,Capacity_RESBDG!B:L,B601-2016+2,FALSE)*(1+Summary!$C$10))</f>
        <v>10.329996275317528</v>
      </c>
    </row>
    <row r="602" spans="1:4" x14ac:dyDescent="0.25">
      <c r="A602" t="s">
        <v>2</v>
      </c>
      <c r="B602">
        <f t="shared" si="12"/>
        <v>2019</v>
      </c>
      <c r="C602" t="str">
        <f t="shared" si="13"/>
        <v>RESBDGAPAOldRAG______STDELC_16</v>
      </c>
      <c r="D602">
        <f>IF(VLOOKUP(C602,Capacity_RESBDG!B:L,B602-2016+2,FALSE)&lt;0.001,0,VLOOKUP(C602,Capacity_RESBDG!B:L,B602-2016+2,FALSE)*(1+Summary!$C$10))</f>
        <v>1537.6525219284988</v>
      </c>
    </row>
    <row r="603" spans="1:4" x14ac:dyDescent="0.25">
      <c r="A603" t="s">
        <v>2</v>
      </c>
      <c r="B603">
        <f t="shared" si="12"/>
        <v>2019</v>
      </c>
      <c r="C603" t="str">
        <f t="shared" si="13"/>
        <v>RESBDGAPAOldREF______STDELC_16</v>
      </c>
      <c r="D603">
        <f>IF(VLOOKUP(C603,Capacity_RESBDG!B:L,B603-2016+2,FALSE)&lt;0.001,0,VLOOKUP(C603,Capacity_RESBDG!B:L,B603-2016+2,FALSE)*(1+Summary!$C$10))</f>
        <v>141.51815052478366</v>
      </c>
    </row>
    <row r="604" spans="1:4" x14ac:dyDescent="0.25">
      <c r="A604" t="s">
        <v>2</v>
      </c>
      <c r="B604">
        <f t="shared" si="12"/>
        <v>2019</v>
      </c>
      <c r="C604" t="str">
        <f t="shared" si="13"/>
        <v>RESBDGAPAOldSCCE___STDELC_16</v>
      </c>
      <c r="D604">
        <f>IF(VLOOKUP(C604,Capacity_RESBDG!B:L,B604-2016+2,FALSE)&lt;0.001,0,VLOOKUP(C604,Capacity_RESBDG!B:L,B604-2016+2,FALSE)*(1+Summary!$C$10))</f>
        <v>151.80739081555018</v>
      </c>
    </row>
    <row r="605" spans="1:4" x14ac:dyDescent="0.25">
      <c r="A605" t="s">
        <v>2</v>
      </c>
      <c r="B605">
        <f t="shared" si="12"/>
        <v>2019</v>
      </c>
      <c r="C605" t="str">
        <f t="shared" si="13"/>
        <v>RESBDGAPAOldSCRO___STDELC_16</v>
      </c>
      <c r="D605">
        <f>IF(VLOOKUP(C605,Capacity_RESBDG!B:L,B605-2016+2,FALSE)&lt;0.001,0,VLOOKUP(C605,Capacity_RESBDG!B:L,B605-2016+2,FALSE)*(1+Summary!$C$10))</f>
        <v>8.9282274918499382</v>
      </c>
    </row>
    <row r="606" spans="1:4" x14ac:dyDescent="0.25">
      <c r="A606" t="s">
        <v>2</v>
      </c>
      <c r="B606">
        <f t="shared" si="12"/>
        <v>2019</v>
      </c>
      <c r="C606" t="str">
        <f t="shared" si="13"/>
        <v>RESBDGAPAOldSHFUR___HIGNGA_16</v>
      </c>
      <c r="D606">
        <f>IF(VLOOKUP(C606,Capacity_RESBDG!B:L,B606-2016+2,FALSE)&lt;0.001,0,VLOOKUP(C606,Capacity_RESBDG!B:L,B606-2016+2,FALSE)*(1+Summary!$C$10))</f>
        <v>39.180690888262468</v>
      </c>
    </row>
    <row r="607" spans="1:4" x14ac:dyDescent="0.25">
      <c r="A607" t="s">
        <v>2</v>
      </c>
      <c r="B607">
        <f t="shared" si="12"/>
        <v>2019</v>
      </c>
      <c r="C607" t="str">
        <f t="shared" si="13"/>
        <v>RESBDGAPAOldSHFUR___MEDNGA_16</v>
      </c>
      <c r="D607">
        <f>IF(VLOOKUP(C607,Capacity_RESBDG!B:L,B607-2016+2,FALSE)&lt;0.001,0,VLOOKUP(C607,Capacity_RESBDG!B:L,B607-2016+2,FALSE)*(1+Summary!$C$10))</f>
        <v>27.329041066193287</v>
      </c>
    </row>
    <row r="608" spans="1:4" x14ac:dyDescent="0.25">
      <c r="A608" t="s">
        <v>2</v>
      </c>
      <c r="B608">
        <f t="shared" si="12"/>
        <v>2019</v>
      </c>
      <c r="C608" t="str">
        <f t="shared" si="13"/>
        <v>RESBDGAPAOldSHFUR___STDBMA_16</v>
      </c>
      <c r="D608">
        <f>IF(VLOOKUP(C608,Capacity_RESBDG!B:L,B608-2016+2,FALSE)&lt;0.001,0,VLOOKUP(C608,Capacity_RESBDG!B:L,B608-2016+2,FALSE)*(1+Summary!$C$10))</f>
        <v>4.9550891189118493</v>
      </c>
    </row>
    <row r="609" spans="1:4" x14ac:dyDescent="0.25">
      <c r="A609" t="s">
        <v>2</v>
      </c>
      <c r="B609">
        <f t="shared" si="12"/>
        <v>2019</v>
      </c>
      <c r="C609" t="str">
        <f t="shared" si="13"/>
        <v>RESBDGAPAOldSHFUR___STDBWP_16</v>
      </c>
      <c r="D609">
        <f>IF(VLOOKUP(C609,Capacity_RESBDG!B:L,B609-2016+2,FALSE)&lt;0.001,0,VLOOKUP(C609,Capacity_RESBDG!B:L,B609-2016+2,FALSE)*(1+Summary!$C$10))</f>
        <v>2.8265223275228787E-2</v>
      </c>
    </row>
    <row r="610" spans="1:4" x14ac:dyDescent="0.25">
      <c r="A610" t="s">
        <v>2</v>
      </c>
      <c r="B610">
        <f t="shared" si="12"/>
        <v>2019</v>
      </c>
      <c r="C610" t="str">
        <f t="shared" si="13"/>
        <v>RESBDGAPAOldSHFUR___STDKER_16</v>
      </c>
      <c r="D610">
        <f>IF(VLOOKUP(C610,Capacity_RESBDG!B:L,B610-2016+2,FALSE)&lt;0.001,0,VLOOKUP(C610,Capacity_RESBDG!B:L,B610-2016+2,FALSE)*(1+Summary!$C$10))</f>
        <v>2.8277918135840147E-2</v>
      </c>
    </row>
    <row r="611" spans="1:4" x14ac:dyDescent="0.25">
      <c r="A611" t="s">
        <v>2</v>
      </c>
      <c r="B611">
        <f t="shared" si="12"/>
        <v>2019</v>
      </c>
      <c r="C611" t="str">
        <f t="shared" si="13"/>
        <v>RESBDGAPAOldSHFUR___STDLFO_16</v>
      </c>
      <c r="D611">
        <f>IF(VLOOKUP(C611,Capacity_RESBDG!B:L,B611-2016+2,FALSE)&lt;0.001,0,VLOOKUP(C611,Capacity_RESBDG!B:L,B611-2016+2,FALSE)*(1+Summary!$C$10))</f>
        <v>3.622082222744512</v>
      </c>
    </row>
    <row r="612" spans="1:4" x14ac:dyDescent="0.25">
      <c r="A612" t="s">
        <v>2</v>
      </c>
      <c r="B612">
        <f t="shared" si="12"/>
        <v>2019</v>
      </c>
      <c r="C612" t="str">
        <f t="shared" si="13"/>
        <v>RESBDGAPAOldSHFUR___STDPRO_16</v>
      </c>
      <c r="D612">
        <f>IF(VLOOKUP(C612,Capacity_RESBDG!B:L,B612-2016+2,FALSE)&lt;0.001,0,VLOOKUP(C612,Capacity_RESBDG!B:L,B612-2016+2,FALSE)*(1+Summary!$C$10))</f>
        <v>2.8266528007823748E-2</v>
      </c>
    </row>
    <row r="613" spans="1:4" x14ac:dyDescent="0.25">
      <c r="A613" t="s">
        <v>2</v>
      </c>
      <c r="B613">
        <f t="shared" si="12"/>
        <v>2019</v>
      </c>
      <c r="C613" t="str">
        <f t="shared" si="13"/>
        <v>RESBDGAPAOldSHHEP___STDELC_16</v>
      </c>
      <c r="D613">
        <f>IF(VLOOKUP(C613,Capacity_RESBDG!B:L,B613-2016+2,FALSE)&lt;0.001,0,VLOOKUP(C613,Capacity_RESBDG!B:L,B613-2016+2,FALSE)*(1+Summary!$C$10))</f>
        <v>14.686266570444612</v>
      </c>
    </row>
    <row r="614" spans="1:4" x14ac:dyDescent="0.25">
      <c r="A614" t="s">
        <v>2</v>
      </c>
      <c r="B614">
        <f t="shared" si="12"/>
        <v>2019</v>
      </c>
      <c r="C614" t="str">
        <f t="shared" si="13"/>
        <v>RESBDGAPAOldSHPLT___STDELC_16</v>
      </c>
      <c r="D614">
        <f>IF(VLOOKUP(C614,Capacity_RESBDG!B:L,B614-2016+2,FALSE)&lt;0.001,0,VLOOKUP(C614,Capacity_RESBDG!B:L,B614-2016+2,FALSE)*(1+Summary!$C$10))</f>
        <v>9.6477271129013147</v>
      </c>
    </row>
    <row r="615" spans="1:4" x14ac:dyDescent="0.25">
      <c r="A615" t="s">
        <v>2</v>
      </c>
      <c r="B615">
        <f t="shared" si="12"/>
        <v>2019</v>
      </c>
      <c r="C615" t="str">
        <f t="shared" si="13"/>
        <v>RESBDGAPAOldWH______STDBMA_16</v>
      </c>
      <c r="D615">
        <f>IF(VLOOKUP(C615,Capacity_RESBDG!B:L,B615-2016+2,FALSE)&lt;0.001,0,VLOOKUP(C615,Capacity_RESBDG!B:L,B615-2016+2,FALSE)*(1+Summary!$C$10))</f>
        <v>6.3140340585031307</v>
      </c>
    </row>
    <row r="616" spans="1:4" x14ac:dyDescent="0.25">
      <c r="A616" t="s">
        <v>2</v>
      </c>
      <c r="B616">
        <f t="shared" si="12"/>
        <v>2019</v>
      </c>
      <c r="C616" t="str">
        <f t="shared" si="13"/>
        <v>RESBDGAPAOldWH______STDBWP_16</v>
      </c>
      <c r="D616">
        <f>IF(VLOOKUP(C616,Capacity_RESBDG!B:L,B616-2016+2,FALSE)&lt;0.001,0,VLOOKUP(C616,Capacity_RESBDG!B:L,B616-2016+2,FALSE)*(1+Summary!$C$10))</f>
        <v>6.5478852027591108</v>
      </c>
    </row>
    <row r="617" spans="1:4" x14ac:dyDescent="0.25">
      <c r="A617" t="s">
        <v>2</v>
      </c>
      <c r="B617">
        <f t="shared" si="12"/>
        <v>2019</v>
      </c>
      <c r="C617" t="str">
        <f t="shared" si="13"/>
        <v>RESBDGAPAOldWH______STDELC_16</v>
      </c>
      <c r="D617">
        <f>IF(VLOOKUP(C617,Capacity_RESBDG!B:L,B617-2016+2,FALSE)&lt;0.001,0,VLOOKUP(C617,Capacity_RESBDG!B:L,B617-2016+2,FALSE)*(1+Summary!$C$10))</f>
        <v>12.327494560275435</v>
      </c>
    </row>
    <row r="618" spans="1:4" x14ac:dyDescent="0.25">
      <c r="A618" t="s">
        <v>2</v>
      </c>
      <c r="B618">
        <f t="shared" si="12"/>
        <v>2019</v>
      </c>
      <c r="C618" t="str">
        <f t="shared" si="13"/>
        <v>RESBDGAPAOldWH______STDKER_16</v>
      </c>
      <c r="D618">
        <f>IF(VLOOKUP(C618,Capacity_RESBDG!B:L,B618-2016+2,FALSE)&lt;0.001,0,VLOOKUP(C618,Capacity_RESBDG!B:L,B618-2016+2,FALSE)*(1+Summary!$C$10))</f>
        <v>6.5068154995982423</v>
      </c>
    </row>
    <row r="619" spans="1:4" x14ac:dyDescent="0.25">
      <c r="A619" t="s">
        <v>2</v>
      </c>
      <c r="B619">
        <f t="shared" si="12"/>
        <v>2019</v>
      </c>
      <c r="C619" t="str">
        <f t="shared" si="13"/>
        <v>RESBDGAPAOldWH______STDLFO_16</v>
      </c>
      <c r="D619">
        <f>IF(VLOOKUP(C619,Capacity_RESBDG!B:L,B619-2016+2,FALSE)&lt;0.001,0,VLOOKUP(C619,Capacity_RESBDG!B:L,B619-2016+2,FALSE)*(1+Summary!$C$10))</f>
        <v>6.0881930860209765</v>
      </c>
    </row>
    <row r="620" spans="1:4" x14ac:dyDescent="0.25">
      <c r="A620" t="s">
        <v>2</v>
      </c>
      <c r="B620">
        <f t="shared" si="12"/>
        <v>2019</v>
      </c>
      <c r="C620" t="str">
        <f t="shared" si="13"/>
        <v>RESBDGAPAOldWH______STDNGA_16</v>
      </c>
      <c r="D620">
        <f>IF(VLOOKUP(C620,Capacity_RESBDG!B:L,B620-2016+2,FALSE)&lt;0.001,0,VLOOKUP(C620,Capacity_RESBDG!B:L,B620-2016+2,FALSE)*(1+Summary!$C$10))</f>
        <v>115.90780345866129</v>
      </c>
    </row>
    <row r="621" spans="1:4" x14ac:dyDescent="0.25">
      <c r="A621" t="s">
        <v>2</v>
      </c>
      <c r="B621">
        <f t="shared" si="12"/>
        <v>2019</v>
      </c>
      <c r="C621" t="str">
        <f t="shared" si="13"/>
        <v>RESBDGAPAOldWH______STDPRO_16</v>
      </c>
      <c r="D621">
        <f>IF(VLOOKUP(C621,Capacity_RESBDG!B:L,B621-2016+2,FALSE)&lt;0.001,0,VLOOKUP(C621,Capacity_RESBDG!B:L,B621-2016+2,FALSE)*(1+Summary!$C$10))</f>
        <v>6.5165853158539919</v>
      </c>
    </row>
    <row r="622" spans="1:4" x14ac:dyDescent="0.25">
      <c r="A622" t="s">
        <v>2</v>
      </c>
      <c r="B622">
        <f t="shared" si="12"/>
        <v>2019</v>
      </c>
      <c r="C622" t="str">
        <f t="shared" si="13"/>
        <v>RESBDGSATNewAPLOTH___STDELC_16</v>
      </c>
      <c r="D622">
        <f>IF(VLOOKUP(C622,Capacity_RESBDG!B:L,B622-2016+2,FALSE)&lt;0.001,0,VLOOKUP(C622,Capacity_RESBDG!B:L,B622-2016+2,FALSE)*(1+Summary!$C$10))</f>
        <v>0</v>
      </c>
    </row>
    <row r="623" spans="1:4" x14ac:dyDescent="0.25">
      <c r="A623" t="s">
        <v>2</v>
      </c>
      <c r="B623">
        <f t="shared" si="12"/>
        <v>2019</v>
      </c>
      <c r="C623" t="str">
        <f t="shared" si="13"/>
        <v>RESBDGSATNewCDY______STDELC_16</v>
      </c>
      <c r="D623">
        <f>IF(VLOOKUP(C623,Capacity_RESBDG!B:L,B623-2016+2,FALSE)&lt;0.001,0,VLOOKUP(C623,Capacity_RESBDG!B:L,B623-2016+2,FALSE)*(1+Summary!$C$10))</f>
        <v>0</v>
      </c>
    </row>
    <row r="624" spans="1:4" x14ac:dyDescent="0.25">
      <c r="A624" t="s">
        <v>2</v>
      </c>
      <c r="B624">
        <f t="shared" si="12"/>
        <v>2019</v>
      </c>
      <c r="C624" t="str">
        <f t="shared" si="13"/>
        <v>RESBDGSATNewCWA______STDELC_16</v>
      </c>
      <c r="D624">
        <f>IF(VLOOKUP(C624,Capacity_RESBDG!B:L,B624-2016+2,FALSE)&lt;0.001,0,VLOOKUP(C624,Capacity_RESBDG!B:L,B624-2016+2,FALSE)*(1+Summary!$C$10))</f>
        <v>0</v>
      </c>
    </row>
    <row r="625" spans="1:4" x14ac:dyDescent="0.25">
      <c r="A625" t="s">
        <v>2</v>
      </c>
      <c r="B625">
        <f t="shared" si="12"/>
        <v>2019</v>
      </c>
      <c r="C625" t="str">
        <f t="shared" si="13"/>
        <v>RESBDGSATNewDWA______STDELC_16</v>
      </c>
      <c r="D625">
        <f>IF(VLOOKUP(C625,Capacity_RESBDG!B:L,B625-2016+2,FALSE)&lt;0.001,0,VLOOKUP(C625,Capacity_RESBDG!B:L,B625-2016+2,FALSE)*(1+Summary!$C$10))</f>
        <v>0</v>
      </c>
    </row>
    <row r="626" spans="1:4" x14ac:dyDescent="0.25">
      <c r="A626" t="s">
        <v>2</v>
      </c>
      <c r="B626">
        <f t="shared" si="12"/>
        <v>2019</v>
      </c>
      <c r="C626" t="str">
        <f t="shared" si="13"/>
        <v>RESBDGSATNewFRZ______STDELC_16</v>
      </c>
      <c r="D626">
        <f>IF(VLOOKUP(C626,Capacity_RESBDG!B:L,B626-2016+2,FALSE)&lt;0.001,0,VLOOKUP(C626,Capacity_RESBDG!B:L,B626-2016+2,FALSE)*(1+Summary!$C$10))</f>
        <v>0</v>
      </c>
    </row>
    <row r="627" spans="1:4" x14ac:dyDescent="0.25">
      <c r="A627" t="s">
        <v>2</v>
      </c>
      <c r="B627">
        <f t="shared" si="12"/>
        <v>2019</v>
      </c>
      <c r="C627" t="str">
        <f t="shared" si="13"/>
        <v>RESBDGSATNewLIFLC___STDELC_16</v>
      </c>
      <c r="D627">
        <f>IF(VLOOKUP(C627,Capacity_RESBDG!B:L,B627-2016+2,FALSE)&lt;0.001,0,VLOOKUP(C627,Capacity_RESBDG!B:L,B627-2016+2,FALSE)*(1+Summary!$C$10))</f>
        <v>0</v>
      </c>
    </row>
    <row r="628" spans="1:4" x14ac:dyDescent="0.25">
      <c r="A628" t="s">
        <v>2</v>
      </c>
      <c r="B628">
        <f t="shared" si="12"/>
        <v>2019</v>
      </c>
      <c r="C628" t="str">
        <f t="shared" si="13"/>
        <v>RESBDGSATNewLIFLU___STDELC_16</v>
      </c>
      <c r="D628">
        <f>IF(VLOOKUP(C628,Capacity_RESBDG!B:L,B628-2016+2,FALSE)&lt;0.001,0,VLOOKUP(C628,Capacity_RESBDG!B:L,B628-2016+2,FALSE)*(1+Summary!$C$10))</f>
        <v>0</v>
      </c>
    </row>
    <row r="629" spans="1:4" x14ac:dyDescent="0.25">
      <c r="A629" t="s">
        <v>2</v>
      </c>
      <c r="B629">
        <f t="shared" si="12"/>
        <v>2019</v>
      </c>
      <c r="C629" t="str">
        <f t="shared" si="13"/>
        <v>RESBDGSATNewLIHAL___STDELC_16</v>
      </c>
      <c r="D629">
        <f>IF(VLOOKUP(C629,Capacity_RESBDG!B:L,B629-2016+2,FALSE)&lt;0.001,0,VLOOKUP(C629,Capacity_RESBDG!B:L,B629-2016+2,FALSE)*(1+Summary!$C$10))</f>
        <v>0</v>
      </c>
    </row>
    <row r="630" spans="1:4" x14ac:dyDescent="0.25">
      <c r="A630" t="s">
        <v>2</v>
      </c>
      <c r="B630">
        <f t="shared" si="12"/>
        <v>2019</v>
      </c>
      <c r="C630" t="str">
        <f t="shared" si="13"/>
        <v>RESBDGSATNewLIINC___STDELC_16</v>
      </c>
      <c r="D630">
        <f>IF(VLOOKUP(C630,Capacity_RESBDG!B:L,B630-2016+2,FALSE)&lt;0.001,0,VLOOKUP(C630,Capacity_RESBDG!B:L,B630-2016+2,FALSE)*(1+Summary!$C$10))</f>
        <v>0</v>
      </c>
    </row>
    <row r="631" spans="1:4" x14ac:dyDescent="0.25">
      <c r="A631" t="s">
        <v>2</v>
      </c>
      <c r="B631">
        <f t="shared" si="12"/>
        <v>2019</v>
      </c>
      <c r="C631" t="str">
        <f t="shared" si="13"/>
        <v>RESBDGSATNewLILED___HIGELC_16</v>
      </c>
      <c r="D631">
        <f>IF(VLOOKUP(C631,Capacity_RESBDG!B:L,B631-2016+2,FALSE)&lt;0.001,0,VLOOKUP(C631,Capacity_RESBDG!B:L,B631-2016+2,FALSE)*(1+Summary!$C$10))</f>
        <v>0</v>
      </c>
    </row>
    <row r="632" spans="1:4" x14ac:dyDescent="0.25">
      <c r="A632" t="s">
        <v>2</v>
      </c>
      <c r="B632">
        <f t="shared" si="12"/>
        <v>2019</v>
      </c>
      <c r="C632" t="str">
        <f t="shared" si="13"/>
        <v>RESBDGSATNewLILED___STDELC_16</v>
      </c>
      <c r="D632">
        <f>IF(VLOOKUP(C632,Capacity_RESBDG!B:L,B632-2016+2,FALSE)&lt;0.001,0,VLOOKUP(C632,Capacity_RESBDG!B:L,B632-2016+2,FALSE)*(1+Summary!$C$10))</f>
        <v>0</v>
      </c>
    </row>
    <row r="633" spans="1:4" x14ac:dyDescent="0.25">
      <c r="A633" t="s">
        <v>2</v>
      </c>
      <c r="B633">
        <f t="shared" si="12"/>
        <v>2019</v>
      </c>
      <c r="C633" t="str">
        <f t="shared" si="13"/>
        <v>RESBDGSATNewRAG______STDELC_16</v>
      </c>
      <c r="D633">
        <f>IF(VLOOKUP(C633,Capacity_RESBDG!B:L,B633-2016+2,FALSE)&lt;0.001,0,VLOOKUP(C633,Capacity_RESBDG!B:L,B633-2016+2,FALSE)*(1+Summary!$C$10))</f>
        <v>0</v>
      </c>
    </row>
    <row r="634" spans="1:4" x14ac:dyDescent="0.25">
      <c r="A634" t="s">
        <v>2</v>
      </c>
      <c r="B634">
        <f t="shared" si="12"/>
        <v>2019</v>
      </c>
      <c r="C634" t="str">
        <f t="shared" si="13"/>
        <v>RESBDGSATNewREF______STDELC_16</v>
      </c>
      <c r="D634">
        <f>IF(VLOOKUP(C634,Capacity_RESBDG!B:L,B634-2016+2,FALSE)&lt;0.001,0,VLOOKUP(C634,Capacity_RESBDG!B:L,B634-2016+2,FALSE)*(1+Summary!$C$10))</f>
        <v>1.2475420588049352E-3</v>
      </c>
    </row>
    <row r="635" spans="1:4" x14ac:dyDescent="0.25">
      <c r="A635" t="s">
        <v>2</v>
      </c>
      <c r="B635">
        <f t="shared" si="12"/>
        <v>2019</v>
      </c>
      <c r="C635" t="str">
        <f t="shared" si="13"/>
        <v>RESBDGSATNewSCCE___STDELC_16</v>
      </c>
      <c r="D635">
        <f>IF(VLOOKUP(C635,Capacity_RESBDG!B:L,B635-2016+2,FALSE)&lt;0.001,0,VLOOKUP(C635,Capacity_RESBDG!B:L,B635-2016+2,FALSE)*(1+Summary!$C$10))</f>
        <v>0</v>
      </c>
    </row>
    <row r="636" spans="1:4" x14ac:dyDescent="0.25">
      <c r="A636" t="s">
        <v>2</v>
      </c>
      <c r="B636">
        <f t="shared" si="12"/>
        <v>2019</v>
      </c>
      <c r="C636" t="str">
        <f t="shared" si="13"/>
        <v>RESBDGSATNewSCRO___STDELC_16</v>
      </c>
      <c r="D636">
        <f>IF(VLOOKUP(C636,Capacity_RESBDG!B:L,B636-2016+2,FALSE)&lt;0.001,0,VLOOKUP(C636,Capacity_RESBDG!B:L,B636-2016+2,FALSE)*(1+Summary!$C$10))</f>
        <v>0</v>
      </c>
    </row>
    <row r="637" spans="1:4" x14ac:dyDescent="0.25">
      <c r="A637" t="s">
        <v>2</v>
      </c>
      <c r="B637">
        <f t="shared" ref="B637:B700" si="14">B451+1</f>
        <v>2019</v>
      </c>
      <c r="C637" t="str">
        <f t="shared" ref="C637:C700" si="15">C451</f>
        <v>RESBDGSATNewSHFUR___HIGNGA_16</v>
      </c>
      <c r="D637">
        <f>IF(VLOOKUP(C637,Capacity_RESBDG!B:L,B637-2016+2,FALSE)&lt;0.001,0,VLOOKUP(C637,Capacity_RESBDG!B:L,B637-2016+2,FALSE)*(1+Summary!$C$10))</f>
        <v>1.6828826015284229E-3</v>
      </c>
    </row>
    <row r="638" spans="1:4" x14ac:dyDescent="0.25">
      <c r="A638" t="s">
        <v>2</v>
      </c>
      <c r="B638">
        <f t="shared" si="14"/>
        <v>2019</v>
      </c>
      <c r="C638" t="str">
        <f t="shared" si="15"/>
        <v>RESBDGSATNewSHFUR___MEDNGA_16</v>
      </c>
      <c r="D638">
        <f>IF(VLOOKUP(C638,Capacity_RESBDG!B:L,B638-2016+2,FALSE)&lt;0.001,0,VLOOKUP(C638,Capacity_RESBDG!B:L,B638-2016+2,FALSE)*(1+Summary!$C$10))</f>
        <v>1.682882775261066E-3</v>
      </c>
    </row>
    <row r="639" spans="1:4" x14ac:dyDescent="0.25">
      <c r="A639" t="s">
        <v>2</v>
      </c>
      <c r="B639">
        <f t="shared" si="14"/>
        <v>2019</v>
      </c>
      <c r="C639" t="str">
        <f t="shared" si="15"/>
        <v>RESBDGSATNewSHFUR___STDBMA_16</v>
      </c>
      <c r="D639">
        <f>IF(VLOOKUP(C639,Capacity_RESBDG!B:L,B639-2016+2,FALSE)&lt;0.001,0,VLOOKUP(C639,Capacity_RESBDG!B:L,B639-2016+2,FALSE)*(1+Summary!$C$10))</f>
        <v>0</v>
      </c>
    </row>
    <row r="640" spans="1:4" x14ac:dyDescent="0.25">
      <c r="A640" t="s">
        <v>2</v>
      </c>
      <c r="B640">
        <f t="shared" si="14"/>
        <v>2019</v>
      </c>
      <c r="C640" t="str">
        <f t="shared" si="15"/>
        <v>RESBDGSATNewSHFUR___STDBWP_16</v>
      </c>
      <c r="D640">
        <f>IF(VLOOKUP(C640,Capacity_RESBDG!B:L,B640-2016+2,FALSE)&lt;0.001,0,VLOOKUP(C640,Capacity_RESBDG!B:L,B640-2016+2,FALSE)*(1+Summary!$C$10))</f>
        <v>0</v>
      </c>
    </row>
    <row r="641" spans="1:4" x14ac:dyDescent="0.25">
      <c r="A641" t="s">
        <v>2</v>
      </c>
      <c r="B641">
        <f t="shared" si="14"/>
        <v>2019</v>
      </c>
      <c r="C641" t="str">
        <f t="shared" si="15"/>
        <v>RESBDGSATNewSHFUR___STDKER_16</v>
      </c>
      <c r="D641">
        <f>IF(VLOOKUP(C641,Capacity_RESBDG!B:L,B641-2016+2,FALSE)&lt;0.001,0,VLOOKUP(C641,Capacity_RESBDG!B:L,B641-2016+2,FALSE)*(1+Summary!$C$10))</f>
        <v>0</v>
      </c>
    </row>
    <row r="642" spans="1:4" x14ac:dyDescent="0.25">
      <c r="A642" t="s">
        <v>2</v>
      </c>
      <c r="B642">
        <f t="shared" si="14"/>
        <v>2019</v>
      </c>
      <c r="C642" t="str">
        <f t="shared" si="15"/>
        <v>RESBDGSATNewSHFUR___STDLFO_16</v>
      </c>
      <c r="D642">
        <f>IF(VLOOKUP(C642,Capacity_RESBDG!B:L,B642-2016+2,FALSE)&lt;0.001,0,VLOOKUP(C642,Capacity_RESBDG!B:L,B642-2016+2,FALSE)*(1+Summary!$C$10))</f>
        <v>0</v>
      </c>
    </row>
    <row r="643" spans="1:4" x14ac:dyDescent="0.25">
      <c r="A643" t="s">
        <v>2</v>
      </c>
      <c r="B643">
        <f t="shared" si="14"/>
        <v>2019</v>
      </c>
      <c r="C643" t="str">
        <f t="shared" si="15"/>
        <v>RESBDGSATNewSHFUR___STDPRO_16</v>
      </c>
      <c r="D643">
        <f>IF(VLOOKUP(C643,Capacity_RESBDG!B:L,B643-2016+2,FALSE)&lt;0.001,0,VLOOKUP(C643,Capacity_RESBDG!B:L,B643-2016+2,FALSE)*(1+Summary!$C$10))</f>
        <v>0</v>
      </c>
    </row>
    <row r="644" spans="1:4" x14ac:dyDescent="0.25">
      <c r="A644" t="s">
        <v>2</v>
      </c>
      <c r="B644">
        <f t="shared" si="14"/>
        <v>2019</v>
      </c>
      <c r="C644" t="str">
        <f t="shared" si="15"/>
        <v>RESBDGSATNewSHHEP___STDELC_16</v>
      </c>
      <c r="D644">
        <f>IF(VLOOKUP(C644,Capacity_RESBDG!B:L,B644-2016+2,FALSE)&lt;0.001,0,VLOOKUP(C644,Capacity_RESBDG!B:L,B644-2016+2,FALSE)*(1+Summary!$C$10))</f>
        <v>0</v>
      </c>
    </row>
    <row r="645" spans="1:4" x14ac:dyDescent="0.25">
      <c r="A645" t="s">
        <v>2</v>
      </c>
      <c r="B645">
        <f t="shared" si="14"/>
        <v>2019</v>
      </c>
      <c r="C645" t="str">
        <f t="shared" si="15"/>
        <v>RESBDGSATNewSHPLT___STDELC_16</v>
      </c>
      <c r="D645">
        <f>IF(VLOOKUP(C645,Capacity_RESBDG!B:L,B645-2016+2,FALSE)&lt;0.001,0,VLOOKUP(C645,Capacity_RESBDG!B:L,B645-2016+2,FALSE)*(1+Summary!$C$10))</f>
        <v>1.160895170304392E-3</v>
      </c>
    </row>
    <row r="646" spans="1:4" x14ac:dyDescent="0.25">
      <c r="A646" t="s">
        <v>2</v>
      </c>
      <c r="B646">
        <f t="shared" si="14"/>
        <v>2019</v>
      </c>
      <c r="C646" t="str">
        <f t="shared" si="15"/>
        <v>RESBDGSATNewWH______STDBMA_16</v>
      </c>
      <c r="D646">
        <f>IF(VLOOKUP(C646,Capacity_RESBDG!B:L,B646-2016+2,FALSE)&lt;0.001,0,VLOOKUP(C646,Capacity_RESBDG!B:L,B646-2016+2,FALSE)*(1+Summary!$C$10))</f>
        <v>0</v>
      </c>
    </row>
    <row r="647" spans="1:4" x14ac:dyDescent="0.25">
      <c r="A647" t="s">
        <v>2</v>
      </c>
      <c r="B647">
        <f t="shared" si="14"/>
        <v>2019</v>
      </c>
      <c r="C647" t="str">
        <f t="shared" si="15"/>
        <v>RESBDGSATNewWH______STDBWP_16</v>
      </c>
      <c r="D647">
        <f>IF(VLOOKUP(C647,Capacity_RESBDG!B:L,B647-2016+2,FALSE)&lt;0.001,0,VLOOKUP(C647,Capacity_RESBDG!B:L,B647-2016+2,FALSE)*(1+Summary!$C$10))</f>
        <v>0</v>
      </c>
    </row>
    <row r="648" spans="1:4" x14ac:dyDescent="0.25">
      <c r="A648" t="s">
        <v>2</v>
      </c>
      <c r="B648">
        <f t="shared" si="14"/>
        <v>2019</v>
      </c>
      <c r="C648" t="str">
        <f t="shared" si="15"/>
        <v>RESBDGSATNewWH______STDELC_16</v>
      </c>
      <c r="D648">
        <f>IF(VLOOKUP(C648,Capacity_RESBDG!B:L,B648-2016+2,FALSE)&lt;0.001,0,VLOOKUP(C648,Capacity_RESBDG!B:L,B648-2016+2,FALSE)*(1+Summary!$C$10))</f>
        <v>0</v>
      </c>
    </row>
    <row r="649" spans="1:4" x14ac:dyDescent="0.25">
      <c r="A649" t="s">
        <v>2</v>
      </c>
      <c r="B649">
        <f t="shared" si="14"/>
        <v>2019</v>
      </c>
      <c r="C649" t="str">
        <f t="shared" si="15"/>
        <v>RESBDGSATNewWH______STDKER_16</v>
      </c>
      <c r="D649">
        <f>IF(VLOOKUP(C649,Capacity_RESBDG!B:L,B649-2016+2,FALSE)&lt;0.001,0,VLOOKUP(C649,Capacity_RESBDG!B:L,B649-2016+2,FALSE)*(1+Summary!$C$10))</f>
        <v>0</v>
      </c>
    </row>
    <row r="650" spans="1:4" x14ac:dyDescent="0.25">
      <c r="A650" t="s">
        <v>2</v>
      </c>
      <c r="B650">
        <f t="shared" si="14"/>
        <v>2019</v>
      </c>
      <c r="C650" t="str">
        <f t="shared" si="15"/>
        <v>RESBDGSATNewWH______STDLFO_16</v>
      </c>
      <c r="D650">
        <f>IF(VLOOKUP(C650,Capacity_RESBDG!B:L,B650-2016+2,FALSE)&lt;0.001,0,VLOOKUP(C650,Capacity_RESBDG!B:L,B650-2016+2,FALSE)*(1+Summary!$C$10))</f>
        <v>0</v>
      </c>
    </row>
    <row r="651" spans="1:4" x14ac:dyDescent="0.25">
      <c r="A651" t="s">
        <v>2</v>
      </c>
      <c r="B651">
        <f t="shared" si="14"/>
        <v>2019</v>
      </c>
      <c r="C651" t="str">
        <f t="shared" si="15"/>
        <v>RESBDGSATNewWH______STDNGA_16</v>
      </c>
      <c r="D651">
        <f>IF(VLOOKUP(C651,Capacity_RESBDG!B:L,B651-2016+2,FALSE)&lt;0.001,0,VLOOKUP(C651,Capacity_RESBDG!B:L,B651-2016+2,FALSE)*(1+Summary!$C$10))</f>
        <v>1.6032136296658353E-3</v>
      </c>
    </row>
    <row r="652" spans="1:4" x14ac:dyDescent="0.25">
      <c r="A652" t="s">
        <v>2</v>
      </c>
      <c r="B652">
        <f t="shared" si="14"/>
        <v>2019</v>
      </c>
      <c r="C652" t="str">
        <f t="shared" si="15"/>
        <v>RESBDGSATNewWH______STDPRO_16</v>
      </c>
      <c r="D652">
        <f>IF(VLOOKUP(C652,Capacity_RESBDG!B:L,B652-2016+2,FALSE)&lt;0.001,0,VLOOKUP(C652,Capacity_RESBDG!B:L,B652-2016+2,FALSE)*(1+Summary!$C$10))</f>
        <v>0</v>
      </c>
    </row>
    <row r="653" spans="1:4" x14ac:dyDescent="0.25">
      <c r="A653" t="s">
        <v>2</v>
      </c>
      <c r="B653">
        <f t="shared" si="14"/>
        <v>2019</v>
      </c>
      <c r="C653" t="str">
        <f t="shared" si="15"/>
        <v>RESBDGSATOldAPLOTH___STDELC_16</v>
      </c>
      <c r="D653">
        <f>IF(VLOOKUP(C653,Capacity_RESBDG!B:L,B653-2016+2,FALSE)&lt;0.001,0,VLOOKUP(C653,Capacity_RESBDG!B:L,B653-2016+2,FALSE)*(1+Summary!$C$10))</f>
        <v>13.260403475552673</v>
      </c>
    </row>
    <row r="654" spans="1:4" x14ac:dyDescent="0.25">
      <c r="A654" t="s">
        <v>2</v>
      </c>
      <c r="B654">
        <f t="shared" si="14"/>
        <v>2019</v>
      </c>
      <c r="C654" t="str">
        <f t="shared" si="15"/>
        <v>RESBDGSATOldCDY______STDELC_16</v>
      </c>
      <c r="D654">
        <f>IF(VLOOKUP(C654,Capacity_RESBDG!B:L,B654-2016+2,FALSE)&lt;0.001,0,VLOOKUP(C654,Capacity_RESBDG!B:L,B654-2016+2,FALSE)*(1+Summary!$C$10))</f>
        <v>72.297812216496098</v>
      </c>
    </row>
    <row r="655" spans="1:4" x14ac:dyDescent="0.25">
      <c r="A655" t="s">
        <v>2</v>
      </c>
      <c r="B655">
        <f t="shared" si="14"/>
        <v>2019</v>
      </c>
      <c r="C655" t="str">
        <f t="shared" si="15"/>
        <v>RESBDGSATOldCWA______STDELC_16</v>
      </c>
      <c r="D655">
        <f>IF(VLOOKUP(C655,Capacity_RESBDG!B:L,B655-2016+2,FALSE)&lt;0.001,0,VLOOKUP(C655,Capacity_RESBDG!B:L,B655-2016+2,FALSE)*(1+Summary!$C$10))</f>
        <v>66.649203932015624</v>
      </c>
    </row>
    <row r="656" spans="1:4" x14ac:dyDescent="0.25">
      <c r="A656" t="s">
        <v>2</v>
      </c>
      <c r="B656">
        <f t="shared" si="14"/>
        <v>2019</v>
      </c>
      <c r="C656" t="str">
        <f t="shared" si="15"/>
        <v>RESBDGSATOldDWA______STDELC_16</v>
      </c>
      <c r="D656">
        <f>IF(VLOOKUP(C656,Capacity_RESBDG!B:L,B656-2016+2,FALSE)&lt;0.001,0,VLOOKUP(C656,Capacity_RESBDG!B:L,B656-2016+2,FALSE)*(1+Summary!$C$10))</f>
        <v>0.64272747499117622</v>
      </c>
    </row>
    <row r="657" spans="1:4" x14ac:dyDescent="0.25">
      <c r="A657" t="s">
        <v>2</v>
      </c>
      <c r="B657">
        <f t="shared" si="14"/>
        <v>2019</v>
      </c>
      <c r="C657" t="str">
        <f t="shared" si="15"/>
        <v>RESBDGSATOldFRZ______STDELC_16</v>
      </c>
      <c r="D657">
        <f>IF(VLOOKUP(C657,Capacity_RESBDG!B:L,B657-2016+2,FALSE)&lt;0.001,0,VLOOKUP(C657,Capacity_RESBDG!B:L,B657-2016+2,FALSE)*(1+Summary!$C$10))</f>
        <v>13.071357290619545</v>
      </c>
    </row>
    <row r="658" spans="1:4" x14ac:dyDescent="0.25">
      <c r="A658" t="s">
        <v>2</v>
      </c>
      <c r="B658">
        <f t="shared" si="14"/>
        <v>2019</v>
      </c>
      <c r="C658" t="str">
        <f t="shared" si="15"/>
        <v>RESBDGSATOldLIFLC___STDELC_16</v>
      </c>
      <c r="D658">
        <f>IF(VLOOKUP(C658,Capacity_RESBDG!B:L,B658-2016+2,FALSE)&lt;0.001,0,VLOOKUP(C658,Capacity_RESBDG!B:L,B658-2016+2,FALSE)*(1+Summary!$C$10))</f>
        <v>59.889694222112382</v>
      </c>
    </row>
    <row r="659" spans="1:4" x14ac:dyDescent="0.25">
      <c r="A659" t="s">
        <v>2</v>
      </c>
      <c r="B659">
        <f t="shared" si="14"/>
        <v>2019</v>
      </c>
      <c r="C659" t="str">
        <f t="shared" si="15"/>
        <v>RESBDGSATOldLIFLU___STDELC_16</v>
      </c>
      <c r="D659">
        <f>IF(VLOOKUP(C659,Capacity_RESBDG!B:L,B659-2016+2,FALSE)&lt;0.001,0,VLOOKUP(C659,Capacity_RESBDG!B:L,B659-2016+2,FALSE)*(1+Summary!$C$10))</f>
        <v>223.10061044286638</v>
      </c>
    </row>
    <row r="660" spans="1:4" x14ac:dyDescent="0.25">
      <c r="A660" t="s">
        <v>2</v>
      </c>
      <c r="B660">
        <f t="shared" si="14"/>
        <v>2019</v>
      </c>
      <c r="C660" t="str">
        <f t="shared" si="15"/>
        <v>RESBDGSATOldLIHAL___STDELC_16</v>
      </c>
      <c r="D660">
        <f>IF(VLOOKUP(C660,Capacity_RESBDG!B:L,B660-2016+2,FALSE)&lt;0.001,0,VLOOKUP(C660,Capacity_RESBDG!B:L,B660-2016+2,FALSE)*(1+Summary!$C$10))</f>
        <v>125.48383796061965</v>
      </c>
    </row>
    <row r="661" spans="1:4" x14ac:dyDescent="0.25">
      <c r="A661" t="s">
        <v>2</v>
      </c>
      <c r="B661">
        <f t="shared" si="14"/>
        <v>2019</v>
      </c>
      <c r="C661" t="str">
        <f t="shared" si="15"/>
        <v>RESBDGSATOldLIINC___STDELC_16</v>
      </c>
      <c r="D661">
        <f>IF(VLOOKUP(C661,Capacity_RESBDG!B:L,B661-2016+2,FALSE)&lt;0.001,0,VLOOKUP(C661,Capacity_RESBDG!B:L,B661-2016+2,FALSE)*(1+Summary!$C$10))</f>
        <v>403.37812984869151</v>
      </c>
    </row>
    <row r="662" spans="1:4" x14ac:dyDescent="0.25">
      <c r="A662" t="s">
        <v>2</v>
      </c>
      <c r="B662">
        <f t="shared" si="14"/>
        <v>2019</v>
      </c>
      <c r="C662" t="str">
        <f t="shared" si="15"/>
        <v>RESBDGSATOldLILED___HIGELC_16</v>
      </c>
      <c r="D662">
        <f>IF(VLOOKUP(C662,Capacity_RESBDG!B:L,B662-2016+2,FALSE)&lt;0.001,0,VLOOKUP(C662,Capacity_RESBDG!B:L,B662-2016+2,FALSE)*(1+Summary!$C$10))</f>
        <v>8.7092009739776195</v>
      </c>
    </row>
    <row r="663" spans="1:4" x14ac:dyDescent="0.25">
      <c r="A663" t="s">
        <v>2</v>
      </c>
      <c r="B663">
        <f t="shared" si="14"/>
        <v>2019</v>
      </c>
      <c r="C663" t="str">
        <f t="shared" si="15"/>
        <v>RESBDGSATOldLILED___STDELC_16</v>
      </c>
      <c r="D663">
        <f>IF(VLOOKUP(C663,Capacity_RESBDG!B:L,B663-2016+2,FALSE)&lt;0.001,0,VLOOKUP(C663,Capacity_RESBDG!B:L,B663-2016+2,FALSE)*(1+Summary!$C$10))</f>
        <v>8.7205957519996833</v>
      </c>
    </row>
    <row r="664" spans="1:4" x14ac:dyDescent="0.25">
      <c r="A664" t="s">
        <v>2</v>
      </c>
      <c r="B664">
        <f t="shared" si="14"/>
        <v>2019</v>
      </c>
      <c r="C664" t="str">
        <f t="shared" si="15"/>
        <v>RESBDGSATOldRAG______STDELC_16</v>
      </c>
      <c r="D664">
        <f>IF(VLOOKUP(C664,Capacity_RESBDG!B:L,B664-2016+2,FALSE)&lt;0.001,0,VLOOKUP(C664,Capacity_RESBDG!B:L,B664-2016+2,FALSE)*(1+Summary!$C$10))</f>
        <v>471.20026617003583</v>
      </c>
    </row>
    <row r="665" spans="1:4" x14ac:dyDescent="0.25">
      <c r="A665" t="s">
        <v>2</v>
      </c>
      <c r="B665">
        <f t="shared" si="14"/>
        <v>2019</v>
      </c>
      <c r="C665" t="str">
        <f t="shared" si="15"/>
        <v>RESBDGSATOldREF______STDELC_16</v>
      </c>
      <c r="D665">
        <f>IF(VLOOKUP(C665,Capacity_RESBDG!B:L,B665-2016+2,FALSE)&lt;0.001,0,VLOOKUP(C665,Capacity_RESBDG!B:L,B665-2016+2,FALSE)*(1+Summary!$C$10))</f>
        <v>41.426921993479468</v>
      </c>
    </row>
    <row r="666" spans="1:4" x14ac:dyDescent="0.25">
      <c r="A666" t="s">
        <v>2</v>
      </c>
      <c r="B666">
        <f t="shared" si="14"/>
        <v>2019</v>
      </c>
      <c r="C666" t="str">
        <f t="shared" si="15"/>
        <v>RESBDGSATOldSCCE___STDELC_16</v>
      </c>
      <c r="D666">
        <f>IF(VLOOKUP(C666,Capacity_RESBDG!B:L,B666-2016+2,FALSE)&lt;0.001,0,VLOOKUP(C666,Capacity_RESBDG!B:L,B666-2016+2,FALSE)*(1+Summary!$C$10))</f>
        <v>15.270194913921468</v>
      </c>
    </row>
    <row r="667" spans="1:4" x14ac:dyDescent="0.25">
      <c r="A667" t="s">
        <v>2</v>
      </c>
      <c r="B667">
        <f t="shared" si="14"/>
        <v>2019</v>
      </c>
      <c r="C667" t="str">
        <f t="shared" si="15"/>
        <v>RESBDGSATOldSCRO___STDELC_16</v>
      </c>
      <c r="D667">
        <f>IF(VLOOKUP(C667,Capacity_RESBDG!B:L,B667-2016+2,FALSE)&lt;0.001,0,VLOOKUP(C667,Capacity_RESBDG!B:L,B667-2016+2,FALSE)*(1+Summary!$C$10))</f>
        <v>0.67338815930482365</v>
      </c>
    </row>
    <row r="668" spans="1:4" x14ac:dyDescent="0.25">
      <c r="A668" t="s">
        <v>2</v>
      </c>
      <c r="B668">
        <f t="shared" si="14"/>
        <v>2019</v>
      </c>
      <c r="C668" t="str">
        <f t="shared" si="15"/>
        <v>RESBDGSATOldSHFUR___HIGNGA_16</v>
      </c>
      <c r="D668">
        <f>IF(VLOOKUP(C668,Capacity_RESBDG!B:L,B668-2016+2,FALSE)&lt;0.001,0,VLOOKUP(C668,Capacity_RESBDG!B:L,B668-2016+2,FALSE)*(1+Summary!$C$10))</f>
        <v>9.8680308457313881</v>
      </c>
    </row>
    <row r="669" spans="1:4" x14ac:dyDescent="0.25">
      <c r="A669" t="s">
        <v>2</v>
      </c>
      <c r="B669">
        <f t="shared" si="14"/>
        <v>2019</v>
      </c>
      <c r="C669" t="str">
        <f t="shared" si="15"/>
        <v>RESBDGSATOldSHFUR___MEDNGA_16</v>
      </c>
      <c r="D669">
        <f>IF(VLOOKUP(C669,Capacity_RESBDG!B:L,B669-2016+2,FALSE)&lt;0.001,0,VLOOKUP(C669,Capacity_RESBDG!B:L,B669-2016+2,FALSE)*(1+Summary!$C$10))</f>
        <v>9.035312460869255</v>
      </c>
    </row>
    <row r="670" spans="1:4" x14ac:dyDescent="0.25">
      <c r="A670" t="s">
        <v>2</v>
      </c>
      <c r="B670">
        <f t="shared" si="14"/>
        <v>2019</v>
      </c>
      <c r="C670" t="str">
        <f t="shared" si="15"/>
        <v>RESBDGSATOldSHFUR___STDBMA_16</v>
      </c>
      <c r="D670">
        <f>IF(VLOOKUP(C670,Capacity_RESBDG!B:L,B670-2016+2,FALSE)&lt;0.001,0,VLOOKUP(C670,Capacity_RESBDG!B:L,B670-2016+2,FALSE)*(1+Summary!$C$10))</f>
        <v>2.8973507225379462</v>
      </c>
    </row>
    <row r="671" spans="1:4" x14ac:dyDescent="0.25">
      <c r="A671" t="s">
        <v>2</v>
      </c>
      <c r="B671">
        <f t="shared" si="14"/>
        <v>2019</v>
      </c>
      <c r="C671" t="str">
        <f t="shared" si="15"/>
        <v>RESBDGSATOldSHFUR___STDBWP_16</v>
      </c>
      <c r="D671">
        <f>IF(VLOOKUP(C671,Capacity_RESBDG!B:L,B671-2016+2,FALSE)&lt;0.001,0,VLOOKUP(C671,Capacity_RESBDG!B:L,B671-2016+2,FALSE)*(1+Summary!$C$10))</f>
        <v>2.4739637118360133E-2</v>
      </c>
    </row>
    <row r="672" spans="1:4" x14ac:dyDescent="0.25">
      <c r="A672" t="s">
        <v>2</v>
      </c>
      <c r="B672">
        <f t="shared" si="14"/>
        <v>2019</v>
      </c>
      <c r="C672" t="str">
        <f t="shared" si="15"/>
        <v>RESBDGSATOldSHFUR___STDKER_16</v>
      </c>
      <c r="D672">
        <f>IF(VLOOKUP(C672,Capacity_RESBDG!B:L,B672-2016+2,FALSE)&lt;0.001,0,VLOOKUP(C672,Capacity_RESBDG!B:L,B672-2016+2,FALSE)*(1+Summary!$C$10))</f>
        <v>2.4747680653632767E-2</v>
      </c>
    </row>
    <row r="673" spans="1:4" x14ac:dyDescent="0.25">
      <c r="A673" t="s">
        <v>2</v>
      </c>
      <c r="B673">
        <f t="shared" si="14"/>
        <v>2019</v>
      </c>
      <c r="C673" t="str">
        <f t="shared" si="15"/>
        <v>RESBDGSATOldSHFUR___STDLFO_16</v>
      </c>
      <c r="D673">
        <f>IF(VLOOKUP(C673,Capacity_RESBDG!B:L,B673-2016+2,FALSE)&lt;0.001,0,VLOOKUP(C673,Capacity_RESBDG!B:L,B673-2016+2,FALSE)*(1+Summary!$C$10))</f>
        <v>1.792445182625388</v>
      </c>
    </row>
    <row r="674" spans="1:4" x14ac:dyDescent="0.25">
      <c r="A674" t="s">
        <v>2</v>
      </c>
      <c r="B674">
        <f t="shared" si="14"/>
        <v>2019</v>
      </c>
      <c r="C674" t="str">
        <f t="shared" si="15"/>
        <v>RESBDGSATOldSHFUR___STDPRO_16</v>
      </c>
      <c r="D674">
        <f>IF(VLOOKUP(C674,Capacity_RESBDG!B:L,B674-2016+2,FALSE)&lt;0.001,0,VLOOKUP(C674,Capacity_RESBDG!B:L,B674-2016+2,FALSE)*(1+Summary!$C$10))</f>
        <v>2.4740533443213662E-2</v>
      </c>
    </row>
    <row r="675" spans="1:4" x14ac:dyDescent="0.25">
      <c r="A675" t="s">
        <v>2</v>
      </c>
      <c r="B675">
        <f t="shared" si="14"/>
        <v>2019</v>
      </c>
      <c r="C675" t="str">
        <f t="shared" si="15"/>
        <v>RESBDGSATOldSHHEP___STDELC_16</v>
      </c>
      <c r="D675">
        <f>IF(VLOOKUP(C675,Capacity_RESBDG!B:L,B675-2016+2,FALSE)&lt;0.001,0,VLOOKUP(C675,Capacity_RESBDG!B:L,B675-2016+2,FALSE)*(1+Summary!$C$10))</f>
        <v>6.558957076778607</v>
      </c>
    </row>
    <row r="676" spans="1:4" x14ac:dyDescent="0.25">
      <c r="A676" t="s">
        <v>2</v>
      </c>
      <c r="B676">
        <f t="shared" si="14"/>
        <v>2019</v>
      </c>
      <c r="C676" t="str">
        <f t="shared" si="15"/>
        <v>RESBDGSATOldSHPLT___STDELC_16</v>
      </c>
      <c r="D676">
        <f>IF(VLOOKUP(C676,Capacity_RESBDG!B:L,B676-2016+2,FALSE)&lt;0.001,0,VLOOKUP(C676,Capacity_RESBDG!B:L,B676-2016+2,FALSE)*(1+Summary!$C$10))</f>
        <v>5.2731933256771724</v>
      </c>
    </row>
    <row r="677" spans="1:4" x14ac:dyDescent="0.25">
      <c r="A677" t="s">
        <v>2</v>
      </c>
      <c r="B677">
        <f t="shared" si="14"/>
        <v>2019</v>
      </c>
      <c r="C677" t="str">
        <f t="shared" si="15"/>
        <v>RESBDGSATOldWH______STDBMA_16</v>
      </c>
      <c r="D677">
        <f>IF(VLOOKUP(C677,Capacity_RESBDG!B:L,B677-2016+2,FALSE)&lt;0.001,0,VLOOKUP(C677,Capacity_RESBDG!B:L,B677-2016+2,FALSE)*(1+Summary!$C$10))</f>
        <v>2.2734727895705524</v>
      </c>
    </row>
    <row r="678" spans="1:4" x14ac:dyDescent="0.25">
      <c r="A678" t="s">
        <v>2</v>
      </c>
      <c r="B678">
        <f t="shared" si="14"/>
        <v>2019</v>
      </c>
      <c r="C678" t="str">
        <f t="shared" si="15"/>
        <v>RESBDGSATOldWH______STDBWP_16</v>
      </c>
      <c r="D678">
        <f>IF(VLOOKUP(C678,Capacity_RESBDG!B:L,B678-2016+2,FALSE)&lt;0.001,0,VLOOKUP(C678,Capacity_RESBDG!B:L,B678-2016+2,FALSE)*(1+Summary!$C$10))</f>
        <v>2.3117000534046612</v>
      </c>
    </row>
    <row r="679" spans="1:4" x14ac:dyDescent="0.25">
      <c r="A679" t="s">
        <v>2</v>
      </c>
      <c r="B679">
        <f t="shared" si="14"/>
        <v>2019</v>
      </c>
      <c r="C679" t="str">
        <f t="shared" si="15"/>
        <v>RESBDGSATOldWH______STDELC_16</v>
      </c>
      <c r="D679">
        <f>IF(VLOOKUP(C679,Capacity_RESBDG!B:L,B679-2016+2,FALSE)&lt;0.001,0,VLOOKUP(C679,Capacity_RESBDG!B:L,B679-2016+2,FALSE)*(1+Summary!$C$10))</f>
        <v>3.9607081025111937</v>
      </c>
    </row>
    <row r="680" spans="1:4" x14ac:dyDescent="0.25">
      <c r="A680" t="s">
        <v>2</v>
      </c>
      <c r="B680">
        <f t="shared" si="14"/>
        <v>2019</v>
      </c>
      <c r="C680" t="str">
        <f t="shared" si="15"/>
        <v>RESBDGSATOldWH______STDKER_16</v>
      </c>
      <c r="D680">
        <f>IF(VLOOKUP(C680,Capacity_RESBDG!B:L,B680-2016+2,FALSE)&lt;0.001,0,VLOOKUP(C680,Capacity_RESBDG!B:L,B680-2016+2,FALSE)*(1+Summary!$C$10))</f>
        <v>2.3046823410344328</v>
      </c>
    </row>
    <row r="681" spans="1:4" x14ac:dyDescent="0.25">
      <c r="A681" t="s">
        <v>2</v>
      </c>
      <c r="B681">
        <f t="shared" si="14"/>
        <v>2019</v>
      </c>
      <c r="C681" t="str">
        <f t="shared" si="15"/>
        <v>RESBDGSATOldWH______STDLFO_16</v>
      </c>
      <c r="D681">
        <f>IF(VLOOKUP(C681,Capacity_RESBDG!B:L,B681-2016+2,FALSE)&lt;0.001,0,VLOOKUP(C681,Capacity_RESBDG!B:L,B681-2016+2,FALSE)*(1+Summary!$C$10))</f>
        <v>2.2836639677288093</v>
      </c>
    </row>
    <row r="682" spans="1:4" x14ac:dyDescent="0.25">
      <c r="A682" t="s">
        <v>2</v>
      </c>
      <c r="B682">
        <f t="shared" si="14"/>
        <v>2019</v>
      </c>
      <c r="C682" t="str">
        <f t="shared" si="15"/>
        <v>RESBDGSATOldWH______STDNGA_16</v>
      </c>
      <c r="D682">
        <f>IF(VLOOKUP(C682,Capacity_RESBDG!B:L,B682-2016+2,FALSE)&lt;0.001,0,VLOOKUP(C682,Capacity_RESBDG!B:L,B682-2016+2,FALSE)*(1+Summary!$C$10))</f>
        <v>34.530204091743208</v>
      </c>
    </row>
    <row r="683" spans="1:4" x14ac:dyDescent="0.25">
      <c r="A683" t="s">
        <v>2</v>
      </c>
      <c r="B683">
        <f t="shared" si="14"/>
        <v>2019</v>
      </c>
      <c r="C683" t="str">
        <f t="shared" si="15"/>
        <v>RESBDGSATOldWH______STDPRO_16</v>
      </c>
      <c r="D683">
        <f>IF(VLOOKUP(C683,Capacity_RESBDG!B:L,B683-2016+2,FALSE)&lt;0.001,0,VLOOKUP(C683,Capacity_RESBDG!B:L,B683-2016+2,FALSE)*(1+Summary!$C$10))</f>
        <v>2.3065013793932723</v>
      </c>
    </row>
    <row r="684" spans="1:4" x14ac:dyDescent="0.25">
      <c r="A684" t="s">
        <v>2</v>
      </c>
      <c r="B684">
        <f t="shared" si="14"/>
        <v>2019</v>
      </c>
      <c r="C684" t="str">
        <f t="shared" si="15"/>
        <v>RESBDGSDENewAPLOTH___STDELC_16</v>
      </c>
      <c r="D684">
        <f>IF(VLOOKUP(C684,Capacity_RESBDG!B:L,B684-2016+2,FALSE)&lt;0.001,0,VLOOKUP(C684,Capacity_RESBDG!B:L,B684-2016+2,FALSE)*(1+Summary!$C$10))</f>
        <v>0</v>
      </c>
    </row>
    <row r="685" spans="1:4" x14ac:dyDescent="0.25">
      <c r="A685" t="s">
        <v>2</v>
      </c>
      <c r="B685">
        <f t="shared" si="14"/>
        <v>2019</v>
      </c>
      <c r="C685" t="str">
        <f t="shared" si="15"/>
        <v>RESBDGSDENewCDY______STDELC_16</v>
      </c>
      <c r="D685">
        <f>IF(VLOOKUP(C685,Capacity_RESBDG!B:L,B685-2016+2,FALSE)&lt;0.001,0,VLOOKUP(C685,Capacity_RESBDG!B:L,B685-2016+2,FALSE)*(1+Summary!$C$10))</f>
        <v>0</v>
      </c>
    </row>
    <row r="686" spans="1:4" x14ac:dyDescent="0.25">
      <c r="A686" t="s">
        <v>2</v>
      </c>
      <c r="B686">
        <f t="shared" si="14"/>
        <v>2019</v>
      </c>
      <c r="C686" t="str">
        <f t="shared" si="15"/>
        <v>RESBDGSDENewCWA______STDELC_16</v>
      </c>
      <c r="D686">
        <f>IF(VLOOKUP(C686,Capacity_RESBDG!B:L,B686-2016+2,FALSE)&lt;0.001,0,VLOOKUP(C686,Capacity_RESBDG!B:L,B686-2016+2,FALSE)*(1+Summary!$C$10))</f>
        <v>0</v>
      </c>
    </row>
    <row r="687" spans="1:4" x14ac:dyDescent="0.25">
      <c r="A687" t="s">
        <v>2</v>
      </c>
      <c r="B687">
        <f t="shared" si="14"/>
        <v>2019</v>
      </c>
      <c r="C687" t="str">
        <f t="shared" si="15"/>
        <v>RESBDGSDENewDWA______STDELC_16</v>
      </c>
      <c r="D687">
        <f>IF(VLOOKUP(C687,Capacity_RESBDG!B:L,B687-2016+2,FALSE)&lt;0.001,0,VLOOKUP(C687,Capacity_RESBDG!B:L,B687-2016+2,FALSE)*(1+Summary!$C$10))</f>
        <v>0</v>
      </c>
    </row>
    <row r="688" spans="1:4" x14ac:dyDescent="0.25">
      <c r="A688" t="s">
        <v>2</v>
      </c>
      <c r="B688">
        <f t="shared" si="14"/>
        <v>2019</v>
      </c>
      <c r="C688" t="str">
        <f t="shared" si="15"/>
        <v>RESBDGSDENewFRZ______STDELC_16</v>
      </c>
      <c r="D688">
        <f>IF(VLOOKUP(C688,Capacity_RESBDG!B:L,B688-2016+2,FALSE)&lt;0.001,0,VLOOKUP(C688,Capacity_RESBDG!B:L,B688-2016+2,FALSE)*(1+Summary!$C$10))</f>
        <v>0</v>
      </c>
    </row>
    <row r="689" spans="1:4" x14ac:dyDescent="0.25">
      <c r="A689" t="s">
        <v>2</v>
      </c>
      <c r="B689">
        <f t="shared" si="14"/>
        <v>2019</v>
      </c>
      <c r="C689" t="str">
        <f t="shared" si="15"/>
        <v>RESBDGSDENewLIFLC___STDELC_16</v>
      </c>
      <c r="D689">
        <f>IF(VLOOKUP(C689,Capacity_RESBDG!B:L,B689-2016+2,FALSE)&lt;0.001,0,VLOOKUP(C689,Capacity_RESBDG!B:L,B689-2016+2,FALSE)*(1+Summary!$C$10))</f>
        <v>0</v>
      </c>
    </row>
    <row r="690" spans="1:4" x14ac:dyDescent="0.25">
      <c r="A690" t="s">
        <v>2</v>
      </c>
      <c r="B690">
        <f t="shared" si="14"/>
        <v>2019</v>
      </c>
      <c r="C690" t="str">
        <f t="shared" si="15"/>
        <v>RESBDGSDENewLIFLU___STDELC_16</v>
      </c>
      <c r="D690">
        <f>IF(VLOOKUP(C690,Capacity_RESBDG!B:L,B690-2016+2,FALSE)&lt;0.001,0,VLOOKUP(C690,Capacity_RESBDG!B:L,B690-2016+2,FALSE)*(1+Summary!$C$10))</f>
        <v>0</v>
      </c>
    </row>
    <row r="691" spans="1:4" x14ac:dyDescent="0.25">
      <c r="A691" t="s">
        <v>2</v>
      </c>
      <c r="B691">
        <f t="shared" si="14"/>
        <v>2019</v>
      </c>
      <c r="C691" t="str">
        <f t="shared" si="15"/>
        <v>RESBDGSDENewLIHAL___STDELC_16</v>
      </c>
      <c r="D691">
        <f>IF(VLOOKUP(C691,Capacity_RESBDG!B:L,B691-2016+2,FALSE)&lt;0.001,0,VLOOKUP(C691,Capacity_RESBDG!B:L,B691-2016+2,FALSE)*(1+Summary!$C$10))</f>
        <v>0</v>
      </c>
    </row>
    <row r="692" spans="1:4" x14ac:dyDescent="0.25">
      <c r="A692" t="s">
        <v>2</v>
      </c>
      <c r="B692">
        <f t="shared" si="14"/>
        <v>2019</v>
      </c>
      <c r="C692" t="str">
        <f t="shared" si="15"/>
        <v>RESBDGSDENewLIINC___STDELC_16</v>
      </c>
      <c r="D692">
        <f>IF(VLOOKUP(C692,Capacity_RESBDG!B:L,B692-2016+2,FALSE)&lt;0.001,0,VLOOKUP(C692,Capacity_RESBDG!B:L,B692-2016+2,FALSE)*(1+Summary!$C$10))</f>
        <v>0</v>
      </c>
    </row>
    <row r="693" spans="1:4" x14ac:dyDescent="0.25">
      <c r="A693" t="s">
        <v>2</v>
      </c>
      <c r="B693">
        <f t="shared" si="14"/>
        <v>2019</v>
      </c>
      <c r="C693" t="str">
        <f t="shared" si="15"/>
        <v>RESBDGSDENewLILED___HIGELC_16</v>
      </c>
      <c r="D693">
        <f>IF(VLOOKUP(C693,Capacity_RESBDG!B:L,B693-2016+2,FALSE)&lt;0.001,0,VLOOKUP(C693,Capacity_RESBDG!B:L,B693-2016+2,FALSE)*(1+Summary!$C$10))</f>
        <v>0</v>
      </c>
    </row>
    <row r="694" spans="1:4" x14ac:dyDescent="0.25">
      <c r="A694" t="s">
        <v>2</v>
      </c>
      <c r="B694">
        <f t="shared" si="14"/>
        <v>2019</v>
      </c>
      <c r="C694" t="str">
        <f t="shared" si="15"/>
        <v>RESBDGSDENewLILED___STDELC_16</v>
      </c>
      <c r="D694">
        <f>IF(VLOOKUP(C694,Capacity_RESBDG!B:L,B694-2016+2,FALSE)&lt;0.001,0,VLOOKUP(C694,Capacity_RESBDG!B:L,B694-2016+2,FALSE)*(1+Summary!$C$10))</f>
        <v>0</v>
      </c>
    </row>
    <row r="695" spans="1:4" x14ac:dyDescent="0.25">
      <c r="A695" t="s">
        <v>2</v>
      </c>
      <c r="B695">
        <f t="shared" si="14"/>
        <v>2019</v>
      </c>
      <c r="C695" t="str">
        <f t="shared" si="15"/>
        <v>RESBDGSDENewRAG______STDELC_16</v>
      </c>
      <c r="D695">
        <f>IF(VLOOKUP(C695,Capacity_RESBDG!B:L,B695-2016+2,FALSE)&lt;0.001,0,VLOOKUP(C695,Capacity_RESBDG!B:L,B695-2016+2,FALSE)*(1+Summary!$C$10))</f>
        <v>0</v>
      </c>
    </row>
    <row r="696" spans="1:4" x14ac:dyDescent="0.25">
      <c r="A696" t="s">
        <v>2</v>
      </c>
      <c r="B696">
        <f t="shared" si="14"/>
        <v>2019</v>
      </c>
      <c r="C696" t="str">
        <f t="shared" si="15"/>
        <v>RESBDGSDENewREF______STDELC_16</v>
      </c>
      <c r="D696">
        <f>IF(VLOOKUP(C696,Capacity_RESBDG!B:L,B696-2016+2,FALSE)&lt;0.001,0,VLOOKUP(C696,Capacity_RESBDG!B:L,B696-2016+2,FALSE)*(1+Summary!$C$10))</f>
        <v>1.3776227314100844E-3</v>
      </c>
    </row>
    <row r="697" spans="1:4" x14ac:dyDescent="0.25">
      <c r="A697" t="s">
        <v>2</v>
      </c>
      <c r="B697">
        <f t="shared" si="14"/>
        <v>2019</v>
      </c>
      <c r="C697" t="str">
        <f t="shared" si="15"/>
        <v>RESBDGSDENewSCCE___STDELC_16</v>
      </c>
      <c r="D697">
        <f>IF(VLOOKUP(C697,Capacity_RESBDG!B:L,B697-2016+2,FALSE)&lt;0.001,0,VLOOKUP(C697,Capacity_RESBDG!B:L,B697-2016+2,FALSE)*(1+Summary!$C$10))</f>
        <v>0</v>
      </c>
    </row>
    <row r="698" spans="1:4" x14ac:dyDescent="0.25">
      <c r="A698" t="s">
        <v>2</v>
      </c>
      <c r="B698">
        <f t="shared" si="14"/>
        <v>2019</v>
      </c>
      <c r="C698" t="str">
        <f t="shared" si="15"/>
        <v>RESBDGSDENewSCRO___STDELC_16</v>
      </c>
      <c r="D698">
        <f>IF(VLOOKUP(C698,Capacity_RESBDG!B:L,B698-2016+2,FALSE)&lt;0.001,0,VLOOKUP(C698,Capacity_RESBDG!B:L,B698-2016+2,FALSE)*(1+Summary!$C$10))</f>
        <v>0</v>
      </c>
    </row>
    <row r="699" spans="1:4" x14ac:dyDescent="0.25">
      <c r="A699" t="s">
        <v>2</v>
      </c>
      <c r="B699">
        <f t="shared" si="14"/>
        <v>2019</v>
      </c>
      <c r="C699" t="str">
        <f t="shared" si="15"/>
        <v>RESBDGSDENewSHFUR___HIGNGA_16</v>
      </c>
      <c r="D699">
        <f>IF(VLOOKUP(C699,Capacity_RESBDG!B:L,B699-2016+2,FALSE)&lt;0.001,0,VLOOKUP(C699,Capacity_RESBDG!B:L,B699-2016+2,FALSE)*(1+Summary!$C$10))</f>
        <v>1.8822447142890113E-3</v>
      </c>
    </row>
    <row r="700" spans="1:4" x14ac:dyDescent="0.25">
      <c r="A700" t="s">
        <v>2</v>
      </c>
      <c r="B700">
        <f t="shared" si="14"/>
        <v>2019</v>
      </c>
      <c r="C700" t="str">
        <f t="shared" si="15"/>
        <v>RESBDGSDENewSHFUR___MEDNGA_16</v>
      </c>
      <c r="D700">
        <f>IF(VLOOKUP(C700,Capacity_RESBDG!B:L,B700-2016+2,FALSE)&lt;0.001,0,VLOOKUP(C700,Capacity_RESBDG!B:L,B700-2016+2,FALSE)*(1+Summary!$C$10))</f>
        <v>1.8822452771444038E-3</v>
      </c>
    </row>
    <row r="701" spans="1:4" x14ac:dyDescent="0.25">
      <c r="A701" t="s">
        <v>2</v>
      </c>
      <c r="B701">
        <f t="shared" ref="B701:B764" si="16">B515+1</f>
        <v>2019</v>
      </c>
      <c r="C701" t="str">
        <f t="shared" ref="C701:C764" si="17">C515</f>
        <v>RESBDGSDENewSHFUR___STDBMA_16</v>
      </c>
      <c r="D701">
        <f>IF(VLOOKUP(C701,Capacity_RESBDG!B:L,B701-2016+2,FALSE)&lt;0.001,0,VLOOKUP(C701,Capacity_RESBDG!B:L,B701-2016+2,FALSE)*(1+Summary!$C$10))</f>
        <v>0</v>
      </c>
    </row>
    <row r="702" spans="1:4" x14ac:dyDescent="0.25">
      <c r="A702" t="s">
        <v>2</v>
      </c>
      <c r="B702">
        <f t="shared" si="16"/>
        <v>2019</v>
      </c>
      <c r="C702" t="str">
        <f t="shared" si="17"/>
        <v>RESBDGSDENewSHFUR___STDBWP_16</v>
      </c>
      <c r="D702">
        <f>IF(VLOOKUP(C702,Capacity_RESBDG!B:L,B702-2016+2,FALSE)&lt;0.001,0,VLOOKUP(C702,Capacity_RESBDG!B:L,B702-2016+2,FALSE)*(1+Summary!$C$10))</f>
        <v>0</v>
      </c>
    </row>
    <row r="703" spans="1:4" x14ac:dyDescent="0.25">
      <c r="A703" t="s">
        <v>2</v>
      </c>
      <c r="B703">
        <f t="shared" si="16"/>
        <v>2019</v>
      </c>
      <c r="C703" t="str">
        <f t="shared" si="17"/>
        <v>RESBDGSDENewSHFUR___STDKER_16</v>
      </c>
      <c r="D703">
        <f>IF(VLOOKUP(C703,Capacity_RESBDG!B:L,B703-2016+2,FALSE)&lt;0.001,0,VLOOKUP(C703,Capacity_RESBDG!B:L,B703-2016+2,FALSE)*(1+Summary!$C$10))</f>
        <v>0</v>
      </c>
    </row>
    <row r="704" spans="1:4" x14ac:dyDescent="0.25">
      <c r="A704" t="s">
        <v>2</v>
      </c>
      <c r="B704">
        <f t="shared" si="16"/>
        <v>2019</v>
      </c>
      <c r="C704" t="str">
        <f t="shared" si="17"/>
        <v>RESBDGSDENewSHFUR___STDLFO_16</v>
      </c>
      <c r="D704">
        <f>IF(VLOOKUP(C704,Capacity_RESBDG!B:L,B704-2016+2,FALSE)&lt;0.001,0,VLOOKUP(C704,Capacity_RESBDG!B:L,B704-2016+2,FALSE)*(1+Summary!$C$10))</f>
        <v>0</v>
      </c>
    </row>
    <row r="705" spans="1:4" x14ac:dyDescent="0.25">
      <c r="A705" t="s">
        <v>2</v>
      </c>
      <c r="B705">
        <f t="shared" si="16"/>
        <v>2019</v>
      </c>
      <c r="C705" t="str">
        <f t="shared" si="17"/>
        <v>RESBDGSDENewSHFUR___STDPRO_16</v>
      </c>
      <c r="D705">
        <f>IF(VLOOKUP(C705,Capacity_RESBDG!B:L,B705-2016+2,FALSE)&lt;0.001,0,VLOOKUP(C705,Capacity_RESBDG!B:L,B705-2016+2,FALSE)*(1+Summary!$C$10))</f>
        <v>0</v>
      </c>
    </row>
    <row r="706" spans="1:4" x14ac:dyDescent="0.25">
      <c r="A706" t="s">
        <v>2</v>
      </c>
      <c r="B706">
        <f t="shared" si="16"/>
        <v>2019</v>
      </c>
      <c r="C706" t="str">
        <f t="shared" si="17"/>
        <v>RESBDGSDENewSHHEP___STDELC_16</v>
      </c>
      <c r="D706">
        <f>IF(VLOOKUP(C706,Capacity_RESBDG!B:L,B706-2016+2,FALSE)&lt;0.001,0,VLOOKUP(C706,Capacity_RESBDG!B:L,B706-2016+2,FALSE)*(1+Summary!$C$10))</f>
        <v>0</v>
      </c>
    </row>
    <row r="707" spans="1:4" x14ac:dyDescent="0.25">
      <c r="A707" t="s">
        <v>2</v>
      </c>
      <c r="B707">
        <f t="shared" si="16"/>
        <v>2019</v>
      </c>
      <c r="C707" t="str">
        <f t="shared" si="17"/>
        <v>RESBDGSDENewSHPLT___STDELC_16</v>
      </c>
      <c r="D707">
        <f>IF(VLOOKUP(C707,Capacity_RESBDG!B:L,B707-2016+2,FALSE)&lt;0.001,0,VLOOKUP(C707,Capacity_RESBDG!B:L,B707-2016+2,FALSE)*(1+Summary!$C$10))</f>
        <v>1.2300183264237876E-3</v>
      </c>
    </row>
    <row r="708" spans="1:4" x14ac:dyDescent="0.25">
      <c r="A708" t="s">
        <v>2</v>
      </c>
      <c r="B708">
        <f t="shared" si="16"/>
        <v>2019</v>
      </c>
      <c r="C708" t="str">
        <f t="shared" si="17"/>
        <v>RESBDGSDENewWH______STDBMA_16</v>
      </c>
      <c r="D708">
        <f>IF(VLOOKUP(C708,Capacity_RESBDG!B:L,B708-2016+2,FALSE)&lt;0.001,0,VLOOKUP(C708,Capacity_RESBDG!B:L,B708-2016+2,FALSE)*(1+Summary!$C$10))</f>
        <v>0</v>
      </c>
    </row>
    <row r="709" spans="1:4" x14ac:dyDescent="0.25">
      <c r="A709" t="s">
        <v>2</v>
      </c>
      <c r="B709">
        <f t="shared" si="16"/>
        <v>2019</v>
      </c>
      <c r="C709" t="str">
        <f t="shared" si="17"/>
        <v>RESBDGSDENewWH______STDBWP_16</v>
      </c>
      <c r="D709">
        <f>IF(VLOOKUP(C709,Capacity_RESBDG!B:L,B709-2016+2,FALSE)&lt;0.001,0,VLOOKUP(C709,Capacity_RESBDG!B:L,B709-2016+2,FALSE)*(1+Summary!$C$10))</f>
        <v>0</v>
      </c>
    </row>
    <row r="710" spans="1:4" x14ac:dyDescent="0.25">
      <c r="A710" t="s">
        <v>2</v>
      </c>
      <c r="B710">
        <f t="shared" si="16"/>
        <v>2019</v>
      </c>
      <c r="C710" t="str">
        <f t="shared" si="17"/>
        <v>RESBDGSDENewWH______STDELC_16</v>
      </c>
      <c r="D710">
        <f>IF(VLOOKUP(C710,Capacity_RESBDG!B:L,B710-2016+2,FALSE)&lt;0.001,0,VLOOKUP(C710,Capacity_RESBDG!B:L,B710-2016+2,FALSE)*(1+Summary!$C$10))</f>
        <v>0</v>
      </c>
    </row>
    <row r="711" spans="1:4" x14ac:dyDescent="0.25">
      <c r="A711" t="s">
        <v>2</v>
      </c>
      <c r="B711">
        <f t="shared" si="16"/>
        <v>2019</v>
      </c>
      <c r="C711" t="str">
        <f t="shared" si="17"/>
        <v>RESBDGSDENewWH______STDKER_16</v>
      </c>
      <c r="D711">
        <f>IF(VLOOKUP(C711,Capacity_RESBDG!B:L,B711-2016+2,FALSE)&lt;0.001,0,VLOOKUP(C711,Capacity_RESBDG!B:L,B711-2016+2,FALSE)*(1+Summary!$C$10))</f>
        <v>0</v>
      </c>
    </row>
    <row r="712" spans="1:4" x14ac:dyDescent="0.25">
      <c r="A712" t="s">
        <v>2</v>
      </c>
      <c r="B712">
        <f t="shared" si="16"/>
        <v>2019</v>
      </c>
      <c r="C712" t="str">
        <f t="shared" si="17"/>
        <v>RESBDGSDENewWH______STDLFO_16</v>
      </c>
      <c r="D712">
        <f>IF(VLOOKUP(C712,Capacity_RESBDG!B:L,B712-2016+2,FALSE)&lt;0.001,0,VLOOKUP(C712,Capacity_RESBDG!B:L,B712-2016+2,FALSE)*(1+Summary!$C$10))</f>
        <v>0</v>
      </c>
    </row>
    <row r="713" spans="1:4" x14ac:dyDescent="0.25">
      <c r="A713" t="s">
        <v>2</v>
      </c>
      <c r="B713">
        <f t="shared" si="16"/>
        <v>2019</v>
      </c>
      <c r="C713" t="str">
        <f t="shared" si="17"/>
        <v>RESBDGSDENewWH______STDNGA_16</v>
      </c>
      <c r="D713">
        <f>IF(VLOOKUP(C713,Capacity_RESBDG!B:L,B713-2016+2,FALSE)&lt;0.001,0,VLOOKUP(C713,Capacity_RESBDG!B:L,B713-2016+2,FALSE)*(1+Summary!$C$10))</f>
        <v>1.8027584779620191E-3</v>
      </c>
    </row>
    <row r="714" spans="1:4" x14ac:dyDescent="0.25">
      <c r="A714" t="s">
        <v>2</v>
      </c>
      <c r="B714">
        <f t="shared" si="16"/>
        <v>2019</v>
      </c>
      <c r="C714" t="str">
        <f t="shared" si="17"/>
        <v>RESBDGSDENewWH______STDPRO_16</v>
      </c>
      <c r="D714">
        <f>IF(VLOOKUP(C714,Capacity_RESBDG!B:L,B714-2016+2,FALSE)&lt;0.001,0,VLOOKUP(C714,Capacity_RESBDG!B:L,B714-2016+2,FALSE)*(1+Summary!$C$10))</f>
        <v>0</v>
      </c>
    </row>
    <row r="715" spans="1:4" x14ac:dyDescent="0.25">
      <c r="A715" t="s">
        <v>2</v>
      </c>
      <c r="B715">
        <f t="shared" si="16"/>
        <v>2019</v>
      </c>
      <c r="C715" t="str">
        <f t="shared" si="17"/>
        <v>RESBDGSDEOldAPLOTH___STDELC_16</v>
      </c>
      <c r="D715">
        <f>IF(VLOOKUP(C715,Capacity_RESBDG!B:L,B715-2016+2,FALSE)&lt;0.001,0,VLOOKUP(C715,Capacity_RESBDG!B:L,B715-2016+2,FALSE)*(1+Summary!$C$10))</f>
        <v>5.8630837322161261E-3</v>
      </c>
    </row>
    <row r="716" spans="1:4" x14ac:dyDescent="0.25">
      <c r="A716" t="s">
        <v>2</v>
      </c>
      <c r="B716">
        <f t="shared" si="16"/>
        <v>2019</v>
      </c>
      <c r="C716" t="str">
        <f t="shared" si="17"/>
        <v>RESBDGSDEOldCDY______STDELC_16</v>
      </c>
      <c r="D716">
        <f>IF(VLOOKUP(C716,Capacity_RESBDG!B:L,B716-2016+2,FALSE)&lt;0.001,0,VLOOKUP(C716,Capacity_RESBDG!B:L,B716-2016+2,FALSE)*(1+Summary!$C$10))</f>
        <v>123.4439428594434</v>
      </c>
    </row>
    <row r="717" spans="1:4" x14ac:dyDescent="0.25">
      <c r="A717" t="s">
        <v>2</v>
      </c>
      <c r="B717">
        <f t="shared" si="16"/>
        <v>2019</v>
      </c>
      <c r="C717" t="str">
        <f t="shared" si="17"/>
        <v>RESBDGSDEOldCWA______STDELC_16</v>
      </c>
      <c r="D717">
        <f>IF(VLOOKUP(C717,Capacity_RESBDG!B:L,B717-2016+2,FALSE)&lt;0.001,0,VLOOKUP(C717,Capacity_RESBDG!B:L,B717-2016+2,FALSE)*(1+Summary!$C$10))</f>
        <v>113.79885160529068</v>
      </c>
    </row>
    <row r="718" spans="1:4" x14ac:dyDescent="0.25">
      <c r="A718" t="s">
        <v>2</v>
      </c>
      <c r="B718">
        <f t="shared" si="16"/>
        <v>2019</v>
      </c>
      <c r="C718" t="str">
        <f t="shared" si="17"/>
        <v>RESBDGSDEOldDWA______STDELC_16</v>
      </c>
      <c r="D718">
        <f>IF(VLOOKUP(C718,Capacity_RESBDG!B:L,B718-2016+2,FALSE)&lt;0.001,0,VLOOKUP(C718,Capacity_RESBDG!B:L,B718-2016+2,FALSE)*(1+Summary!$C$10))</f>
        <v>2.8404056031505056E-2</v>
      </c>
    </row>
    <row r="719" spans="1:4" x14ac:dyDescent="0.25">
      <c r="A719" t="s">
        <v>2</v>
      </c>
      <c r="B719">
        <f t="shared" si="16"/>
        <v>2019</v>
      </c>
      <c r="C719" t="str">
        <f t="shared" si="17"/>
        <v>RESBDGSDEOldFRZ______STDELC_16</v>
      </c>
      <c r="D719">
        <f>IF(VLOOKUP(C719,Capacity_RESBDG!B:L,B719-2016+2,FALSE)&lt;0.001,0,VLOOKUP(C719,Capacity_RESBDG!B:L,B719-2016+2,FALSE)*(1+Summary!$C$10))</f>
        <v>21.992600854123541</v>
      </c>
    </row>
    <row r="720" spans="1:4" x14ac:dyDescent="0.25">
      <c r="A720" t="s">
        <v>2</v>
      </c>
      <c r="B720">
        <f t="shared" si="16"/>
        <v>2019</v>
      </c>
      <c r="C720" t="str">
        <f t="shared" si="17"/>
        <v>RESBDGSDEOldLIFLC___STDELC_16</v>
      </c>
      <c r="D720">
        <f>IF(VLOOKUP(C720,Capacity_RESBDG!B:L,B720-2016+2,FALSE)&lt;0.001,0,VLOOKUP(C720,Capacity_RESBDG!B:L,B720-2016+2,FALSE)*(1+Summary!$C$10))</f>
        <v>157.32054269156214</v>
      </c>
    </row>
    <row r="721" spans="1:4" x14ac:dyDescent="0.25">
      <c r="A721" t="s">
        <v>2</v>
      </c>
      <c r="B721">
        <f t="shared" si="16"/>
        <v>2019</v>
      </c>
      <c r="C721" t="str">
        <f t="shared" si="17"/>
        <v>RESBDGSDEOldLIFLU___STDELC_16</v>
      </c>
      <c r="D721">
        <f>IF(VLOOKUP(C721,Capacity_RESBDG!B:L,B721-2016+2,FALSE)&lt;0.001,0,VLOOKUP(C721,Capacity_RESBDG!B:L,B721-2016+2,FALSE)*(1+Summary!$C$10))</f>
        <v>591.98552308836679</v>
      </c>
    </row>
    <row r="722" spans="1:4" x14ac:dyDescent="0.25">
      <c r="A722" t="s">
        <v>2</v>
      </c>
      <c r="B722">
        <f t="shared" si="16"/>
        <v>2019</v>
      </c>
      <c r="C722" t="str">
        <f t="shared" si="17"/>
        <v>RESBDGSDEOldLIHAL___STDELC_16</v>
      </c>
      <c r="D722">
        <f>IF(VLOOKUP(C722,Capacity_RESBDG!B:L,B722-2016+2,FALSE)&lt;0.001,0,VLOOKUP(C722,Capacity_RESBDG!B:L,B722-2016+2,FALSE)*(1+Summary!$C$10))</f>
        <v>332.27065350556381</v>
      </c>
    </row>
    <row r="723" spans="1:4" x14ac:dyDescent="0.25">
      <c r="A723" t="s">
        <v>2</v>
      </c>
      <c r="B723">
        <f t="shared" si="16"/>
        <v>2019</v>
      </c>
      <c r="C723" t="str">
        <f t="shared" si="17"/>
        <v>RESBDGSDEOldLIINC___STDELC_16</v>
      </c>
      <c r="D723">
        <f>IF(VLOOKUP(C723,Capacity_RESBDG!B:L,B723-2016+2,FALSE)&lt;0.001,0,VLOOKUP(C723,Capacity_RESBDG!B:L,B723-2016+2,FALSE)*(1+Summary!$C$10))</f>
        <v>1066.8736264114727</v>
      </c>
    </row>
    <row r="724" spans="1:4" x14ac:dyDescent="0.25">
      <c r="A724" t="s">
        <v>2</v>
      </c>
      <c r="B724">
        <f t="shared" si="16"/>
        <v>2019</v>
      </c>
      <c r="C724" t="str">
        <f t="shared" si="17"/>
        <v>RESBDGSDEOldLILED___HIGELC_16</v>
      </c>
      <c r="D724">
        <f>IF(VLOOKUP(C724,Capacity_RESBDG!B:L,B724-2016+2,FALSE)&lt;0.001,0,VLOOKUP(C724,Capacity_RESBDG!B:L,B724-2016+2,FALSE)*(1+Summary!$C$10))</f>
        <v>23.262390067808266</v>
      </c>
    </row>
    <row r="725" spans="1:4" x14ac:dyDescent="0.25">
      <c r="A725" t="s">
        <v>2</v>
      </c>
      <c r="B725">
        <f t="shared" si="16"/>
        <v>2019</v>
      </c>
      <c r="C725" t="str">
        <f t="shared" si="17"/>
        <v>RESBDGSDEOldLILED___STDELC_16</v>
      </c>
      <c r="D725">
        <f>IF(VLOOKUP(C725,Capacity_RESBDG!B:L,B725-2016+2,FALSE)&lt;0.001,0,VLOOKUP(C725,Capacity_RESBDG!B:L,B725-2016+2,FALSE)*(1+Summary!$C$10))</f>
        <v>23.314919744436366</v>
      </c>
    </row>
    <row r="726" spans="1:4" x14ac:dyDescent="0.25">
      <c r="A726" t="s">
        <v>2</v>
      </c>
      <c r="B726">
        <f t="shared" si="16"/>
        <v>2019</v>
      </c>
      <c r="C726" t="str">
        <f t="shared" si="17"/>
        <v>RESBDGSDEOldRAG______STDELC_16</v>
      </c>
      <c r="D726">
        <f>IF(VLOOKUP(C726,Capacity_RESBDG!B:L,B726-2016+2,FALSE)&lt;0.001,0,VLOOKUP(C726,Capacity_RESBDG!B:L,B726-2016+2,FALSE)*(1+Summary!$C$10))</f>
        <v>804.54726323117586</v>
      </c>
    </row>
    <row r="727" spans="1:4" x14ac:dyDescent="0.25">
      <c r="A727" t="s">
        <v>2</v>
      </c>
      <c r="B727">
        <f t="shared" si="16"/>
        <v>2019</v>
      </c>
      <c r="C727" t="str">
        <f t="shared" si="17"/>
        <v>RESBDGSDEOldREF______STDELC_16</v>
      </c>
      <c r="D727">
        <f>IF(VLOOKUP(C727,Capacity_RESBDG!B:L,B727-2016+2,FALSE)&lt;0.001,0,VLOOKUP(C727,Capacity_RESBDG!B:L,B727-2016+2,FALSE)*(1+Summary!$C$10))</f>
        <v>70.215620521435369</v>
      </c>
    </row>
    <row r="728" spans="1:4" x14ac:dyDescent="0.25">
      <c r="A728" t="s">
        <v>2</v>
      </c>
      <c r="B728">
        <f t="shared" si="16"/>
        <v>2019</v>
      </c>
      <c r="C728" t="str">
        <f t="shared" si="17"/>
        <v>RESBDGSDEOldSCCE___STDELC_16</v>
      </c>
      <c r="D728">
        <f>IF(VLOOKUP(C728,Capacity_RESBDG!B:L,B728-2016+2,FALSE)&lt;0.001,0,VLOOKUP(C728,Capacity_RESBDG!B:L,B728-2016+2,FALSE)*(1+Summary!$C$10))</f>
        <v>340.35457273632278</v>
      </c>
    </row>
    <row r="729" spans="1:4" x14ac:dyDescent="0.25">
      <c r="A729" t="s">
        <v>2</v>
      </c>
      <c r="B729">
        <f t="shared" si="16"/>
        <v>2019</v>
      </c>
      <c r="C729" t="str">
        <f t="shared" si="17"/>
        <v>RESBDGSDEOldSCRO___STDELC_16</v>
      </c>
      <c r="D729">
        <f>IF(VLOOKUP(C729,Capacity_RESBDG!B:L,B729-2016+2,FALSE)&lt;0.001,0,VLOOKUP(C729,Capacity_RESBDG!B:L,B729-2016+2,FALSE)*(1+Summary!$C$10))</f>
        <v>18.650973671048497</v>
      </c>
    </row>
    <row r="730" spans="1:4" x14ac:dyDescent="0.25">
      <c r="A730" t="s">
        <v>2</v>
      </c>
      <c r="B730">
        <f t="shared" si="16"/>
        <v>2019</v>
      </c>
      <c r="C730" t="str">
        <f t="shared" si="17"/>
        <v>RESBDGSDEOldSHFUR___HIGNGA_16</v>
      </c>
      <c r="D730">
        <f>IF(VLOOKUP(C730,Capacity_RESBDG!B:L,B730-2016+2,FALSE)&lt;0.001,0,VLOOKUP(C730,Capacity_RESBDG!B:L,B730-2016+2,FALSE)*(1+Summary!$C$10))</f>
        <v>17.832983645233604</v>
      </c>
    </row>
    <row r="731" spans="1:4" x14ac:dyDescent="0.25">
      <c r="A731" t="s">
        <v>2</v>
      </c>
      <c r="B731">
        <f t="shared" si="16"/>
        <v>2019</v>
      </c>
      <c r="C731" t="str">
        <f t="shared" si="17"/>
        <v>RESBDGSDEOldSHFUR___MEDNGA_16</v>
      </c>
      <c r="D731">
        <f>IF(VLOOKUP(C731,Capacity_RESBDG!B:L,B731-2016+2,FALSE)&lt;0.001,0,VLOOKUP(C731,Capacity_RESBDG!B:L,B731-2016+2,FALSE)*(1+Summary!$C$10))</f>
        <v>17.400231903483075</v>
      </c>
    </row>
    <row r="732" spans="1:4" x14ac:dyDescent="0.25">
      <c r="A732" t="s">
        <v>2</v>
      </c>
      <c r="B732">
        <f t="shared" si="16"/>
        <v>2019</v>
      </c>
      <c r="C732" t="str">
        <f t="shared" si="17"/>
        <v>RESBDGSDEOldSHFUR___STDBMA_16</v>
      </c>
      <c r="D732">
        <f>IF(VLOOKUP(C732,Capacity_RESBDG!B:L,B732-2016+2,FALSE)&lt;0.001,0,VLOOKUP(C732,Capacity_RESBDG!B:L,B732-2016+2,FALSE)*(1+Summary!$C$10))</f>
        <v>6.8459620126413592</v>
      </c>
    </row>
    <row r="733" spans="1:4" x14ac:dyDescent="0.25">
      <c r="A733" t="s">
        <v>2</v>
      </c>
      <c r="B733">
        <f t="shared" si="16"/>
        <v>2019</v>
      </c>
      <c r="C733" t="str">
        <f t="shared" si="17"/>
        <v>RESBDGSDEOldSHFUR___STDBWP_16</v>
      </c>
      <c r="D733">
        <f>IF(VLOOKUP(C733,Capacity_RESBDG!B:L,B733-2016+2,FALSE)&lt;0.001,0,VLOOKUP(C733,Capacity_RESBDG!B:L,B733-2016+2,FALSE)*(1+Summary!$C$10))</f>
        <v>2.0497391482416069E-2</v>
      </c>
    </row>
    <row r="734" spans="1:4" x14ac:dyDescent="0.25">
      <c r="A734" t="s">
        <v>2</v>
      </c>
      <c r="B734">
        <f t="shared" si="16"/>
        <v>2019</v>
      </c>
      <c r="C734" t="str">
        <f t="shared" si="17"/>
        <v>RESBDGSDEOldSHFUR___STDKER_16</v>
      </c>
      <c r="D734">
        <f>IF(VLOOKUP(C734,Capacity_RESBDG!B:L,B734-2016+2,FALSE)&lt;0.001,0,VLOOKUP(C734,Capacity_RESBDG!B:L,B734-2016+2,FALSE)*(1+Summary!$C$10))</f>
        <v>2.0508891741133871E-2</v>
      </c>
    </row>
    <row r="735" spans="1:4" x14ac:dyDescent="0.25">
      <c r="A735" t="s">
        <v>2</v>
      </c>
      <c r="B735">
        <f t="shared" si="16"/>
        <v>2019</v>
      </c>
      <c r="C735" t="str">
        <f t="shared" si="17"/>
        <v>RESBDGSDEOldSHFUR___STDLFO_16</v>
      </c>
      <c r="D735">
        <f>IF(VLOOKUP(C735,Capacity_RESBDG!B:L,B735-2016+2,FALSE)&lt;0.001,0,VLOOKUP(C735,Capacity_RESBDG!B:L,B735-2016+2,FALSE)*(1+Summary!$C$10))</f>
        <v>4.182796567731784</v>
      </c>
    </row>
    <row r="736" spans="1:4" x14ac:dyDescent="0.25">
      <c r="A736" t="s">
        <v>2</v>
      </c>
      <c r="B736">
        <f t="shared" si="16"/>
        <v>2019</v>
      </c>
      <c r="C736" t="str">
        <f t="shared" si="17"/>
        <v>RESBDGSDEOldSHFUR___STDPRO_16</v>
      </c>
      <c r="D736">
        <f>IF(VLOOKUP(C736,Capacity_RESBDG!B:L,B736-2016+2,FALSE)&lt;0.001,0,VLOOKUP(C736,Capacity_RESBDG!B:L,B736-2016+2,FALSE)*(1+Summary!$C$10))</f>
        <v>2.0498524175970822E-2</v>
      </c>
    </row>
    <row r="737" spans="1:4" x14ac:dyDescent="0.25">
      <c r="A737" t="s">
        <v>2</v>
      </c>
      <c r="B737">
        <f t="shared" si="16"/>
        <v>2019</v>
      </c>
      <c r="C737" t="str">
        <f t="shared" si="17"/>
        <v>RESBDGSDEOldSHHEP___STDELC_16</v>
      </c>
      <c r="D737">
        <f>IF(VLOOKUP(C737,Capacity_RESBDG!B:L,B737-2016+2,FALSE)&lt;0.001,0,VLOOKUP(C737,Capacity_RESBDG!B:L,B737-2016+2,FALSE)*(1+Summary!$C$10))</f>
        <v>15.939231414640444</v>
      </c>
    </row>
    <row r="738" spans="1:4" x14ac:dyDescent="0.25">
      <c r="A738" t="s">
        <v>2</v>
      </c>
      <c r="B738">
        <f t="shared" si="16"/>
        <v>2019</v>
      </c>
      <c r="C738" t="str">
        <f t="shared" si="17"/>
        <v>RESBDGSDEOldSHPLT___STDELC_16</v>
      </c>
      <c r="D738">
        <f>IF(VLOOKUP(C738,Capacity_RESBDG!B:L,B738-2016+2,FALSE)&lt;0.001,0,VLOOKUP(C738,Capacity_RESBDG!B:L,B738-2016+2,FALSE)*(1+Summary!$C$10))</f>
        <v>13.44349858794109</v>
      </c>
    </row>
    <row r="739" spans="1:4" x14ac:dyDescent="0.25">
      <c r="A739" t="s">
        <v>2</v>
      </c>
      <c r="B739">
        <f t="shared" si="16"/>
        <v>2019</v>
      </c>
      <c r="C739" t="str">
        <f t="shared" si="17"/>
        <v>RESBDGSDEOldWH______STDBMA_16</v>
      </c>
      <c r="D739">
        <f>IF(VLOOKUP(C739,Capacity_RESBDG!B:L,B739-2016+2,FALSE)&lt;0.001,0,VLOOKUP(C739,Capacity_RESBDG!B:L,B739-2016+2,FALSE)*(1+Summary!$C$10))</f>
        <v>4.2400809899346523</v>
      </c>
    </row>
    <row r="740" spans="1:4" x14ac:dyDescent="0.25">
      <c r="A740" t="s">
        <v>2</v>
      </c>
      <c r="B740">
        <f t="shared" si="16"/>
        <v>2019</v>
      </c>
      <c r="C740" t="str">
        <f t="shared" si="17"/>
        <v>RESBDGSDEOldWH______STDBWP_16</v>
      </c>
      <c r="D740">
        <f>IF(VLOOKUP(C740,Capacity_RESBDG!B:L,B740-2016+2,FALSE)&lt;0.001,0,VLOOKUP(C740,Capacity_RESBDG!B:L,B740-2016+2,FALSE)*(1+Summary!$C$10))</f>
        <v>4.3784380522127178</v>
      </c>
    </row>
    <row r="741" spans="1:4" x14ac:dyDescent="0.25">
      <c r="A741" t="s">
        <v>2</v>
      </c>
      <c r="B741">
        <f t="shared" si="16"/>
        <v>2019</v>
      </c>
      <c r="C741" t="str">
        <f t="shared" si="17"/>
        <v>RESBDGSDEOldWH______STDELC_16</v>
      </c>
      <c r="D741">
        <f>IF(VLOOKUP(C741,Capacity_RESBDG!B:L,B741-2016+2,FALSE)&lt;0.001,0,VLOOKUP(C741,Capacity_RESBDG!B:L,B741-2016+2,FALSE)*(1+Summary!$C$10))</f>
        <v>7.0752042473837404</v>
      </c>
    </row>
    <row r="742" spans="1:4" x14ac:dyDescent="0.25">
      <c r="A742" t="s">
        <v>2</v>
      </c>
      <c r="B742">
        <f t="shared" si="16"/>
        <v>2019</v>
      </c>
      <c r="C742" t="str">
        <f t="shared" si="17"/>
        <v>RESBDGSDEOldWH______STDKER_16</v>
      </c>
      <c r="D742">
        <f>IF(VLOOKUP(C742,Capacity_RESBDG!B:L,B742-2016+2,FALSE)&lt;0.001,0,VLOOKUP(C742,Capacity_RESBDG!B:L,B742-2016+2,FALSE)*(1+Summary!$C$10))</f>
        <v>4.3530801860666912</v>
      </c>
    </row>
    <row r="743" spans="1:4" x14ac:dyDescent="0.25">
      <c r="A743" t="s">
        <v>2</v>
      </c>
      <c r="B743">
        <f t="shared" si="16"/>
        <v>2019</v>
      </c>
      <c r="C743" t="str">
        <f t="shared" si="17"/>
        <v>RESBDGSDEOldWH______STDLFO_16</v>
      </c>
      <c r="D743">
        <f>IF(VLOOKUP(C743,Capacity_RESBDG!B:L,B743-2016+2,FALSE)&lt;0.001,0,VLOOKUP(C743,Capacity_RESBDG!B:L,B743-2016+2,FALSE)*(1+Summary!$C$10))</f>
        <v>4.1519537812801834</v>
      </c>
    </row>
    <row r="744" spans="1:4" x14ac:dyDescent="0.25">
      <c r="A744" t="s">
        <v>2</v>
      </c>
      <c r="B744">
        <f t="shared" si="16"/>
        <v>2019</v>
      </c>
      <c r="C744" t="str">
        <f t="shared" si="17"/>
        <v>RESBDGSDEOldWH______STDNGA_16</v>
      </c>
      <c r="D744">
        <f>IF(VLOOKUP(C744,Capacity_RESBDG!B:L,B744-2016+2,FALSE)&lt;0.001,0,VLOOKUP(C744,Capacity_RESBDG!B:L,B744-2016+2,FALSE)*(1+Summary!$C$10))</f>
        <v>61.714183651267163</v>
      </c>
    </row>
    <row r="745" spans="1:4" x14ac:dyDescent="0.25">
      <c r="A745" t="s">
        <v>2</v>
      </c>
      <c r="B745">
        <f t="shared" si="16"/>
        <v>2019</v>
      </c>
      <c r="C745" t="str">
        <f t="shared" si="17"/>
        <v>RESBDGSDEOldWH______STDPRO_16</v>
      </c>
      <c r="D745">
        <f>IF(VLOOKUP(C745,Capacity_RESBDG!B:L,B745-2016+2,FALSE)&lt;0.001,0,VLOOKUP(C745,Capacity_RESBDG!B:L,B745-2016+2,FALSE)*(1+Summary!$C$10))</f>
        <v>4.3595280550519808</v>
      </c>
    </row>
    <row r="746" spans="1:4" x14ac:dyDescent="0.25">
      <c r="A746" t="s">
        <v>2</v>
      </c>
      <c r="B746">
        <f t="shared" si="16"/>
        <v>2020</v>
      </c>
      <c r="C746" t="str">
        <f t="shared" si="17"/>
        <v>RESBDGAPANewAPLOTH___STDELC_16</v>
      </c>
      <c r="D746">
        <f>IF(VLOOKUP(C746,Capacity_RESBDG!B:L,B746-2016+2,FALSE)&lt;0.001,0,VLOOKUP(C746,Capacity_RESBDG!B:L,B746-2016+2,FALSE)*(1+Summary!$C$10))</f>
        <v>0</v>
      </c>
    </row>
    <row r="747" spans="1:4" x14ac:dyDescent="0.25">
      <c r="A747" t="s">
        <v>2</v>
      </c>
      <c r="B747">
        <f t="shared" si="16"/>
        <v>2020</v>
      </c>
      <c r="C747" t="str">
        <f t="shared" si="17"/>
        <v>RESBDGAPANewCDY______STDELC_16</v>
      </c>
      <c r="D747">
        <f>IF(VLOOKUP(C747,Capacity_RESBDG!B:L,B747-2016+2,FALSE)&lt;0.001,0,VLOOKUP(C747,Capacity_RESBDG!B:L,B747-2016+2,FALSE)*(1+Summary!$C$10))</f>
        <v>1.0152912041762154E-3</v>
      </c>
    </row>
    <row r="748" spans="1:4" x14ac:dyDescent="0.25">
      <c r="A748" t="s">
        <v>2</v>
      </c>
      <c r="B748">
        <f t="shared" si="16"/>
        <v>2020</v>
      </c>
      <c r="C748" t="str">
        <f t="shared" si="17"/>
        <v>RESBDGAPANewCWA______STDELC_16</v>
      </c>
      <c r="D748">
        <f>IF(VLOOKUP(C748,Capacity_RESBDG!B:L,B748-2016+2,FALSE)&lt;0.001,0,VLOOKUP(C748,Capacity_RESBDG!B:L,B748-2016+2,FALSE)*(1+Summary!$C$10))</f>
        <v>1.0132900151636529E-3</v>
      </c>
    </row>
    <row r="749" spans="1:4" x14ac:dyDescent="0.25">
      <c r="A749" t="s">
        <v>2</v>
      </c>
      <c r="B749">
        <f t="shared" si="16"/>
        <v>2020</v>
      </c>
      <c r="C749" t="str">
        <f t="shared" si="17"/>
        <v>RESBDGAPANewDWA______STDELC_16</v>
      </c>
      <c r="D749">
        <f>IF(VLOOKUP(C749,Capacity_RESBDG!B:L,B749-2016+2,FALSE)&lt;0.001,0,VLOOKUP(C749,Capacity_RESBDG!B:L,B749-2016+2,FALSE)*(1+Summary!$C$10))</f>
        <v>1.0144292077150694E-3</v>
      </c>
    </row>
    <row r="750" spans="1:4" x14ac:dyDescent="0.25">
      <c r="A750" t="s">
        <v>2</v>
      </c>
      <c r="B750">
        <f t="shared" si="16"/>
        <v>2020</v>
      </c>
      <c r="C750" t="str">
        <f t="shared" si="17"/>
        <v>RESBDGAPANewFRZ______STDELC_16</v>
      </c>
      <c r="D750">
        <f>IF(VLOOKUP(C750,Capacity_RESBDG!B:L,B750-2016+2,FALSE)&lt;0.001,0,VLOOKUP(C750,Capacity_RESBDG!B:L,B750-2016+2,FALSE)*(1+Summary!$C$10))</f>
        <v>0</v>
      </c>
    </row>
    <row r="751" spans="1:4" x14ac:dyDescent="0.25">
      <c r="A751" t="s">
        <v>2</v>
      </c>
      <c r="B751">
        <f t="shared" si="16"/>
        <v>2020</v>
      </c>
      <c r="C751" t="str">
        <f t="shared" si="17"/>
        <v>RESBDGAPANewLIFLC___STDELC_16</v>
      </c>
      <c r="D751">
        <f>IF(VLOOKUP(C751,Capacity_RESBDG!B:L,B751-2016+2,FALSE)&lt;0.001,0,VLOOKUP(C751,Capacity_RESBDG!B:L,B751-2016+2,FALSE)*(1+Summary!$C$10))</f>
        <v>0</v>
      </c>
    </row>
    <row r="752" spans="1:4" x14ac:dyDescent="0.25">
      <c r="A752" t="s">
        <v>2</v>
      </c>
      <c r="B752">
        <f t="shared" si="16"/>
        <v>2020</v>
      </c>
      <c r="C752" t="str">
        <f t="shared" si="17"/>
        <v>RESBDGAPANewLIFLU___STDELC_16</v>
      </c>
      <c r="D752">
        <f>IF(VLOOKUP(C752,Capacity_RESBDG!B:L,B752-2016+2,FALSE)&lt;0.001,0,VLOOKUP(C752,Capacity_RESBDG!B:L,B752-2016+2,FALSE)*(1+Summary!$C$10))</f>
        <v>0</v>
      </c>
    </row>
    <row r="753" spans="1:4" x14ac:dyDescent="0.25">
      <c r="A753" t="s">
        <v>2</v>
      </c>
      <c r="B753">
        <f t="shared" si="16"/>
        <v>2020</v>
      </c>
      <c r="C753" t="str">
        <f t="shared" si="17"/>
        <v>RESBDGAPANewLIHAL___STDELC_16</v>
      </c>
      <c r="D753">
        <f>IF(VLOOKUP(C753,Capacity_RESBDG!B:L,B753-2016+2,FALSE)&lt;0.001,0,VLOOKUP(C753,Capacity_RESBDG!B:L,B753-2016+2,FALSE)*(1+Summary!$C$10))</f>
        <v>0</v>
      </c>
    </row>
    <row r="754" spans="1:4" x14ac:dyDescent="0.25">
      <c r="A754" t="s">
        <v>2</v>
      </c>
      <c r="B754">
        <f t="shared" si="16"/>
        <v>2020</v>
      </c>
      <c r="C754" t="str">
        <f t="shared" si="17"/>
        <v>RESBDGAPANewLIINC___STDELC_16</v>
      </c>
      <c r="D754">
        <f>IF(VLOOKUP(C754,Capacity_RESBDG!B:L,B754-2016+2,FALSE)&lt;0.001,0,VLOOKUP(C754,Capacity_RESBDG!B:L,B754-2016+2,FALSE)*(1+Summary!$C$10))</f>
        <v>0</v>
      </c>
    </row>
    <row r="755" spans="1:4" x14ac:dyDescent="0.25">
      <c r="A755" t="s">
        <v>2</v>
      </c>
      <c r="B755">
        <f t="shared" si="16"/>
        <v>2020</v>
      </c>
      <c r="C755" t="str">
        <f t="shared" si="17"/>
        <v>RESBDGAPANewLILED___HIGELC_16</v>
      </c>
      <c r="D755">
        <f>IF(VLOOKUP(C755,Capacity_RESBDG!B:L,B755-2016+2,FALSE)&lt;0.001,0,VLOOKUP(C755,Capacity_RESBDG!B:L,B755-2016+2,FALSE)*(1+Summary!$C$10))</f>
        <v>1.0140019508142596E-3</v>
      </c>
    </row>
    <row r="756" spans="1:4" x14ac:dyDescent="0.25">
      <c r="A756" t="s">
        <v>2</v>
      </c>
      <c r="B756">
        <f t="shared" si="16"/>
        <v>2020</v>
      </c>
      <c r="C756" t="str">
        <f t="shared" si="17"/>
        <v>RESBDGAPANewLILED___STDELC_16</v>
      </c>
      <c r="D756">
        <f>IF(VLOOKUP(C756,Capacity_RESBDG!B:L,B756-2016+2,FALSE)&lt;0.001,0,VLOOKUP(C756,Capacity_RESBDG!B:L,B756-2016+2,FALSE)*(1+Summary!$C$10))</f>
        <v>1.014002811482738E-3</v>
      </c>
    </row>
    <row r="757" spans="1:4" x14ac:dyDescent="0.25">
      <c r="A757" t="s">
        <v>2</v>
      </c>
      <c r="B757">
        <f t="shared" si="16"/>
        <v>2020</v>
      </c>
      <c r="C757" t="str">
        <f t="shared" si="17"/>
        <v>RESBDGAPANewRAG______STDELC_16</v>
      </c>
      <c r="D757">
        <f>IF(VLOOKUP(C757,Capacity_RESBDG!B:L,B757-2016+2,FALSE)&lt;0.001,0,VLOOKUP(C757,Capacity_RESBDG!B:L,B757-2016+2,FALSE)*(1+Summary!$C$10))</f>
        <v>0</v>
      </c>
    </row>
    <row r="758" spans="1:4" x14ac:dyDescent="0.25">
      <c r="A758" t="s">
        <v>2</v>
      </c>
      <c r="B758">
        <f t="shared" si="16"/>
        <v>2020</v>
      </c>
      <c r="C758" t="str">
        <f t="shared" si="17"/>
        <v>RESBDGAPANewREF______STDELC_16</v>
      </c>
      <c r="D758">
        <f>IF(VLOOKUP(C758,Capacity_RESBDG!B:L,B758-2016+2,FALSE)&lt;0.001,0,VLOOKUP(C758,Capacity_RESBDG!B:L,B758-2016+2,FALSE)*(1+Summary!$C$10))</f>
        <v>2.1086741537956993E-3</v>
      </c>
    </row>
    <row r="759" spans="1:4" x14ac:dyDescent="0.25">
      <c r="A759" t="s">
        <v>2</v>
      </c>
      <c r="B759">
        <f t="shared" si="16"/>
        <v>2020</v>
      </c>
      <c r="C759" t="str">
        <f t="shared" si="17"/>
        <v>RESBDGAPANewSCCE___STDELC_16</v>
      </c>
      <c r="D759">
        <f>IF(VLOOKUP(C759,Capacity_RESBDG!B:L,B759-2016+2,FALSE)&lt;0.001,0,VLOOKUP(C759,Capacity_RESBDG!B:L,B759-2016+2,FALSE)*(1+Summary!$C$10))</f>
        <v>0</v>
      </c>
    </row>
    <row r="760" spans="1:4" x14ac:dyDescent="0.25">
      <c r="A760" t="s">
        <v>2</v>
      </c>
      <c r="B760">
        <f t="shared" si="16"/>
        <v>2020</v>
      </c>
      <c r="C760" t="str">
        <f t="shared" si="17"/>
        <v>RESBDGAPANewSCRO___STDELC_16</v>
      </c>
      <c r="D760">
        <f>IF(VLOOKUP(C760,Capacity_RESBDG!B:L,B760-2016+2,FALSE)&lt;0.001,0,VLOOKUP(C760,Capacity_RESBDG!B:L,B760-2016+2,FALSE)*(1+Summary!$C$10))</f>
        <v>0</v>
      </c>
    </row>
    <row r="761" spans="1:4" x14ac:dyDescent="0.25">
      <c r="A761" t="s">
        <v>2</v>
      </c>
      <c r="B761">
        <f t="shared" si="16"/>
        <v>2020</v>
      </c>
      <c r="C761" t="str">
        <f t="shared" si="17"/>
        <v>RESBDGAPANewSHFUR___HIGNGA_16</v>
      </c>
      <c r="D761">
        <f>IF(VLOOKUP(C761,Capacity_RESBDG!B:L,B761-2016+2,FALSE)&lt;0.001,0,VLOOKUP(C761,Capacity_RESBDG!B:L,B761-2016+2,FALSE)*(1+Summary!$C$10))</f>
        <v>2.4514138199628129E-3</v>
      </c>
    </row>
    <row r="762" spans="1:4" x14ac:dyDescent="0.25">
      <c r="A762" t="s">
        <v>2</v>
      </c>
      <c r="B762">
        <f t="shared" si="16"/>
        <v>2020</v>
      </c>
      <c r="C762" t="str">
        <f t="shared" si="17"/>
        <v>RESBDGAPANewSHFUR___MEDNGA_16</v>
      </c>
      <c r="D762">
        <f>IF(VLOOKUP(C762,Capacity_RESBDG!B:L,B762-2016+2,FALSE)&lt;0.001,0,VLOOKUP(C762,Capacity_RESBDG!B:L,B762-2016+2,FALSE)*(1+Summary!$C$10))</f>
        <v>2.4514147993210562E-3</v>
      </c>
    </row>
    <row r="763" spans="1:4" x14ac:dyDescent="0.25">
      <c r="A763" t="s">
        <v>2</v>
      </c>
      <c r="B763">
        <f t="shared" si="16"/>
        <v>2020</v>
      </c>
      <c r="C763" t="str">
        <f t="shared" si="17"/>
        <v>RESBDGAPANewSHFUR___STDBMA_16</v>
      </c>
      <c r="D763">
        <f>IF(VLOOKUP(C763,Capacity_RESBDG!B:L,B763-2016+2,FALSE)&lt;0.001,0,VLOOKUP(C763,Capacity_RESBDG!B:L,B763-2016+2,FALSE)*(1+Summary!$C$10))</f>
        <v>0</v>
      </c>
    </row>
    <row r="764" spans="1:4" x14ac:dyDescent="0.25">
      <c r="A764" t="s">
        <v>2</v>
      </c>
      <c r="B764">
        <f t="shared" si="16"/>
        <v>2020</v>
      </c>
      <c r="C764" t="str">
        <f t="shared" si="17"/>
        <v>RESBDGAPANewSHFUR___STDBWP_16</v>
      </c>
      <c r="D764">
        <f>IF(VLOOKUP(C764,Capacity_RESBDG!B:L,B764-2016+2,FALSE)&lt;0.001,0,VLOOKUP(C764,Capacity_RESBDG!B:L,B764-2016+2,FALSE)*(1+Summary!$C$10))</f>
        <v>0</v>
      </c>
    </row>
    <row r="765" spans="1:4" x14ac:dyDescent="0.25">
      <c r="A765" t="s">
        <v>2</v>
      </c>
      <c r="B765">
        <f t="shared" ref="B765:B828" si="18">B579+1</f>
        <v>2020</v>
      </c>
      <c r="C765" t="str">
        <f t="shared" ref="C765:C828" si="19">C579</f>
        <v>RESBDGAPANewSHFUR___STDKER_16</v>
      </c>
      <c r="D765">
        <f>IF(VLOOKUP(C765,Capacity_RESBDG!B:L,B765-2016+2,FALSE)&lt;0.001,0,VLOOKUP(C765,Capacity_RESBDG!B:L,B765-2016+2,FALSE)*(1+Summary!$C$10))</f>
        <v>0</v>
      </c>
    </row>
    <row r="766" spans="1:4" x14ac:dyDescent="0.25">
      <c r="A766" t="s">
        <v>2</v>
      </c>
      <c r="B766">
        <f t="shared" si="18"/>
        <v>2020</v>
      </c>
      <c r="C766" t="str">
        <f t="shared" si="19"/>
        <v>RESBDGAPANewSHFUR___STDLFO_16</v>
      </c>
      <c r="D766">
        <f>IF(VLOOKUP(C766,Capacity_RESBDG!B:L,B766-2016+2,FALSE)&lt;0.001,0,VLOOKUP(C766,Capacity_RESBDG!B:L,B766-2016+2,FALSE)*(1+Summary!$C$10))</f>
        <v>0</v>
      </c>
    </row>
    <row r="767" spans="1:4" x14ac:dyDescent="0.25">
      <c r="A767" t="s">
        <v>2</v>
      </c>
      <c r="B767">
        <f t="shared" si="18"/>
        <v>2020</v>
      </c>
      <c r="C767" t="str">
        <f t="shared" si="19"/>
        <v>RESBDGAPANewSHFUR___STDPRO_16</v>
      </c>
      <c r="D767">
        <f>IF(VLOOKUP(C767,Capacity_RESBDG!B:L,B767-2016+2,FALSE)&lt;0.001,0,VLOOKUP(C767,Capacity_RESBDG!B:L,B767-2016+2,FALSE)*(1+Summary!$C$10))</f>
        <v>0</v>
      </c>
    </row>
    <row r="768" spans="1:4" x14ac:dyDescent="0.25">
      <c r="A768" t="s">
        <v>2</v>
      </c>
      <c r="B768">
        <f t="shared" si="18"/>
        <v>2020</v>
      </c>
      <c r="C768" t="str">
        <f t="shared" si="19"/>
        <v>RESBDGAPANewSHHEP___STDELC_16</v>
      </c>
      <c r="D768">
        <f>IF(VLOOKUP(C768,Capacity_RESBDG!B:L,B768-2016+2,FALSE)&lt;0.001,0,VLOOKUP(C768,Capacity_RESBDG!B:L,B768-2016+2,FALSE)*(1+Summary!$C$10))</f>
        <v>0</v>
      </c>
    </row>
    <row r="769" spans="1:4" x14ac:dyDescent="0.25">
      <c r="A769" t="s">
        <v>2</v>
      </c>
      <c r="B769">
        <f t="shared" si="18"/>
        <v>2020</v>
      </c>
      <c r="C769" t="str">
        <f t="shared" si="19"/>
        <v>RESBDGAPANewSHPLT___STDELC_16</v>
      </c>
      <c r="D769">
        <f>IF(VLOOKUP(C769,Capacity_RESBDG!B:L,B769-2016+2,FALSE)&lt;0.001,0,VLOOKUP(C769,Capacity_RESBDG!B:L,B769-2016+2,FALSE)*(1+Summary!$C$10))</f>
        <v>1.6026393691192574E-3</v>
      </c>
    </row>
    <row r="770" spans="1:4" x14ac:dyDescent="0.25">
      <c r="A770" t="s">
        <v>2</v>
      </c>
      <c r="B770">
        <f t="shared" si="18"/>
        <v>2020</v>
      </c>
      <c r="C770" t="str">
        <f t="shared" si="19"/>
        <v>RESBDGAPANewWH______STDBMA_16</v>
      </c>
      <c r="D770">
        <f>IF(VLOOKUP(C770,Capacity_RESBDG!B:L,B770-2016+2,FALSE)&lt;0.001,0,VLOOKUP(C770,Capacity_RESBDG!B:L,B770-2016+2,FALSE)*(1+Summary!$C$10))</f>
        <v>0</v>
      </c>
    </row>
    <row r="771" spans="1:4" x14ac:dyDescent="0.25">
      <c r="A771" t="s">
        <v>2</v>
      </c>
      <c r="B771">
        <f t="shared" si="18"/>
        <v>2020</v>
      </c>
      <c r="C771" t="str">
        <f t="shared" si="19"/>
        <v>RESBDGAPANewWH______STDBWP_16</v>
      </c>
      <c r="D771">
        <f>IF(VLOOKUP(C771,Capacity_RESBDG!B:L,B771-2016+2,FALSE)&lt;0.001,0,VLOOKUP(C771,Capacity_RESBDG!B:L,B771-2016+2,FALSE)*(1+Summary!$C$10))</f>
        <v>0</v>
      </c>
    </row>
    <row r="772" spans="1:4" x14ac:dyDescent="0.25">
      <c r="A772" t="s">
        <v>2</v>
      </c>
      <c r="B772">
        <f t="shared" si="18"/>
        <v>2020</v>
      </c>
      <c r="C772" t="str">
        <f t="shared" si="19"/>
        <v>RESBDGAPANewWH______STDELC_16</v>
      </c>
      <c r="D772">
        <f>IF(VLOOKUP(C772,Capacity_RESBDG!B:L,B772-2016+2,FALSE)&lt;0.001,0,VLOOKUP(C772,Capacity_RESBDG!B:L,B772-2016+2,FALSE)*(1+Summary!$C$10))</f>
        <v>0</v>
      </c>
    </row>
    <row r="773" spans="1:4" x14ac:dyDescent="0.25">
      <c r="A773" t="s">
        <v>2</v>
      </c>
      <c r="B773">
        <f t="shared" si="18"/>
        <v>2020</v>
      </c>
      <c r="C773" t="str">
        <f t="shared" si="19"/>
        <v>RESBDGAPANewWH______STDKER_16</v>
      </c>
      <c r="D773">
        <f>IF(VLOOKUP(C773,Capacity_RESBDG!B:L,B773-2016+2,FALSE)&lt;0.001,0,VLOOKUP(C773,Capacity_RESBDG!B:L,B773-2016+2,FALSE)*(1+Summary!$C$10))</f>
        <v>0</v>
      </c>
    </row>
    <row r="774" spans="1:4" x14ac:dyDescent="0.25">
      <c r="A774" t="s">
        <v>2</v>
      </c>
      <c r="B774">
        <f t="shared" si="18"/>
        <v>2020</v>
      </c>
      <c r="C774" t="str">
        <f t="shared" si="19"/>
        <v>RESBDGAPANewWH______STDLFO_16</v>
      </c>
      <c r="D774">
        <f>IF(VLOOKUP(C774,Capacity_RESBDG!B:L,B774-2016+2,FALSE)&lt;0.001,0,VLOOKUP(C774,Capacity_RESBDG!B:L,B774-2016+2,FALSE)*(1+Summary!$C$10))</f>
        <v>0</v>
      </c>
    </row>
    <row r="775" spans="1:4" x14ac:dyDescent="0.25">
      <c r="A775" t="s">
        <v>2</v>
      </c>
      <c r="B775">
        <f t="shared" si="18"/>
        <v>2020</v>
      </c>
      <c r="C775" t="str">
        <f t="shared" si="19"/>
        <v>RESBDGAPANewWH______STDNGA_16</v>
      </c>
      <c r="D775">
        <f>IF(VLOOKUP(C775,Capacity_RESBDG!B:L,B775-2016+2,FALSE)&lt;0.001,0,VLOOKUP(C775,Capacity_RESBDG!B:L,B775-2016+2,FALSE)*(1+Summary!$C$10))</f>
        <v>2.4594417212623959E-3</v>
      </c>
    </row>
    <row r="776" spans="1:4" x14ac:dyDescent="0.25">
      <c r="A776" t="s">
        <v>2</v>
      </c>
      <c r="B776">
        <f t="shared" si="18"/>
        <v>2020</v>
      </c>
      <c r="C776" t="str">
        <f t="shared" si="19"/>
        <v>RESBDGAPANewWH______STDPRO_16</v>
      </c>
      <c r="D776">
        <f>IF(VLOOKUP(C776,Capacity_RESBDG!B:L,B776-2016+2,FALSE)&lt;0.001,0,VLOOKUP(C776,Capacity_RESBDG!B:L,B776-2016+2,FALSE)*(1+Summary!$C$10))</f>
        <v>0</v>
      </c>
    </row>
    <row r="777" spans="1:4" x14ac:dyDescent="0.25">
      <c r="A777" t="s">
        <v>2</v>
      </c>
      <c r="B777">
        <f t="shared" si="18"/>
        <v>2020</v>
      </c>
      <c r="C777" t="str">
        <f t="shared" si="19"/>
        <v>RESBDGAPAOldAPLOTH___STDELC_16</v>
      </c>
      <c r="D777">
        <f>IF(VLOOKUP(C777,Capacity_RESBDG!B:L,B777-2016+2,FALSE)&lt;0.001,0,VLOOKUP(C777,Capacity_RESBDG!B:L,B777-2016+2,FALSE)*(1+Summary!$C$10))</f>
        <v>8394.8494432629122</v>
      </c>
    </row>
    <row r="778" spans="1:4" x14ac:dyDescent="0.25">
      <c r="A778" t="s">
        <v>2</v>
      </c>
      <c r="B778">
        <f t="shared" si="18"/>
        <v>2020</v>
      </c>
      <c r="C778" t="str">
        <f t="shared" si="19"/>
        <v>RESBDGAPAOldCDY______STDELC_16</v>
      </c>
      <c r="D778">
        <f>IF(VLOOKUP(C778,Capacity_RESBDG!B:L,B778-2016+2,FALSE)&lt;0.001,0,VLOOKUP(C778,Capacity_RESBDG!B:L,B778-2016+2,FALSE)*(1+Summary!$C$10))</f>
        <v>248.57029251537151</v>
      </c>
    </row>
    <row r="779" spans="1:4" x14ac:dyDescent="0.25">
      <c r="A779" t="s">
        <v>2</v>
      </c>
      <c r="B779">
        <f t="shared" si="18"/>
        <v>2020</v>
      </c>
      <c r="C779" t="str">
        <f t="shared" si="19"/>
        <v>RESBDGAPAOldCWA______STDELC_16</v>
      </c>
      <c r="D779">
        <f>IF(VLOOKUP(C779,Capacity_RESBDG!B:L,B779-2016+2,FALSE)&lt;0.001,0,VLOOKUP(C779,Capacity_RESBDG!B:L,B779-2016+2,FALSE)*(1+Summary!$C$10))</f>
        <v>229.14595177306342</v>
      </c>
    </row>
    <row r="780" spans="1:4" x14ac:dyDescent="0.25">
      <c r="A780" t="s">
        <v>2</v>
      </c>
      <c r="B780">
        <f t="shared" si="18"/>
        <v>2020</v>
      </c>
      <c r="C780" t="str">
        <f t="shared" si="19"/>
        <v>RESBDGAPAOldDWA______STDELC_16</v>
      </c>
      <c r="D780">
        <f>IF(VLOOKUP(C780,Capacity_RESBDG!B:L,B780-2016+2,FALSE)&lt;0.001,0,VLOOKUP(C780,Capacity_RESBDG!B:L,B780-2016+2,FALSE)*(1+Summary!$C$10))</f>
        <v>154.48324628285766</v>
      </c>
    </row>
    <row r="781" spans="1:4" x14ac:dyDescent="0.25">
      <c r="A781" t="s">
        <v>2</v>
      </c>
      <c r="B781">
        <f t="shared" si="18"/>
        <v>2020</v>
      </c>
      <c r="C781" t="str">
        <f t="shared" si="19"/>
        <v>RESBDGAPAOldFRZ______STDELC_16</v>
      </c>
      <c r="D781">
        <f>IF(VLOOKUP(C781,Capacity_RESBDG!B:L,B781-2016+2,FALSE)&lt;0.001,0,VLOOKUP(C781,Capacity_RESBDG!B:L,B781-2016+2,FALSE)*(1+Summary!$C$10))</f>
        <v>50.403226780457928</v>
      </c>
    </row>
    <row r="782" spans="1:4" x14ac:dyDescent="0.25">
      <c r="A782" t="s">
        <v>2</v>
      </c>
      <c r="B782">
        <f t="shared" si="18"/>
        <v>2020</v>
      </c>
      <c r="C782" t="str">
        <f t="shared" si="19"/>
        <v>RESBDGAPAOldLIFLC___STDELC_16</v>
      </c>
      <c r="D782">
        <f>IF(VLOOKUP(C782,Capacity_RESBDG!B:L,B782-2016+2,FALSE)&lt;0.001,0,VLOOKUP(C782,Capacity_RESBDG!B:L,B782-2016+2,FALSE)*(1+Summary!$C$10))</f>
        <v>74.507726014851755</v>
      </c>
    </row>
    <row r="783" spans="1:4" x14ac:dyDescent="0.25">
      <c r="A783" t="s">
        <v>2</v>
      </c>
      <c r="B783">
        <f t="shared" si="18"/>
        <v>2020</v>
      </c>
      <c r="C783" t="str">
        <f t="shared" si="19"/>
        <v>RESBDGAPAOldLIFLU___STDELC_16</v>
      </c>
      <c r="D783">
        <f>IF(VLOOKUP(C783,Capacity_RESBDG!B:L,B783-2016+2,FALSE)&lt;0.001,0,VLOOKUP(C783,Capacity_RESBDG!B:L,B783-2016+2,FALSE)*(1+Summary!$C$10))</f>
        <v>284.33342016966822</v>
      </c>
    </row>
    <row r="784" spans="1:4" x14ac:dyDescent="0.25">
      <c r="A784" t="s">
        <v>2</v>
      </c>
      <c r="B784">
        <f t="shared" si="18"/>
        <v>2020</v>
      </c>
      <c r="C784" t="str">
        <f t="shared" si="19"/>
        <v>RESBDGAPAOldLIHAL___STDELC_16</v>
      </c>
      <c r="D784">
        <f>IF(VLOOKUP(C784,Capacity_RESBDG!B:L,B784-2016+2,FALSE)&lt;0.001,0,VLOOKUP(C784,Capacity_RESBDG!B:L,B784-2016+2,FALSE)*(1+Summary!$C$10))</f>
        <v>152.93341788049372</v>
      </c>
    </row>
    <row r="785" spans="1:4" x14ac:dyDescent="0.25">
      <c r="A785" t="s">
        <v>2</v>
      </c>
      <c r="B785">
        <f t="shared" si="18"/>
        <v>2020</v>
      </c>
      <c r="C785" t="str">
        <f t="shared" si="19"/>
        <v>RESBDGAPAOldLIINC___STDELC_16</v>
      </c>
      <c r="D785">
        <f>IF(VLOOKUP(C785,Capacity_RESBDG!B:L,B785-2016+2,FALSE)&lt;0.001,0,VLOOKUP(C785,Capacity_RESBDG!B:L,B785-2016+2,FALSE)*(1+Summary!$C$10))</f>
        <v>491.47820432891706</v>
      </c>
    </row>
    <row r="786" spans="1:4" x14ac:dyDescent="0.25">
      <c r="A786" t="s">
        <v>2</v>
      </c>
      <c r="B786">
        <f t="shared" si="18"/>
        <v>2020</v>
      </c>
      <c r="C786" t="str">
        <f t="shared" si="19"/>
        <v>RESBDGAPAOldLILED___HIGELC_16</v>
      </c>
      <c r="D786">
        <f>IF(VLOOKUP(C786,Capacity_RESBDG!B:L,B786-2016+2,FALSE)&lt;0.001,0,VLOOKUP(C786,Capacity_RESBDG!B:L,B786-2016+2,FALSE)*(1+Summary!$C$10))</f>
        <v>12.470449996827497</v>
      </c>
    </row>
    <row r="787" spans="1:4" x14ac:dyDescent="0.25">
      <c r="A787" t="s">
        <v>2</v>
      </c>
      <c r="B787">
        <f t="shared" si="18"/>
        <v>2020</v>
      </c>
      <c r="C787" t="str">
        <f t="shared" si="19"/>
        <v>RESBDGAPAOldLILED___STDELC_16</v>
      </c>
      <c r="D787">
        <f>IF(VLOOKUP(C787,Capacity_RESBDG!B:L,B787-2016+2,FALSE)&lt;0.001,0,VLOOKUP(C787,Capacity_RESBDG!B:L,B787-2016+2,FALSE)*(1+Summary!$C$10))</f>
        <v>12.509833158409439</v>
      </c>
    </row>
    <row r="788" spans="1:4" x14ac:dyDescent="0.25">
      <c r="A788" t="s">
        <v>2</v>
      </c>
      <c r="B788">
        <f t="shared" si="18"/>
        <v>2020</v>
      </c>
      <c r="C788" t="str">
        <f t="shared" si="19"/>
        <v>RESBDGAPAOldRAG______STDELC_16</v>
      </c>
      <c r="D788">
        <f>IF(VLOOKUP(C788,Capacity_RESBDG!B:L,B788-2016+2,FALSE)&lt;0.001,0,VLOOKUP(C788,Capacity_RESBDG!B:L,B788-2016+2,FALSE)*(1+Summary!$C$10))</f>
        <v>1620.0604979693092</v>
      </c>
    </row>
    <row r="789" spans="1:4" x14ac:dyDescent="0.25">
      <c r="A789" t="s">
        <v>2</v>
      </c>
      <c r="B789">
        <f t="shared" si="18"/>
        <v>2020</v>
      </c>
      <c r="C789" t="str">
        <f t="shared" si="19"/>
        <v>RESBDGAPAOldREF______STDELC_16</v>
      </c>
      <c r="D789">
        <f>IF(VLOOKUP(C789,Capacity_RESBDG!B:L,B789-2016+2,FALSE)&lt;0.001,0,VLOOKUP(C789,Capacity_RESBDG!B:L,B789-2016+2,FALSE)*(1+Summary!$C$10))</f>
        <v>151.13290168739243</v>
      </c>
    </row>
    <row r="790" spans="1:4" x14ac:dyDescent="0.25">
      <c r="A790" t="s">
        <v>2</v>
      </c>
      <c r="B790">
        <f t="shared" si="18"/>
        <v>2020</v>
      </c>
      <c r="C790" t="str">
        <f t="shared" si="19"/>
        <v>RESBDGAPAOldSCCE___STDELC_16</v>
      </c>
      <c r="D790">
        <f>IF(VLOOKUP(C790,Capacity_RESBDG!B:L,B790-2016+2,FALSE)&lt;0.001,0,VLOOKUP(C790,Capacity_RESBDG!B:L,B790-2016+2,FALSE)*(1+Summary!$C$10))</f>
        <v>165.69391364777218</v>
      </c>
    </row>
    <row r="791" spans="1:4" x14ac:dyDescent="0.25">
      <c r="A791" t="s">
        <v>2</v>
      </c>
      <c r="B791">
        <f t="shared" si="18"/>
        <v>2020</v>
      </c>
      <c r="C791" t="str">
        <f t="shared" si="19"/>
        <v>RESBDGAPAOldSCRO___STDELC_16</v>
      </c>
      <c r="D791">
        <f>IF(VLOOKUP(C791,Capacity_RESBDG!B:L,B791-2016+2,FALSE)&lt;0.001,0,VLOOKUP(C791,Capacity_RESBDG!B:L,B791-2016+2,FALSE)*(1+Summary!$C$10))</f>
        <v>19.985821691595383</v>
      </c>
    </row>
    <row r="792" spans="1:4" x14ac:dyDescent="0.25">
      <c r="A792" t="s">
        <v>2</v>
      </c>
      <c r="B792">
        <f t="shared" si="18"/>
        <v>2020</v>
      </c>
      <c r="C792" t="str">
        <f t="shared" si="19"/>
        <v>RESBDGAPAOldSHFUR___HIGNGA_16</v>
      </c>
      <c r="D792">
        <f>IF(VLOOKUP(C792,Capacity_RESBDG!B:L,B792-2016+2,FALSE)&lt;0.001,0,VLOOKUP(C792,Capacity_RESBDG!B:L,B792-2016+2,FALSE)*(1+Summary!$C$10))</f>
        <v>285.67025107619315</v>
      </c>
    </row>
    <row r="793" spans="1:4" x14ac:dyDescent="0.25">
      <c r="A793" t="s">
        <v>2</v>
      </c>
      <c r="B793">
        <f t="shared" si="18"/>
        <v>2020</v>
      </c>
      <c r="C793" t="str">
        <f t="shared" si="19"/>
        <v>RESBDGAPAOldSHFUR___MEDNGA_16</v>
      </c>
      <c r="D793">
        <f>IF(VLOOKUP(C793,Capacity_RESBDG!B:L,B793-2016+2,FALSE)&lt;0.001,0,VLOOKUP(C793,Capacity_RESBDG!B:L,B793-2016+2,FALSE)*(1+Summary!$C$10))</f>
        <v>91.583687364680756</v>
      </c>
    </row>
    <row r="794" spans="1:4" x14ac:dyDescent="0.25">
      <c r="A794" t="s">
        <v>2</v>
      </c>
      <c r="B794">
        <f t="shared" si="18"/>
        <v>2020</v>
      </c>
      <c r="C794" t="str">
        <f t="shared" si="19"/>
        <v>RESBDGAPAOldSHFUR___STDBMA_16</v>
      </c>
      <c r="D794">
        <f>IF(VLOOKUP(C794,Capacity_RESBDG!B:L,B794-2016+2,FALSE)&lt;0.001,0,VLOOKUP(C794,Capacity_RESBDG!B:L,B794-2016+2,FALSE)*(1+Summary!$C$10))</f>
        <v>4.990754848391842</v>
      </c>
    </row>
    <row r="795" spans="1:4" x14ac:dyDescent="0.25">
      <c r="A795" t="s">
        <v>2</v>
      </c>
      <c r="B795">
        <f t="shared" si="18"/>
        <v>2020</v>
      </c>
      <c r="C795" t="str">
        <f t="shared" si="19"/>
        <v>RESBDGAPAOldSHFUR___STDBWP_16</v>
      </c>
      <c r="D795">
        <f>IF(VLOOKUP(C795,Capacity_RESBDG!B:L,B795-2016+2,FALSE)&lt;0.001,0,VLOOKUP(C795,Capacity_RESBDG!B:L,B795-2016+2,FALSE)*(1+Summary!$C$10))</f>
        <v>3.3300716140569425E-2</v>
      </c>
    </row>
    <row r="796" spans="1:4" x14ac:dyDescent="0.25">
      <c r="A796" t="s">
        <v>2</v>
      </c>
      <c r="B796">
        <f t="shared" si="18"/>
        <v>2020</v>
      </c>
      <c r="C796" t="str">
        <f t="shared" si="19"/>
        <v>RESBDGAPAOldSHFUR___STDKER_16</v>
      </c>
      <c r="D796">
        <f>IF(VLOOKUP(C796,Capacity_RESBDG!B:L,B796-2016+2,FALSE)&lt;0.001,0,VLOOKUP(C796,Capacity_RESBDG!B:L,B796-2016+2,FALSE)*(1+Summary!$C$10))</f>
        <v>3.3313617671808612E-2</v>
      </c>
    </row>
    <row r="797" spans="1:4" x14ac:dyDescent="0.25">
      <c r="A797" t="s">
        <v>2</v>
      </c>
      <c r="B797">
        <f t="shared" si="18"/>
        <v>2020</v>
      </c>
      <c r="C797" t="str">
        <f t="shared" si="19"/>
        <v>RESBDGAPAOldSHFUR___STDLFO_16</v>
      </c>
      <c r="D797">
        <f>IF(VLOOKUP(C797,Capacity_RESBDG!B:L,B797-2016+2,FALSE)&lt;0.001,0,VLOOKUP(C797,Capacity_RESBDG!B:L,B797-2016+2,FALSE)*(1+Summary!$C$10))</f>
        <v>4.2216649972080988</v>
      </c>
    </row>
    <row r="798" spans="1:4" x14ac:dyDescent="0.25">
      <c r="A798" t="s">
        <v>2</v>
      </c>
      <c r="B798">
        <f t="shared" si="18"/>
        <v>2020</v>
      </c>
      <c r="C798" t="str">
        <f t="shared" si="19"/>
        <v>RESBDGAPAOldSHFUR___STDPRO_16</v>
      </c>
      <c r="D798">
        <f>IF(VLOOKUP(C798,Capacity_RESBDG!B:L,B798-2016+2,FALSE)&lt;0.001,0,VLOOKUP(C798,Capacity_RESBDG!B:L,B798-2016+2,FALSE)*(1+Summary!$C$10))</f>
        <v>3.3302050513092214E-2</v>
      </c>
    </row>
    <row r="799" spans="1:4" x14ac:dyDescent="0.25">
      <c r="A799" t="s">
        <v>2</v>
      </c>
      <c r="B799">
        <f t="shared" si="18"/>
        <v>2020</v>
      </c>
      <c r="C799" t="str">
        <f t="shared" si="19"/>
        <v>RESBDGAPAOldSHHEP___STDELC_16</v>
      </c>
      <c r="D799">
        <f>IF(VLOOKUP(C799,Capacity_RESBDG!B:L,B799-2016+2,FALSE)&lt;0.001,0,VLOOKUP(C799,Capacity_RESBDG!B:L,B799-2016+2,FALSE)*(1+Summary!$C$10))</f>
        <v>44.843734930298893</v>
      </c>
    </row>
    <row r="800" spans="1:4" x14ac:dyDescent="0.25">
      <c r="A800" t="s">
        <v>2</v>
      </c>
      <c r="B800">
        <f t="shared" si="18"/>
        <v>2020</v>
      </c>
      <c r="C800" t="str">
        <f t="shared" si="19"/>
        <v>RESBDGAPAOldSHPLT___STDELC_16</v>
      </c>
      <c r="D800">
        <f>IF(VLOOKUP(C800,Capacity_RESBDG!B:L,B800-2016+2,FALSE)&lt;0.001,0,VLOOKUP(C800,Capacity_RESBDG!B:L,B800-2016+2,FALSE)*(1+Summary!$C$10))</f>
        <v>19.21046847368153</v>
      </c>
    </row>
    <row r="801" spans="1:4" x14ac:dyDescent="0.25">
      <c r="A801" t="s">
        <v>2</v>
      </c>
      <c r="B801">
        <f t="shared" si="18"/>
        <v>2020</v>
      </c>
      <c r="C801" t="str">
        <f t="shared" si="19"/>
        <v>RESBDGAPAOldWH______STDBMA_16</v>
      </c>
      <c r="D801">
        <f>IF(VLOOKUP(C801,Capacity_RESBDG!B:L,B801-2016+2,FALSE)&lt;0.001,0,VLOOKUP(C801,Capacity_RESBDG!B:L,B801-2016+2,FALSE)*(1+Summary!$C$10))</f>
        <v>7.1588186998284575</v>
      </c>
    </row>
    <row r="802" spans="1:4" x14ac:dyDescent="0.25">
      <c r="A802" t="s">
        <v>2</v>
      </c>
      <c r="B802">
        <f t="shared" si="18"/>
        <v>2020</v>
      </c>
      <c r="C802" t="str">
        <f t="shared" si="19"/>
        <v>RESBDGAPAOldWH______STDBWP_16</v>
      </c>
      <c r="D802">
        <f>IF(VLOOKUP(C802,Capacity_RESBDG!B:L,B802-2016+2,FALSE)&lt;0.001,0,VLOOKUP(C802,Capacity_RESBDG!B:L,B802-2016+2,FALSE)*(1+Summary!$C$10))</f>
        <v>7.39653836305847</v>
      </c>
    </row>
    <row r="803" spans="1:4" x14ac:dyDescent="0.25">
      <c r="A803" t="s">
        <v>2</v>
      </c>
      <c r="B803">
        <f t="shared" si="18"/>
        <v>2020</v>
      </c>
      <c r="C803" t="str">
        <f t="shared" si="19"/>
        <v>RESBDGAPAOldWH______STDELC_16</v>
      </c>
      <c r="D803">
        <f>IF(VLOOKUP(C803,Capacity_RESBDG!B:L,B803-2016+2,FALSE)&lt;0.001,0,VLOOKUP(C803,Capacity_RESBDG!B:L,B803-2016+2,FALSE)*(1+Summary!$C$10))</f>
        <v>13.185086857135211</v>
      </c>
    </row>
    <row r="804" spans="1:4" x14ac:dyDescent="0.25">
      <c r="A804" t="s">
        <v>2</v>
      </c>
      <c r="B804">
        <f t="shared" si="18"/>
        <v>2020</v>
      </c>
      <c r="C804" t="str">
        <f t="shared" si="19"/>
        <v>RESBDGAPAOldWH______STDKER_16</v>
      </c>
      <c r="D804">
        <f>IF(VLOOKUP(C804,Capacity_RESBDG!B:L,B804-2016+2,FALSE)&lt;0.001,0,VLOOKUP(C804,Capacity_RESBDG!B:L,B804-2016+2,FALSE)*(1+Summary!$C$10))</f>
        <v>7.3544753905866109</v>
      </c>
    </row>
    <row r="805" spans="1:4" x14ac:dyDescent="0.25">
      <c r="A805" t="s">
        <v>2</v>
      </c>
      <c r="B805">
        <f t="shared" si="18"/>
        <v>2020</v>
      </c>
      <c r="C805" t="str">
        <f t="shared" si="19"/>
        <v>RESBDGAPAOldWH______STDLFO_16</v>
      </c>
      <c r="D805">
        <f>IF(VLOOKUP(C805,Capacity_RESBDG!B:L,B805-2016+2,FALSE)&lt;0.001,0,VLOOKUP(C805,Capacity_RESBDG!B:L,B805-2016+2,FALSE)*(1+Summary!$C$10))</f>
        <v>6.9280250643168984</v>
      </c>
    </row>
    <row r="806" spans="1:4" x14ac:dyDescent="0.25">
      <c r="A806" t="s">
        <v>2</v>
      </c>
      <c r="B806">
        <f t="shared" si="18"/>
        <v>2020</v>
      </c>
      <c r="C806" t="str">
        <f t="shared" si="19"/>
        <v>RESBDGAPAOldWH______STDNGA_16</v>
      </c>
      <c r="D806">
        <f>IF(VLOOKUP(C806,Capacity_RESBDG!B:L,B806-2016+2,FALSE)&lt;0.001,0,VLOOKUP(C806,Capacity_RESBDG!B:L,B806-2016+2,FALSE)*(1+Summary!$C$10))</f>
        <v>119.10524855574525</v>
      </c>
    </row>
    <row r="807" spans="1:4" x14ac:dyDescent="0.25">
      <c r="A807" t="s">
        <v>2</v>
      </c>
      <c r="B807">
        <f t="shared" si="18"/>
        <v>2020</v>
      </c>
      <c r="C807" t="str">
        <f t="shared" si="19"/>
        <v>RESBDGAPAOldWH______STDPRO_16</v>
      </c>
      <c r="D807">
        <f>IF(VLOOKUP(C807,Capacity_RESBDG!B:L,B807-2016+2,FALSE)&lt;0.001,0,VLOOKUP(C807,Capacity_RESBDG!B:L,B807-2016+2,FALSE)*(1+Summary!$C$10))</f>
        <v>7.3643417545577261</v>
      </c>
    </row>
    <row r="808" spans="1:4" x14ac:dyDescent="0.25">
      <c r="A808" t="s">
        <v>2</v>
      </c>
      <c r="B808">
        <f t="shared" si="18"/>
        <v>2020</v>
      </c>
      <c r="C808" t="str">
        <f t="shared" si="19"/>
        <v>RESBDGSATNewAPLOTH___STDELC_16</v>
      </c>
      <c r="D808">
        <f>IF(VLOOKUP(C808,Capacity_RESBDG!B:L,B808-2016+2,FALSE)&lt;0.001,0,VLOOKUP(C808,Capacity_RESBDG!B:L,B808-2016+2,FALSE)*(1+Summary!$C$10))</f>
        <v>0</v>
      </c>
    </row>
    <row r="809" spans="1:4" x14ac:dyDescent="0.25">
      <c r="A809" t="s">
        <v>2</v>
      </c>
      <c r="B809">
        <f t="shared" si="18"/>
        <v>2020</v>
      </c>
      <c r="C809" t="str">
        <f t="shared" si="19"/>
        <v>RESBDGSATNewCDY______STDELC_16</v>
      </c>
      <c r="D809">
        <f>IF(VLOOKUP(C809,Capacity_RESBDG!B:L,B809-2016+2,FALSE)&lt;0.001,0,VLOOKUP(C809,Capacity_RESBDG!B:L,B809-2016+2,FALSE)*(1+Summary!$C$10))</f>
        <v>0</v>
      </c>
    </row>
    <row r="810" spans="1:4" x14ac:dyDescent="0.25">
      <c r="A810" t="s">
        <v>2</v>
      </c>
      <c r="B810">
        <f t="shared" si="18"/>
        <v>2020</v>
      </c>
      <c r="C810" t="str">
        <f t="shared" si="19"/>
        <v>RESBDGSATNewCWA______STDELC_16</v>
      </c>
      <c r="D810">
        <f>IF(VLOOKUP(C810,Capacity_RESBDG!B:L,B810-2016+2,FALSE)&lt;0.001,0,VLOOKUP(C810,Capacity_RESBDG!B:L,B810-2016+2,FALSE)*(1+Summary!$C$10))</f>
        <v>0</v>
      </c>
    </row>
    <row r="811" spans="1:4" x14ac:dyDescent="0.25">
      <c r="A811" t="s">
        <v>2</v>
      </c>
      <c r="B811">
        <f t="shared" si="18"/>
        <v>2020</v>
      </c>
      <c r="C811" t="str">
        <f t="shared" si="19"/>
        <v>RESBDGSATNewDWA______STDELC_16</v>
      </c>
      <c r="D811">
        <f>IF(VLOOKUP(C811,Capacity_RESBDG!B:L,B811-2016+2,FALSE)&lt;0.001,0,VLOOKUP(C811,Capacity_RESBDG!B:L,B811-2016+2,FALSE)*(1+Summary!$C$10))</f>
        <v>0</v>
      </c>
    </row>
    <row r="812" spans="1:4" x14ac:dyDescent="0.25">
      <c r="A812" t="s">
        <v>2</v>
      </c>
      <c r="B812">
        <f t="shared" si="18"/>
        <v>2020</v>
      </c>
      <c r="C812" t="str">
        <f t="shared" si="19"/>
        <v>RESBDGSATNewFRZ______STDELC_16</v>
      </c>
      <c r="D812">
        <f>IF(VLOOKUP(C812,Capacity_RESBDG!B:L,B812-2016+2,FALSE)&lt;0.001,0,VLOOKUP(C812,Capacity_RESBDG!B:L,B812-2016+2,FALSE)*(1+Summary!$C$10))</f>
        <v>0</v>
      </c>
    </row>
    <row r="813" spans="1:4" x14ac:dyDescent="0.25">
      <c r="A813" t="s">
        <v>2</v>
      </c>
      <c r="B813">
        <f t="shared" si="18"/>
        <v>2020</v>
      </c>
      <c r="C813" t="str">
        <f t="shared" si="19"/>
        <v>RESBDGSATNewLIFLC___STDELC_16</v>
      </c>
      <c r="D813">
        <f>IF(VLOOKUP(C813,Capacity_RESBDG!B:L,B813-2016+2,FALSE)&lt;0.001,0,VLOOKUP(C813,Capacity_RESBDG!B:L,B813-2016+2,FALSE)*(1+Summary!$C$10))</f>
        <v>0</v>
      </c>
    </row>
    <row r="814" spans="1:4" x14ac:dyDescent="0.25">
      <c r="A814" t="s">
        <v>2</v>
      </c>
      <c r="B814">
        <f t="shared" si="18"/>
        <v>2020</v>
      </c>
      <c r="C814" t="str">
        <f t="shared" si="19"/>
        <v>RESBDGSATNewLIFLU___STDELC_16</v>
      </c>
      <c r="D814">
        <f>IF(VLOOKUP(C814,Capacity_RESBDG!B:L,B814-2016+2,FALSE)&lt;0.001,0,VLOOKUP(C814,Capacity_RESBDG!B:L,B814-2016+2,FALSE)*(1+Summary!$C$10))</f>
        <v>0</v>
      </c>
    </row>
    <row r="815" spans="1:4" x14ac:dyDescent="0.25">
      <c r="A815" t="s">
        <v>2</v>
      </c>
      <c r="B815">
        <f t="shared" si="18"/>
        <v>2020</v>
      </c>
      <c r="C815" t="str">
        <f t="shared" si="19"/>
        <v>RESBDGSATNewLIHAL___STDELC_16</v>
      </c>
      <c r="D815">
        <f>IF(VLOOKUP(C815,Capacity_RESBDG!B:L,B815-2016+2,FALSE)&lt;0.001,0,VLOOKUP(C815,Capacity_RESBDG!B:L,B815-2016+2,FALSE)*(1+Summary!$C$10))</f>
        <v>0</v>
      </c>
    </row>
    <row r="816" spans="1:4" x14ac:dyDescent="0.25">
      <c r="A816" t="s">
        <v>2</v>
      </c>
      <c r="B816">
        <f t="shared" si="18"/>
        <v>2020</v>
      </c>
      <c r="C816" t="str">
        <f t="shared" si="19"/>
        <v>RESBDGSATNewLIINC___STDELC_16</v>
      </c>
      <c r="D816">
        <f>IF(VLOOKUP(C816,Capacity_RESBDG!B:L,B816-2016+2,FALSE)&lt;0.001,0,VLOOKUP(C816,Capacity_RESBDG!B:L,B816-2016+2,FALSE)*(1+Summary!$C$10))</f>
        <v>0</v>
      </c>
    </row>
    <row r="817" spans="1:4" x14ac:dyDescent="0.25">
      <c r="A817" t="s">
        <v>2</v>
      </c>
      <c r="B817">
        <f t="shared" si="18"/>
        <v>2020</v>
      </c>
      <c r="C817" t="str">
        <f t="shared" si="19"/>
        <v>RESBDGSATNewLILED___HIGELC_16</v>
      </c>
      <c r="D817">
        <f>IF(VLOOKUP(C817,Capacity_RESBDG!B:L,B817-2016+2,FALSE)&lt;0.001,0,VLOOKUP(C817,Capacity_RESBDG!B:L,B817-2016+2,FALSE)*(1+Summary!$C$10))</f>
        <v>0</v>
      </c>
    </row>
    <row r="818" spans="1:4" x14ac:dyDescent="0.25">
      <c r="A818" t="s">
        <v>2</v>
      </c>
      <c r="B818">
        <f t="shared" si="18"/>
        <v>2020</v>
      </c>
      <c r="C818" t="str">
        <f t="shared" si="19"/>
        <v>RESBDGSATNewLILED___STDELC_16</v>
      </c>
      <c r="D818">
        <f>IF(VLOOKUP(C818,Capacity_RESBDG!B:L,B818-2016+2,FALSE)&lt;0.001,0,VLOOKUP(C818,Capacity_RESBDG!B:L,B818-2016+2,FALSE)*(1+Summary!$C$10))</f>
        <v>0</v>
      </c>
    </row>
    <row r="819" spans="1:4" x14ac:dyDescent="0.25">
      <c r="A819" t="s">
        <v>2</v>
      </c>
      <c r="B819">
        <f t="shared" si="18"/>
        <v>2020</v>
      </c>
      <c r="C819" t="str">
        <f t="shared" si="19"/>
        <v>RESBDGSATNewRAG______STDELC_16</v>
      </c>
      <c r="D819">
        <f>IF(VLOOKUP(C819,Capacity_RESBDG!B:L,B819-2016+2,FALSE)&lt;0.001,0,VLOOKUP(C819,Capacity_RESBDG!B:L,B819-2016+2,FALSE)*(1+Summary!$C$10))</f>
        <v>0</v>
      </c>
    </row>
    <row r="820" spans="1:4" x14ac:dyDescent="0.25">
      <c r="A820" t="s">
        <v>2</v>
      </c>
      <c r="B820">
        <f t="shared" si="18"/>
        <v>2020</v>
      </c>
      <c r="C820" t="str">
        <f t="shared" si="19"/>
        <v>RESBDGSATNewREF______STDELC_16</v>
      </c>
      <c r="D820">
        <f>IF(VLOOKUP(C820,Capacity_RESBDG!B:L,B820-2016+2,FALSE)&lt;0.001,0,VLOOKUP(C820,Capacity_RESBDG!B:L,B820-2016+2,FALSE)*(1+Summary!$C$10))</f>
        <v>1.7425620664669355E-3</v>
      </c>
    </row>
    <row r="821" spans="1:4" x14ac:dyDescent="0.25">
      <c r="A821" t="s">
        <v>2</v>
      </c>
      <c r="B821">
        <f t="shared" si="18"/>
        <v>2020</v>
      </c>
      <c r="C821" t="str">
        <f t="shared" si="19"/>
        <v>RESBDGSATNewSCCE___STDELC_16</v>
      </c>
      <c r="D821">
        <f>IF(VLOOKUP(C821,Capacity_RESBDG!B:L,B821-2016+2,FALSE)&lt;0.001,0,VLOOKUP(C821,Capacity_RESBDG!B:L,B821-2016+2,FALSE)*(1+Summary!$C$10))</f>
        <v>0</v>
      </c>
    </row>
    <row r="822" spans="1:4" x14ac:dyDescent="0.25">
      <c r="A822" t="s">
        <v>2</v>
      </c>
      <c r="B822">
        <f t="shared" si="18"/>
        <v>2020</v>
      </c>
      <c r="C822" t="str">
        <f t="shared" si="19"/>
        <v>RESBDGSATNewSCRO___STDELC_16</v>
      </c>
      <c r="D822">
        <f>IF(VLOOKUP(C822,Capacity_RESBDG!B:L,B822-2016+2,FALSE)&lt;0.001,0,VLOOKUP(C822,Capacity_RESBDG!B:L,B822-2016+2,FALSE)*(1+Summary!$C$10))</f>
        <v>0</v>
      </c>
    </row>
    <row r="823" spans="1:4" x14ac:dyDescent="0.25">
      <c r="A823" t="s">
        <v>2</v>
      </c>
      <c r="B823">
        <f t="shared" si="18"/>
        <v>2020</v>
      </c>
      <c r="C823" t="str">
        <f t="shared" si="19"/>
        <v>RESBDGSATNewSHFUR___HIGNGA_16</v>
      </c>
      <c r="D823">
        <f>IF(VLOOKUP(C823,Capacity_RESBDG!B:L,B823-2016+2,FALSE)&lt;0.001,0,VLOOKUP(C823,Capacity_RESBDG!B:L,B823-2016+2,FALSE)*(1+Summary!$C$10))</f>
        <v>2.1522934949742729E-3</v>
      </c>
    </row>
    <row r="824" spans="1:4" x14ac:dyDescent="0.25">
      <c r="A824" t="s">
        <v>2</v>
      </c>
      <c r="B824">
        <f t="shared" si="18"/>
        <v>2020</v>
      </c>
      <c r="C824" t="str">
        <f t="shared" si="19"/>
        <v>RESBDGSATNewSHFUR___MEDNGA_16</v>
      </c>
      <c r="D824">
        <f>IF(VLOOKUP(C824,Capacity_RESBDG!B:L,B824-2016+2,FALSE)&lt;0.001,0,VLOOKUP(C824,Capacity_RESBDG!B:L,B824-2016+2,FALSE)*(1+Summary!$C$10))</f>
        <v>2.1522937165651618E-3</v>
      </c>
    </row>
    <row r="825" spans="1:4" x14ac:dyDescent="0.25">
      <c r="A825" t="s">
        <v>2</v>
      </c>
      <c r="B825">
        <f t="shared" si="18"/>
        <v>2020</v>
      </c>
      <c r="C825" t="str">
        <f t="shared" si="19"/>
        <v>RESBDGSATNewSHFUR___STDBMA_16</v>
      </c>
      <c r="D825">
        <f>IF(VLOOKUP(C825,Capacity_RESBDG!B:L,B825-2016+2,FALSE)&lt;0.001,0,VLOOKUP(C825,Capacity_RESBDG!B:L,B825-2016+2,FALSE)*(1+Summary!$C$10))</f>
        <v>0</v>
      </c>
    </row>
    <row r="826" spans="1:4" x14ac:dyDescent="0.25">
      <c r="A826" t="s">
        <v>2</v>
      </c>
      <c r="B826">
        <f t="shared" si="18"/>
        <v>2020</v>
      </c>
      <c r="C826" t="str">
        <f t="shared" si="19"/>
        <v>RESBDGSATNewSHFUR___STDBWP_16</v>
      </c>
      <c r="D826">
        <f>IF(VLOOKUP(C826,Capacity_RESBDG!B:L,B826-2016+2,FALSE)&lt;0.001,0,VLOOKUP(C826,Capacity_RESBDG!B:L,B826-2016+2,FALSE)*(1+Summary!$C$10))</f>
        <v>0</v>
      </c>
    </row>
    <row r="827" spans="1:4" x14ac:dyDescent="0.25">
      <c r="A827" t="s">
        <v>2</v>
      </c>
      <c r="B827">
        <f t="shared" si="18"/>
        <v>2020</v>
      </c>
      <c r="C827" t="str">
        <f t="shared" si="19"/>
        <v>RESBDGSATNewSHFUR___STDKER_16</v>
      </c>
      <c r="D827">
        <f>IF(VLOOKUP(C827,Capacity_RESBDG!B:L,B827-2016+2,FALSE)&lt;0.001,0,VLOOKUP(C827,Capacity_RESBDG!B:L,B827-2016+2,FALSE)*(1+Summary!$C$10))</f>
        <v>0</v>
      </c>
    </row>
    <row r="828" spans="1:4" x14ac:dyDescent="0.25">
      <c r="A828" t="s">
        <v>2</v>
      </c>
      <c r="B828">
        <f t="shared" si="18"/>
        <v>2020</v>
      </c>
      <c r="C828" t="str">
        <f t="shared" si="19"/>
        <v>RESBDGSATNewSHFUR___STDLFO_16</v>
      </c>
      <c r="D828">
        <f>IF(VLOOKUP(C828,Capacity_RESBDG!B:L,B828-2016+2,FALSE)&lt;0.001,0,VLOOKUP(C828,Capacity_RESBDG!B:L,B828-2016+2,FALSE)*(1+Summary!$C$10))</f>
        <v>0</v>
      </c>
    </row>
    <row r="829" spans="1:4" x14ac:dyDescent="0.25">
      <c r="A829" t="s">
        <v>2</v>
      </c>
      <c r="B829">
        <f t="shared" ref="B829:B892" si="20">B643+1</f>
        <v>2020</v>
      </c>
      <c r="C829" t="str">
        <f t="shared" ref="C829:C892" si="21">C643</f>
        <v>RESBDGSATNewSHFUR___STDPRO_16</v>
      </c>
      <c r="D829">
        <f>IF(VLOOKUP(C829,Capacity_RESBDG!B:L,B829-2016+2,FALSE)&lt;0.001,0,VLOOKUP(C829,Capacity_RESBDG!B:L,B829-2016+2,FALSE)*(1+Summary!$C$10))</f>
        <v>0</v>
      </c>
    </row>
    <row r="830" spans="1:4" x14ac:dyDescent="0.25">
      <c r="A830" t="s">
        <v>2</v>
      </c>
      <c r="B830">
        <f t="shared" si="20"/>
        <v>2020</v>
      </c>
      <c r="C830" t="str">
        <f t="shared" si="21"/>
        <v>RESBDGSATNewSHHEP___STDELC_16</v>
      </c>
      <c r="D830">
        <f>IF(VLOOKUP(C830,Capacity_RESBDG!B:L,B830-2016+2,FALSE)&lt;0.001,0,VLOOKUP(C830,Capacity_RESBDG!B:L,B830-2016+2,FALSE)*(1+Summary!$C$10))</f>
        <v>0</v>
      </c>
    </row>
    <row r="831" spans="1:4" x14ac:dyDescent="0.25">
      <c r="A831" t="s">
        <v>2</v>
      </c>
      <c r="B831">
        <f t="shared" si="20"/>
        <v>2020</v>
      </c>
      <c r="C831" t="str">
        <f t="shared" si="21"/>
        <v>RESBDGSATNewSHPLT___STDELC_16</v>
      </c>
      <c r="D831">
        <f>IF(VLOOKUP(C831,Capacity_RESBDG!B:L,B831-2016+2,FALSE)&lt;0.001,0,VLOOKUP(C831,Capacity_RESBDG!B:L,B831-2016+2,FALSE)*(1+Summary!$C$10))</f>
        <v>1.4969094633258929E-3</v>
      </c>
    </row>
    <row r="832" spans="1:4" x14ac:dyDescent="0.25">
      <c r="A832" t="s">
        <v>2</v>
      </c>
      <c r="B832">
        <f t="shared" si="20"/>
        <v>2020</v>
      </c>
      <c r="C832" t="str">
        <f t="shared" si="21"/>
        <v>RESBDGSATNewWH______STDBMA_16</v>
      </c>
      <c r="D832">
        <f>IF(VLOOKUP(C832,Capacity_RESBDG!B:L,B832-2016+2,FALSE)&lt;0.001,0,VLOOKUP(C832,Capacity_RESBDG!B:L,B832-2016+2,FALSE)*(1+Summary!$C$10))</f>
        <v>0</v>
      </c>
    </row>
    <row r="833" spans="1:4" x14ac:dyDescent="0.25">
      <c r="A833" t="s">
        <v>2</v>
      </c>
      <c r="B833">
        <f t="shared" si="20"/>
        <v>2020</v>
      </c>
      <c r="C833" t="str">
        <f t="shared" si="21"/>
        <v>RESBDGSATNewWH______STDBWP_16</v>
      </c>
      <c r="D833">
        <f>IF(VLOOKUP(C833,Capacity_RESBDG!B:L,B833-2016+2,FALSE)&lt;0.001,0,VLOOKUP(C833,Capacity_RESBDG!B:L,B833-2016+2,FALSE)*(1+Summary!$C$10))</f>
        <v>0</v>
      </c>
    </row>
    <row r="834" spans="1:4" x14ac:dyDescent="0.25">
      <c r="A834" t="s">
        <v>2</v>
      </c>
      <c r="B834">
        <f t="shared" si="20"/>
        <v>2020</v>
      </c>
      <c r="C834" t="str">
        <f t="shared" si="21"/>
        <v>RESBDGSATNewWH______STDELC_16</v>
      </c>
      <c r="D834">
        <f>IF(VLOOKUP(C834,Capacity_RESBDG!B:L,B834-2016+2,FALSE)&lt;0.001,0,VLOOKUP(C834,Capacity_RESBDG!B:L,B834-2016+2,FALSE)*(1+Summary!$C$10))</f>
        <v>0</v>
      </c>
    </row>
    <row r="835" spans="1:4" x14ac:dyDescent="0.25">
      <c r="A835" t="s">
        <v>2</v>
      </c>
      <c r="B835">
        <f t="shared" si="20"/>
        <v>2020</v>
      </c>
      <c r="C835" t="str">
        <f t="shared" si="21"/>
        <v>RESBDGSATNewWH______STDKER_16</v>
      </c>
      <c r="D835">
        <f>IF(VLOOKUP(C835,Capacity_RESBDG!B:L,B835-2016+2,FALSE)&lt;0.001,0,VLOOKUP(C835,Capacity_RESBDG!B:L,B835-2016+2,FALSE)*(1+Summary!$C$10))</f>
        <v>0</v>
      </c>
    </row>
    <row r="836" spans="1:4" x14ac:dyDescent="0.25">
      <c r="A836" t="s">
        <v>2</v>
      </c>
      <c r="B836">
        <f t="shared" si="20"/>
        <v>2020</v>
      </c>
      <c r="C836" t="str">
        <f t="shared" si="21"/>
        <v>RESBDGSATNewWH______STDLFO_16</v>
      </c>
      <c r="D836">
        <f>IF(VLOOKUP(C836,Capacity_RESBDG!B:L,B836-2016+2,FALSE)&lt;0.001,0,VLOOKUP(C836,Capacity_RESBDG!B:L,B836-2016+2,FALSE)*(1+Summary!$C$10))</f>
        <v>0</v>
      </c>
    </row>
    <row r="837" spans="1:4" x14ac:dyDescent="0.25">
      <c r="A837" t="s">
        <v>2</v>
      </c>
      <c r="B837">
        <f t="shared" si="20"/>
        <v>2020</v>
      </c>
      <c r="C837" t="str">
        <f t="shared" si="21"/>
        <v>RESBDGSATNewWH______STDNGA_16</v>
      </c>
      <c r="D837">
        <f>IF(VLOOKUP(C837,Capacity_RESBDG!B:L,B837-2016+2,FALSE)&lt;0.001,0,VLOOKUP(C837,Capacity_RESBDG!B:L,B837-2016+2,FALSE)*(1+Summary!$C$10))</f>
        <v>2.0469884375371944E-3</v>
      </c>
    </row>
    <row r="838" spans="1:4" x14ac:dyDescent="0.25">
      <c r="A838" t="s">
        <v>2</v>
      </c>
      <c r="B838">
        <f t="shared" si="20"/>
        <v>2020</v>
      </c>
      <c r="C838" t="str">
        <f t="shared" si="21"/>
        <v>RESBDGSATNewWH______STDPRO_16</v>
      </c>
      <c r="D838">
        <f>IF(VLOOKUP(C838,Capacity_RESBDG!B:L,B838-2016+2,FALSE)&lt;0.001,0,VLOOKUP(C838,Capacity_RESBDG!B:L,B838-2016+2,FALSE)*(1+Summary!$C$10))</f>
        <v>0</v>
      </c>
    </row>
    <row r="839" spans="1:4" x14ac:dyDescent="0.25">
      <c r="A839" t="s">
        <v>2</v>
      </c>
      <c r="B839">
        <f t="shared" si="20"/>
        <v>2020</v>
      </c>
      <c r="C839" t="str">
        <f t="shared" si="21"/>
        <v>RESBDGSATOldAPLOTH___STDELC_16</v>
      </c>
      <c r="D839">
        <f>IF(VLOOKUP(C839,Capacity_RESBDG!B:L,B839-2016+2,FALSE)&lt;0.001,0,VLOOKUP(C839,Capacity_RESBDG!B:L,B839-2016+2,FALSE)*(1+Summary!$C$10))</f>
        <v>2792.2920151533508</v>
      </c>
    </row>
    <row r="840" spans="1:4" x14ac:dyDescent="0.25">
      <c r="A840" t="s">
        <v>2</v>
      </c>
      <c r="B840">
        <f t="shared" si="20"/>
        <v>2020</v>
      </c>
      <c r="C840" t="str">
        <f t="shared" si="21"/>
        <v>RESBDGSATOldCDY______STDELC_16</v>
      </c>
      <c r="D840">
        <f>IF(VLOOKUP(C840,Capacity_RESBDG!B:L,B840-2016+2,FALSE)&lt;0.001,0,VLOOKUP(C840,Capacity_RESBDG!B:L,B840-2016+2,FALSE)*(1+Summary!$C$10))</f>
        <v>72.685949941520064</v>
      </c>
    </row>
    <row r="841" spans="1:4" x14ac:dyDescent="0.25">
      <c r="A841" t="s">
        <v>2</v>
      </c>
      <c r="B841">
        <f t="shared" si="20"/>
        <v>2020</v>
      </c>
      <c r="C841" t="str">
        <f t="shared" si="21"/>
        <v>RESBDGSATOldCWA______STDELC_16</v>
      </c>
      <c r="D841">
        <f>IF(VLOOKUP(C841,Capacity_RESBDG!B:L,B841-2016+2,FALSE)&lt;0.001,0,VLOOKUP(C841,Capacity_RESBDG!B:L,B841-2016+2,FALSE)*(1+Summary!$C$10))</f>
        <v>67.007831952298602</v>
      </c>
    </row>
    <row r="842" spans="1:4" x14ac:dyDescent="0.25">
      <c r="A842" t="s">
        <v>2</v>
      </c>
      <c r="B842">
        <f t="shared" si="20"/>
        <v>2020</v>
      </c>
      <c r="C842" t="str">
        <f t="shared" si="21"/>
        <v>RESBDGSATOldDWA______STDELC_16</v>
      </c>
      <c r="D842">
        <f>IF(VLOOKUP(C842,Capacity_RESBDG!B:L,B842-2016+2,FALSE)&lt;0.001,0,VLOOKUP(C842,Capacity_RESBDG!B:L,B842-2016+2,FALSE)*(1+Summary!$C$10))</f>
        <v>45.173265225414198</v>
      </c>
    </row>
    <row r="843" spans="1:4" x14ac:dyDescent="0.25">
      <c r="A843" t="s">
        <v>2</v>
      </c>
      <c r="B843">
        <f t="shared" si="20"/>
        <v>2020</v>
      </c>
      <c r="C843" t="str">
        <f t="shared" si="21"/>
        <v>RESBDGSATOldFRZ______STDELC_16</v>
      </c>
      <c r="D843">
        <f>IF(VLOOKUP(C843,Capacity_RESBDG!B:L,B843-2016+2,FALSE)&lt;0.001,0,VLOOKUP(C843,Capacity_RESBDG!B:L,B843-2016+2,FALSE)*(1+Summary!$C$10))</f>
        <v>13.188182155781695</v>
      </c>
    </row>
    <row r="844" spans="1:4" x14ac:dyDescent="0.25">
      <c r="A844" t="s">
        <v>2</v>
      </c>
      <c r="B844">
        <f t="shared" si="20"/>
        <v>2020</v>
      </c>
      <c r="C844" t="str">
        <f t="shared" si="21"/>
        <v>RESBDGSATOldLIFLC___STDELC_16</v>
      </c>
      <c r="D844">
        <f>IF(VLOOKUP(C844,Capacity_RESBDG!B:L,B844-2016+2,FALSE)&lt;0.001,0,VLOOKUP(C844,Capacity_RESBDG!B:L,B844-2016+2,FALSE)*(1+Summary!$C$10))</f>
        <v>60.971650459340353</v>
      </c>
    </row>
    <row r="845" spans="1:4" x14ac:dyDescent="0.25">
      <c r="A845" t="s">
        <v>2</v>
      </c>
      <c r="B845">
        <f t="shared" si="20"/>
        <v>2020</v>
      </c>
      <c r="C845" t="str">
        <f t="shared" si="21"/>
        <v>RESBDGSATOldLIFLU___STDELC_16</v>
      </c>
      <c r="D845">
        <f>IF(VLOOKUP(C845,Capacity_RESBDG!B:L,B845-2016+2,FALSE)&lt;0.001,0,VLOOKUP(C845,Capacity_RESBDG!B:L,B845-2016+2,FALSE)*(1+Summary!$C$10))</f>
        <v>223.92782228140939</v>
      </c>
    </row>
    <row r="846" spans="1:4" x14ac:dyDescent="0.25">
      <c r="A846" t="s">
        <v>2</v>
      </c>
      <c r="B846">
        <f t="shared" si="20"/>
        <v>2020</v>
      </c>
      <c r="C846" t="str">
        <f t="shared" si="21"/>
        <v>RESBDGSATOldLIHAL___STDELC_16</v>
      </c>
      <c r="D846">
        <f>IF(VLOOKUP(C846,Capacity_RESBDG!B:L,B846-2016+2,FALSE)&lt;0.001,0,VLOOKUP(C846,Capacity_RESBDG!B:L,B846-2016+2,FALSE)*(1+Summary!$C$10))</f>
        <v>125.74526511140176</v>
      </c>
    </row>
    <row r="847" spans="1:4" x14ac:dyDescent="0.25">
      <c r="A847" t="s">
        <v>2</v>
      </c>
      <c r="B847">
        <f t="shared" si="20"/>
        <v>2020</v>
      </c>
      <c r="C847" t="str">
        <f t="shared" si="21"/>
        <v>RESBDGSATOldLIINC___STDELC_16</v>
      </c>
      <c r="D847">
        <f>IF(VLOOKUP(C847,Capacity_RESBDG!B:L,B847-2016+2,FALSE)&lt;0.001,0,VLOOKUP(C847,Capacity_RESBDG!B:L,B847-2016+2,FALSE)*(1+Summary!$C$10))</f>
        <v>404.16240609163276</v>
      </c>
    </row>
    <row r="848" spans="1:4" x14ac:dyDescent="0.25">
      <c r="A848" t="s">
        <v>2</v>
      </c>
      <c r="B848">
        <f t="shared" si="20"/>
        <v>2020</v>
      </c>
      <c r="C848" t="str">
        <f t="shared" si="21"/>
        <v>RESBDGSATOldLILED___HIGELC_16</v>
      </c>
      <c r="D848">
        <f>IF(VLOOKUP(C848,Capacity_RESBDG!B:L,B848-2016+2,FALSE)&lt;0.001,0,VLOOKUP(C848,Capacity_RESBDG!B:L,B848-2016+2,FALSE)*(1+Summary!$C$10))</f>
        <v>9.4505660115729722</v>
      </c>
    </row>
    <row r="849" spans="1:4" x14ac:dyDescent="0.25">
      <c r="A849" t="s">
        <v>2</v>
      </c>
      <c r="B849">
        <f t="shared" si="20"/>
        <v>2020</v>
      </c>
      <c r="C849" t="str">
        <f t="shared" si="21"/>
        <v>RESBDGSATOldLILED___STDELC_16</v>
      </c>
      <c r="D849">
        <f>IF(VLOOKUP(C849,Capacity_RESBDG!B:L,B849-2016+2,FALSE)&lt;0.001,0,VLOOKUP(C849,Capacity_RESBDG!B:L,B849-2016+2,FALSE)*(1+Summary!$C$10))</f>
        <v>9.46195919884787</v>
      </c>
    </row>
    <row r="850" spans="1:4" x14ac:dyDescent="0.25">
      <c r="A850" t="s">
        <v>2</v>
      </c>
      <c r="B850">
        <f t="shared" si="20"/>
        <v>2020</v>
      </c>
      <c r="C850" t="str">
        <f t="shared" si="21"/>
        <v>RESBDGSATOldRAG______STDELC_16</v>
      </c>
      <c r="D850">
        <f>IF(VLOOKUP(C850,Capacity_RESBDG!B:L,B850-2016+2,FALSE)&lt;0.001,0,VLOOKUP(C850,Capacity_RESBDG!B:L,B850-2016+2,FALSE)*(1+Summary!$C$10))</f>
        <v>473.73034033178328</v>
      </c>
    </row>
    <row r="851" spans="1:4" x14ac:dyDescent="0.25">
      <c r="A851" t="s">
        <v>2</v>
      </c>
      <c r="B851">
        <f t="shared" si="20"/>
        <v>2020</v>
      </c>
      <c r="C851" t="str">
        <f t="shared" si="21"/>
        <v>RESBDGSATOldREF______STDELC_16</v>
      </c>
      <c r="D851">
        <f>IF(VLOOKUP(C851,Capacity_RESBDG!B:L,B851-2016+2,FALSE)&lt;0.001,0,VLOOKUP(C851,Capacity_RESBDG!B:L,B851-2016+2,FALSE)*(1+Summary!$C$10))</f>
        <v>41.722809578154589</v>
      </c>
    </row>
    <row r="852" spans="1:4" x14ac:dyDescent="0.25">
      <c r="A852" t="s">
        <v>2</v>
      </c>
      <c r="B852">
        <f t="shared" si="20"/>
        <v>2020</v>
      </c>
      <c r="C852" t="str">
        <f t="shared" si="21"/>
        <v>RESBDGSATOldSCCE___STDELC_16</v>
      </c>
      <c r="D852">
        <f>IF(VLOOKUP(C852,Capacity_RESBDG!B:L,B852-2016+2,FALSE)&lt;0.001,0,VLOOKUP(C852,Capacity_RESBDG!B:L,B852-2016+2,FALSE)*(1+Summary!$C$10))</f>
        <v>15.726376517145034</v>
      </c>
    </row>
    <row r="853" spans="1:4" x14ac:dyDescent="0.25">
      <c r="A853" t="s">
        <v>2</v>
      </c>
      <c r="B853">
        <f t="shared" si="20"/>
        <v>2020</v>
      </c>
      <c r="C853" t="str">
        <f t="shared" si="21"/>
        <v>RESBDGSATOldSCRO___STDELC_16</v>
      </c>
      <c r="D853">
        <f>IF(VLOOKUP(C853,Capacity_RESBDG!B:L,B853-2016+2,FALSE)&lt;0.001,0,VLOOKUP(C853,Capacity_RESBDG!B:L,B853-2016+2,FALSE)*(1+Summary!$C$10))</f>
        <v>2.1277336672673539</v>
      </c>
    </row>
    <row r="854" spans="1:4" x14ac:dyDescent="0.25">
      <c r="A854" t="s">
        <v>2</v>
      </c>
      <c r="B854">
        <f t="shared" si="20"/>
        <v>2020</v>
      </c>
      <c r="C854" t="str">
        <f t="shared" si="21"/>
        <v>RESBDGSATOldSHFUR___HIGNGA_16</v>
      </c>
      <c r="D854">
        <f>IF(VLOOKUP(C854,Capacity_RESBDG!B:L,B854-2016+2,FALSE)&lt;0.001,0,VLOOKUP(C854,Capacity_RESBDG!B:L,B854-2016+2,FALSE)*(1+Summary!$C$10))</f>
        <v>143.63213261498748</v>
      </c>
    </row>
    <row r="855" spans="1:4" x14ac:dyDescent="0.25">
      <c r="A855" t="s">
        <v>2</v>
      </c>
      <c r="B855">
        <f t="shared" si="20"/>
        <v>2020</v>
      </c>
      <c r="C855" t="str">
        <f t="shared" si="21"/>
        <v>RESBDGSATOldSHFUR___MEDNGA_16</v>
      </c>
      <c r="D855">
        <f>IF(VLOOKUP(C855,Capacity_RESBDG!B:L,B855-2016+2,FALSE)&lt;0.001,0,VLOOKUP(C855,Capacity_RESBDG!B:L,B855-2016+2,FALSE)*(1+Summary!$C$10))</f>
        <v>47.221849151391041</v>
      </c>
    </row>
    <row r="856" spans="1:4" x14ac:dyDescent="0.25">
      <c r="A856" t="s">
        <v>2</v>
      </c>
      <c r="B856">
        <f t="shared" si="20"/>
        <v>2020</v>
      </c>
      <c r="C856" t="str">
        <f t="shared" si="21"/>
        <v>RESBDGSATOldSHFUR___STDBMA_16</v>
      </c>
      <c r="D856">
        <f>IF(VLOOKUP(C856,Capacity_RESBDG!B:L,B856-2016+2,FALSE)&lt;0.001,0,VLOOKUP(C856,Capacity_RESBDG!B:L,B856-2016+2,FALSE)*(1+Summary!$C$10))</f>
        <v>2.9029368861079758</v>
      </c>
    </row>
    <row r="857" spans="1:4" x14ac:dyDescent="0.25">
      <c r="A857" t="s">
        <v>2</v>
      </c>
      <c r="B857">
        <f t="shared" si="20"/>
        <v>2020</v>
      </c>
      <c r="C857" t="str">
        <f t="shared" si="21"/>
        <v>RESBDGSATOldSHFUR___STDBWP_16</v>
      </c>
      <c r="D857">
        <f>IF(VLOOKUP(C857,Capacity_RESBDG!B:L,B857-2016+2,FALSE)&lt;0.001,0,VLOOKUP(C857,Capacity_RESBDG!B:L,B857-2016+2,FALSE)*(1+Summary!$C$10))</f>
        <v>2.9719471435841919E-2</v>
      </c>
    </row>
    <row r="858" spans="1:4" x14ac:dyDescent="0.25">
      <c r="A858" t="s">
        <v>2</v>
      </c>
      <c r="B858">
        <f t="shared" si="20"/>
        <v>2020</v>
      </c>
      <c r="C858" t="str">
        <f t="shared" si="21"/>
        <v>RESBDGSATOldSHFUR___STDKER_16</v>
      </c>
      <c r="D858">
        <f>IF(VLOOKUP(C858,Capacity_RESBDG!B:L,B858-2016+2,FALSE)&lt;0.001,0,VLOOKUP(C858,Capacity_RESBDG!B:L,B858-2016+2,FALSE)*(1+Summary!$C$10))</f>
        <v>2.9727414204373064E-2</v>
      </c>
    </row>
    <row r="859" spans="1:4" x14ac:dyDescent="0.25">
      <c r="A859" t="s">
        <v>2</v>
      </c>
      <c r="B859">
        <f t="shared" si="20"/>
        <v>2020</v>
      </c>
      <c r="C859" t="str">
        <f t="shared" si="21"/>
        <v>RESBDGSATOldSHFUR___STDLFO_16</v>
      </c>
      <c r="D859">
        <f>IF(VLOOKUP(C859,Capacity_RESBDG!B:L,B859-2016+2,FALSE)&lt;0.001,0,VLOOKUP(C859,Capacity_RESBDG!B:L,B859-2016+2,FALSE)*(1+Summary!$C$10))</f>
        <v>2.4818569046317838</v>
      </c>
    </row>
    <row r="860" spans="1:4" x14ac:dyDescent="0.25">
      <c r="A860" t="s">
        <v>2</v>
      </c>
      <c r="B860">
        <f t="shared" si="20"/>
        <v>2020</v>
      </c>
      <c r="C860" t="str">
        <f t="shared" si="21"/>
        <v>RESBDGSATOldSHFUR___STDPRO_16</v>
      </c>
      <c r="D860">
        <f>IF(VLOOKUP(C860,Capacity_RESBDG!B:L,B860-2016+2,FALSE)&lt;0.001,0,VLOOKUP(C860,Capacity_RESBDG!B:L,B860-2016+2,FALSE)*(1+Summary!$C$10))</f>
        <v>2.972038579132058E-2</v>
      </c>
    </row>
    <row r="861" spans="1:4" x14ac:dyDescent="0.25">
      <c r="A861" t="s">
        <v>2</v>
      </c>
      <c r="B861">
        <f t="shared" si="20"/>
        <v>2020</v>
      </c>
      <c r="C861" t="str">
        <f t="shared" si="21"/>
        <v>RESBDGSATOldSHHEP___STDELC_16</v>
      </c>
      <c r="D861">
        <f>IF(VLOOKUP(C861,Capacity_RESBDG!B:L,B861-2016+2,FALSE)&lt;0.001,0,VLOOKUP(C861,Capacity_RESBDG!B:L,B861-2016+2,FALSE)*(1+Summary!$C$10))</f>
        <v>25.079451120785048</v>
      </c>
    </row>
    <row r="862" spans="1:4" x14ac:dyDescent="0.25">
      <c r="A862" t="s">
        <v>2</v>
      </c>
      <c r="B862">
        <f t="shared" si="20"/>
        <v>2020</v>
      </c>
      <c r="C862" t="str">
        <f t="shared" si="21"/>
        <v>RESBDGSATOldSHPLT___STDELC_16</v>
      </c>
      <c r="D862">
        <f>IF(VLOOKUP(C862,Capacity_RESBDG!B:L,B862-2016+2,FALSE)&lt;0.001,0,VLOOKUP(C862,Capacity_RESBDG!B:L,B862-2016+2,FALSE)*(1+Summary!$C$10))</f>
        <v>17.128957195411999</v>
      </c>
    </row>
    <row r="863" spans="1:4" x14ac:dyDescent="0.25">
      <c r="A863" t="s">
        <v>2</v>
      </c>
      <c r="B863">
        <f t="shared" si="20"/>
        <v>2020</v>
      </c>
      <c r="C863" t="str">
        <f t="shared" si="21"/>
        <v>RESBDGSATOldWH______STDBMA_16</v>
      </c>
      <c r="D863">
        <f>IF(VLOOKUP(C863,Capacity_RESBDG!B:L,B863-2016+2,FALSE)&lt;0.001,0,VLOOKUP(C863,Capacity_RESBDG!B:L,B863-2016+2,FALSE)*(1+Summary!$C$10))</f>
        <v>2.3006924731386431</v>
      </c>
    </row>
    <row r="864" spans="1:4" x14ac:dyDescent="0.25">
      <c r="A864" t="s">
        <v>2</v>
      </c>
      <c r="B864">
        <f t="shared" si="20"/>
        <v>2020</v>
      </c>
      <c r="C864" t="str">
        <f t="shared" si="21"/>
        <v>RESBDGSATOldWH______STDBWP_16</v>
      </c>
      <c r="D864">
        <f>IF(VLOOKUP(C864,Capacity_RESBDG!B:L,B864-2016+2,FALSE)&lt;0.001,0,VLOOKUP(C864,Capacity_RESBDG!B:L,B864-2016+2,FALSE)*(1+Summary!$C$10))</f>
        <v>2.3389233160605412</v>
      </c>
    </row>
    <row r="865" spans="1:4" x14ac:dyDescent="0.25">
      <c r="A865" t="s">
        <v>2</v>
      </c>
      <c r="B865">
        <f t="shared" si="20"/>
        <v>2020</v>
      </c>
      <c r="C865" t="str">
        <f t="shared" si="21"/>
        <v>RESBDGSATOldWH______STDELC_16</v>
      </c>
      <c r="D865">
        <f>IF(VLOOKUP(C865,Capacity_RESBDG!B:L,B865-2016+2,FALSE)&lt;0.001,0,VLOOKUP(C865,Capacity_RESBDG!B:L,B865-2016+2,FALSE)*(1+Summary!$C$10))</f>
        <v>3.9880761010500656</v>
      </c>
    </row>
    <row r="866" spans="1:4" x14ac:dyDescent="0.25">
      <c r="A866" t="s">
        <v>2</v>
      </c>
      <c r="B866">
        <f t="shared" si="20"/>
        <v>2020</v>
      </c>
      <c r="C866" t="str">
        <f t="shared" si="21"/>
        <v>RESBDGSATOldWH______STDKER_16</v>
      </c>
      <c r="D866">
        <f>IF(VLOOKUP(C866,Capacity_RESBDG!B:L,B866-2016+2,FALSE)&lt;0.001,0,VLOOKUP(C866,Capacity_RESBDG!B:L,B866-2016+2,FALSE)*(1+Summary!$C$10))</f>
        <v>2.3319044555060695</v>
      </c>
    </row>
    <row r="867" spans="1:4" x14ac:dyDescent="0.25">
      <c r="A867" t="s">
        <v>2</v>
      </c>
      <c r="B867">
        <f t="shared" si="20"/>
        <v>2020</v>
      </c>
      <c r="C867" t="str">
        <f t="shared" si="21"/>
        <v>RESBDGSATOldWH______STDLFO_16</v>
      </c>
      <c r="D867">
        <f>IF(VLOOKUP(C867,Capacity_RESBDG!B:L,B867-2016+2,FALSE)&lt;0.001,0,VLOOKUP(C867,Capacity_RESBDG!B:L,B867-2016+2,FALSE)*(1+Summary!$C$10))</f>
        <v>2.3108849842785495</v>
      </c>
    </row>
    <row r="868" spans="1:4" x14ac:dyDescent="0.25">
      <c r="A868" t="s">
        <v>2</v>
      </c>
      <c r="B868">
        <f t="shared" si="20"/>
        <v>2020</v>
      </c>
      <c r="C868" t="str">
        <f t="shared" si="21"/>
        <v>RESBDGSATOldWH______STDNGA_16</v>
      </c>
      <c r="D868">
        <f>IF(VLOOKUP(C868,Capacity_RESBDG!B:L,B868-2016+2,FALSE)&lt;0.001,0,VLOOKUP(C868,Capacity_RESBDG!B:L,B868-2016+2,FALSE)*(1+Summary!$C$10))</f>
        <v>34.609738368023805</v>
      </c>
    </row>
    <row r="869" spans="1:4" x14ac:dyDescent="0.25">
      <c r="A869" t="s">
        <v>2</v>
      </c>
      <c r="B869">
        <f t="shared" si="20"/>
        <v>2020</v>
      </c>
      <c r="C869" t="str">
        <f t="shared" si="21"/>
        <v>RESBDGSATOldWH______STDPRO_16</v>
      </c>
      <c r="D869">
        <f>IF(VLOOKUP(C869,Capacity_RESBDG!B:L,B869-2016+2,FALSE)&lt;0.001,0,VLOOKUP(C869,Capacity_RESBDG!B:L,B869-2016+2,FALSE)*(1+Summary!$C$10))</f>
        <v>2.3337237292051367</v>
      </c>
    </row>
    <row r="870" spans="1:4" x14ac:dyDescent="0.25">
      <c r="A870" t="s">
        <v>2</v>
      </c>
      <c r="B870">
        <f t="shared" si="20"/>
        <v>2020</v>
      </c>
      <c r="C870" t="str">
        <f t="shared" si="21"/>
        <v>RESBDGSDENewAPLOTH___STDELC_16</v>
      </c>
      <c r="D870">
        <f>IF(VLOOKUP(C870,Capacity_RESBDG!B:L,B870-2016+2,FALSE)&lt;0.001,0,VLOOKUP(C870,Capacity_RESBDG!B:L,B870-2016+2,FALSE)*(1+Summary!$C$10))</f>
        <v>0</v>
      </c>
    </row>
    <row r="871" spans="1:4" x14ac:dyDescent="0.25">
      <c r="A871" t="s">
        <v>2</v>
      </c>
      <c r="B871">
        <f t="shared" si="20"/>
        <v>2020</v>
      </c>
      <c r="C871" t="str">
        <f t="shared" si="21"/>
        <v>RESBDGSDENewCDY______STDELC_16</v>
      </c>
      <c r="D871">
        <f>IF(VLOOKUP(C871,Capacity_RESBDG!B:L,B871-2016+2,FALSE)&lt;0.001,0,VLOOKUP(C871,Capacity_RESBDG!B:L,B871-2016+2,FALSE)*(1+Summary!$C$10))</f>
        <v>0</v>
      </c>
    </row>
    <row r="872" spans="1:4" x14ac:dyDescent="0.25">
      <c r="A872" t="s">
        <v>2</v>
      </c>
      <c r="B872">
        <f t="shared" si="20"/>
        <v>2020</v>
      </c>
      <c r="C872" t="str">
        <f t="shared" si="21"/>
        <v>RESBDGSDENewCWA______STDELC_16</v>
      </c>
      <c r="D872">
        <f>IF(VLOOKUP(C872,Capacity_RESBDG!B:L,B872-2016+2,FALSE)&lt;0.001,0,VLOOKUP(C872,Capacity_RESBDG!B:L,B872-2016+2,FALSE)*(1+Summary!$C$10))</f>
        <v>0</v>
      </c>
    </row>
    <row r="873" spans="1:4" x14ac:dyDescent="0.25">
      <c r="A873" t="s">
        <v>2</v>
      </c>
      <c r="B873">
        <f t="shared" si="20"/>
        <v>2020</v>
      </c>
      <c r="C873" t="str">
        <f t="shared" si="21"/>
        <v>RESBDGSDENewDWA______STDELC_16</v>
      </c>
      <c r="D873">
        <f>IF(VLOOKUP(C873,Capacity_RESBDG!B:L,B873-2016+2,FALSE)&lt;0.001,0,VLOOKUP(C873,Capacity_RESBDG!B:L,B873-2016+2,FALSE)*(1+Summary!$C$10))</f>
        <v>0</v>
      </c>
    </row>
    <row r="874" spans="1:4" x14ac:dyDescent="0.25">
      <c r="A874" t="s">
        <v>2</v>
      </c>
      <c r="B874">
        <f t="shared" si="20"/>
        <v>2020</v>
      </c>
      <c r="C874" t="str">
        <f t="shared" si="21"/>
        <v>RESBDGSDENewFRZ______STDELC_16</v>
      </c>
      <c r="D874">
        <f>IF(VLOOKUP(C874,Capacity_RESBDG!B:L,B874-2016+2,FALSE)&lt;0.001,0,VLOOKUP(C874,Capacity_RESBDG!B:L,B874-2016+2,FALSE)*(1+Summary!$C$10))</f>
        <v>0</v>
      </c>
    </row>
    <row r="875" spans="1:4" x14ac:dyDescent="0.25">
      <c r="A875" t="s">
        <v>2</v>
      </c>
      <c r="B875">
        <f t="shared" si="20"/>
        <v>2020</v>
      </c>
      <c r="C875" t="str">
        <f t="shared" si="21"/>
        <v>RESBDGSDENewLIFLC___STDELC_16</v>
      </c>
      <c r="D875">
        <f>IF(VLOOKUP(C875,Capacity_RESBDG!B:L,B875-2016+2,FALSE)&lt;0.001,0,VLOOKUP(C875,Capacity_RESBDG!B:L,B875-2016+2,FALSE)*(1+Summary!$C$10))</f>
        <v>0</v>
      </c>
    </row>
    <row r="876" spans="1:4" x14ac:dyDescent="0.25">
      <c r="A876" t="s">
        <v>2</v>
      </c>
      <c r="B876">
        <f t="shared" si="20"/>
        <v>2020</v>
      </c>
      <c r="C876" t="str">
        <f t="shared" si="21"/>
        <v>RESBDGSDENewLIFLU___STDELC_16</v>
      </c>
      <c r="D876">
        <f>IF(VLOOKUP(C876,Capacity_RESBDG!B:L,B876-2016+2,FALSE)&lt;0.001,0,VLOOKUP(C876,Capacity_RESBDG!B:L,B876-2016+2,FALSE)*(1+Summary!$C$10))</f>
        <v>0</v>
      </c>
    </row>
    <row r="877" spans="1:4" x14ac:dyDescent="0.25">
      <c r="A877" t="s">
        <v>2</v>
      </c>
      <c r="B877">
        <f t="shared" si="20"/>
        <v>2020</v>
      </c>
      <c r="C877" t="str">
        <f t="shared" si="21"/>
        <v>RESBDGSDENewLIHAL___STDELC_16</v>
      </c>
      <c r="D877">
        <f>IF(VLOOKUP(C877,Capacity_RESBDG!B:L,B877-2016+2,FALSE)&lt;0.001,0,VLOOKUP(C877,Capacity_RESBDG!B:L,B877-2016+2,FALSE)*(1+Summary!$C$10))</f>
        <v>0</v>
      </c>
    </row>
    <row r="878" spans="1:4" x14ac:dyDescent="0.25">
      <c r="A878" t="s">
        <v>2</v>
      </c>
      <c r="B878">
        <f t="shared" si="20"/>
        <v>2020</v>
      </c>
      <c r="C878" t="str">
        <f t="shared" si="21"/>
        <v>RESBDGSDENewLIINC___STDELC_16</v>
      </c>
      <c r="D878">
        <f>IF(VLOOKUP(C878,Capacity_RESBDG!B:L,B878-2016+2,FALSE)&lt;0.001,0,VLOOKUP(C878,Capacity_RESBDG!B:L,B878-2016+2,FALSE)*(1+Summary!$C$10))</f>
        <v>0</v>
      </c>
    </row>
    <row r="879" spans="1:4" x14ac:dyDescent="0.25">
      <c r="A879" t="s">
        <v>2</v>
      </c>
      <c r="B879">
        <f t="shared" si="20"/>
        <v>2020</v>
      </c>
      <c r="C879" t="str">
        <f t="shared" si="21"/>
        <v>RESBDGSDENewLILED___HIGELC_16</v>
      </c>
      <c r="D879">
        <f>IF(VLOOKUP(C879,Capacity_RESBDG!B:L,B879-2016+2,FALSE)&lt;0.001,0,VLOOKUP(C879,Capacity_RESBDG!B:L,B879-2016+2,FALSE)*(1+Summary!$C$10))</f>
        <v>1.0141578774994762E-3</v>
      </c>
    </row>
    <row r="880" spans="1:4" x14ac:dyDescent="0.25">
      <c r="A880" t="s">
        <v>2</v>
      </c>
      <c r="B880">
        <f t="shared" si="20"/>
        <v>2020</v>
      </c>
      <c r="C880" t="str">
        <f t="shared" si="21"/>
        <v>RESBDGSDENewLILED___STDELC_16</v>
      </c>
      <c r="D880">
        <f>IF(VLOOKUP(C880,Capacity_RESBDG!B:L,B880-2016+2,FALSE)&lt;0.001,0,VLOOKUP(C880,Capacity_RESBDG!B:L,B880-2016+2,FALSE)*(1+Summary!$C$10))</f>
        <v>1.0141587416709525E-3</v>
      </c>
    </row>
    <row r="881" spans="1:4" x14ac:dyDescent="0.25">
      <c r="A881" t="s">
        <v>2</v>
      </c>
      <c r="B881">
        <f t="shared" si="20"/>
        <v>2020</v>
      </c>
      <c r="C881" t="str">
        <f t="shared" si="21"/>
        <v>RESBDGSDENewRAG______STDELC_16</v>
      </c>
      <c r="D881">
        <f>IF(VLOOKUP(C881,Capacity_RESBDG!B:L,B881-2016+2,FALSE)&lt;0.001,0,VLOOKUP(C881,Capacity_RESBDG!B:L,B881-2016+2,FALSE)*(1+Summary!$C$10))</f>
        <v>0</v>
      </c>
    </row>
    <row r="882" spans="1:4" x14ac:dyDescent="0.25">
      <c r="A882" t="s">
        <v>2</v>
      </c>
      <c r="B882">
        <f t="shared" si="20"/>
        <v>2020</v>
      </c>
      <c r="C882" t="str">
        <f t="shared" si="21"/>
        <v>RESBDGSDENewREF______STDELC_16</v>
      </c>
      <c r="D882">
        <f>IF(VLOOKUP(C882,Capacity_RESBDG!B:L,B882-2016+2,FALSE)&lt;0.001,0,VLOOKUP(C882,Capacity_RESBDG!B:L,B882-2016+2,FALSE)*(1+Summary!$C$10))</f>
        <v>1.9413897560899671E-3</v>
      </c>
    </row>
    <row r="883" spans="1:4" x14ac:dyDescent="0.25">
      <c r="A883" t="s">
        <v>2</v>
      </c>
      <c r="B883">
        <f t="shared" si="20"/>
        <v>2020</v>
      </c>
      <c r="C883" t="str">
        <f t="shared" si="21"/>
        <v>RESBDGSDENewSCCE___STDELC_16</v>
      </c>
      <c r="D883">
        <f>IF(VLOOKUP(C883,Capacity_RESBDG!B:L,B883-2016+2,FALSE)&lt;0.001,0,VLOOKUP(C883,Capacity_RESBDG!B:L,B883-2016+2,FALSE)*(1+Summary!$C$10))</f>
        <v>0</v>
      </c>
    </row>
    <row r="884" spans="1:4" x14ac:dyDescent="0.25">
      <c r="A884" t="s">
        <v>2</v>
      </c>
      <c r="B884">
        <f t="shared" si="20"/>
        <v>2020</v>
      </c>
      <c r="C884" t="str">
        <f t="shared" si="21"/>
        <v>RESBDGSDENewSCRO___STDELC_16</v>
      </c>
      <c r="D884">
        <f>IF(VLOOKUP(C884,Capacity_RESBDG!B:L,B884-2016+2,FALSE)&lt;0.001,0,VLOOKUP(C884,Capacity_RESBDG!B:L,B884-2016+2,FALSE)*(1+Summary!$C$10))</f>
        <v>0</v>
      </c>
    </row>
    <row r="885" spans="1:4" x14ac:dyDescent="0.25">
      <c r="A885" t="s">
        <v>2</v>
      </c>
      <c r="B885">
        <f t="shared" si="20"/>
        <v>2020</v>
      </c>
      <c r="C885" t="str">
        <f t="shared" si="21"/>
        <v>RESBDGSDENewSHFUR___HIGNGA_16</v>
      </c>
      <c r="D885">
        <f>IF(VLOOKUP(C885,Capacity_RESBDG!B:L,B885-2016+2,FALSE)&lt;0.001,0,VLOOKUP(C885,Capacity_RESBDG!B:L,B885-2016+2,FALSE)*(1+Summary!$C$10))</f>
        <v>2.4106978449338059E-3</v>
      </c>
    </row>
    <row r="886" spans="1:4" x14ac:dyDescent="0.25">
      <c r="A886" t="s">
        <v>2</v>
      </c>
      <c r="B886">
        <f t="shared" si="20"/>
        <v>2020</v>
      </c>
      <c r="C886" t="str">
        <f t="shared" si="21"/>
        <v>RESBDGSDENewSHFUR___MEDNGA_16</v>
      </c>
      <c r="D886">
        <f>IF(VLOOKUP(C886,Capacity_RESBDG!B:L,B886-2016+2,FALSE)&lt;0.001,0,VLOOKUP(C886,Capacity_RESBDG!B:L,B886-2016+2,FALSE)*(1+Summary!$C$10))</f>
        <v>2.4106985821368753E-3</v>
      </c>
    </row>
    <row r="887" spans="1:4" x14ac:dyDescent="0.25">
      <c r="A887" t="s">
        <v>2</v>
      </c>
      <c r="B887">
        <f t="shared" si="20"/>
        <v>2020</v>
      </c>
      <c r="C887" t="str">
        <f t="shared" si="21"/>
        <v>RESBDGSDENewSHFUR___STDBMA_16</v>
      </c>
      <c r="D887">
        <f>IF(VLOOKUP(C887,Capacity_RESBDG!B:L,B887-2016+2,FALSE)&lt;0.001,0,VLOOKUP(C887,Capacity_RESBDG!B:L,B887-2016+2,FALSE)*(1+Summary!$C$10))</f>
        <v>0</v>
      </c>
    </row>
    <row r="888" spans="1:4" x14ac:dyDescent="0.25">
      <c r="A888" t="s">
        <v>2</v>
      </c>
      <c r="B888">
        <f t="shared" si="20"/>
        <v>2020</v>
      </c>
      <c r="C888" t="str">
        <f t="shared" si="21"/>
        <v>RESBDGSDENewSHFUR___STDBWP_16</v>
      </c>
      <c r="D888">
        <f>IF(VLOOKUP(C888,Capacity_RESBDG!B:L,B888-2016+2,FALSE)&lt;0.001,0,VLOOKUP(C888,Capacity_RESBDG!B:L,B888-2016+2,FALSE)*(1+Summary!$C$10))</f>
        <v>0</v>
      </c>
    </row>
    <row r="889" spans="1:4" x14ac:dyDescent="0.25">
      <c r="A889" t="s">
        <v>2</v>
      </c>
      <c r="B889">
        <f t="shared" si="20"/>
        <v>2020</v>
      </c>
      <c r="C889" t="str">
        <f t="shared" si="21"/>
        <v>RESBDGSDENewSHFUR___STDKER_16</v>
      </c>
      <c r="D889">
        <f>IF(VLOOKUP(C889,Capacity_RESBDG!B:L,B889-2016+2,FALSE)&lt;0.001,0,VLOOKUP(C889,Capacity_RESBDG!B:L,B889-2016+2,FALSE)*(1+Summary!$C$10))</f>
        <v>0</v>
      </c>
    </row>
    <row r="890" spans="1:4" x14ac:dyDescent="0.25">
      <c r="A890" t="s">
        <v>2</v>
      </c>
      <c r="B890">
        <f t="shared" si="20"/>
        <v>2020</v>
      </c>
      <c r="C890" t="str">
        <f t="shared" si="21"/>
        <v>RESBDGSDENewSHFUR___STDLFO_16</v>
      </c>
      <c r="D890">
        <f>IF(VLOOKUP(C890,Capacity_RESBDG!B:L,B890-2016+2,FALSE)&lt;0.001,0,VLOOKUP(C890,Capacity_RESBDG!B:L,B890-2016+2,FALSE)*(1+Summary!$C$10))</f>
        <v>0</v>
      </c>
    </row>
    <row r="891" spans="1:4" x14ac:dyDescent="0.25">
      <c r="A891" t="s">
        <v>2</v>
      </c>
      <c r="B891">
        <f t="shared" si="20"/>
        <v>2020</v>
      </c>
      <c r="C891" t="str">
        <f t="shared" si="21"/>
        <v>RESBDGSDENewSHFUR___STDPRO_16</v>
      </c>
      <c r="D891">
        <f>IF(VLOOKUP(C891,Capacity_RESBDG!B:L,B891-2016+2,FALSE)&lt;0.001,0,VLOOKUP(C891,Capacity_RESBDG!B:L,B891-2016+2,FALSE)*(1+Summary!$C$10))</f>
        <v>0</v>
      </c>
    </row>
    <row r="892" spans="1:4" x14ac:dyDescent="0.25">
      <c r="A892" t="s">
        <v>2</v>
      </c>
      <c r="B892">
        <f t="shared" si="20"/>
        <v>2020</v>
      </c>
      <c r="C892" t="str">
        <f t="shared" si="21"/>
        <v>RESBDGSDENewSHHEP___STDELC_16</v>
      </c>
      <c r="D892">
        <f>IF(VLOOKUP(C892,Capacity_RESBDG!B:L,B892-2016+2,FALSE)&lt;0.001,0,VLOOKUP(C892,Capacity_RESBDG!B:L,B892-2016+2,FALSE)*(1+Summary!$C$10))</f>
        <v>0</v>
      </c>
    </row>
    <row r="893" spans="1:4" x14ac:dyDescent="0.25">
      <c r="A893" t="s">
        <v>2</v>
      </c>
      <c r="B893">
        <f t="shared" ref="B893:B956" si="22">B707+1</f>
        <v>2020</v>
      </c>
      <c r="C893" t="str">
        <f t="shared" ref="C893:C956" si="23">C707</f>
        <v>RESBDGSDENewSHPLT___STDELC_16</v>
      </c>
      <c r="D893">
        <f>IF(VLOOKUP(C893,Capacity_RESBDG!B:L,B893-2016+2,FALSE)&lt;0.001,0,VLOOKUP(C893,Capacity_RESBDG!B:L,B893-2016+2,FALSE)*(1+Summary!$C$10))</f>
        <v>1.5869174137223927E-3</v>
      </c>
    </row>
    <row r="894" spans="1:4" x14ac:dyDescent="0.25">
      <c r="A894" t="s">
        <v>2</v>
      </c>
      <c r="B894">
        <f t="shared" si="22"/>
        <v>2020</v>
      </c>
      <c r="C894" t="str">
        <f t="shared" si="23"/>
        <v>RESBDGSDENewWH______STDBMA_16</v>
      </c>
      <c r="D894">
        <f>IF(VLOOKUP(C894,Capacity_RESBDG!B:L,B894-2016+2,FALSE)&lt;0.001,0,VLOOKUP(C894,Capacity_RESBDG!B:L,B894-2016+2,FALSE)*(1+Summary!$C$10))</f>
        <v>0</v>
      </c>
    </row>
    <row r="895" spans="1:4" x14ac:dyDescent="0.25">
      <c r="A895" t="s">
        <v>2</v>
      </c>
      <c r="B895">
        <f t="shared" si="22"/>
        <v>2020</v>
      </c>
      <c r="C895" t="str">
        <f t="shared" si="23"/>
        <v>RESBDGSDENewWH______STDBWP_16</v>
      </c>
      <c r="D895">
        <f>IF(VLOOKUP(C895,Capacity_RESBDG!B:L,B895-2016+2,FALSE)&lt;0.001,0,VLOOKUP(C895,Capacity_RESBDG!B:L,B895-2016+2,FALSE)*(1+Summary!$C$10))</f>
        <v>0</v>
      </c>
    </row>
    <row r="896" spans="1:4" x14ac:dyDescent="0.25">
      <c r="A896" t="s">
        <v>2</v>
      </c>
      <c r="B896">
        <f t="shared" si="22"/>
        <v>2020</v>
      </c>
      <c r="C896" t="str">
        <f t="shared" si="23"/>
        <v>RESBDGSDENewWH______STDELC_16</v>
      </c>
      <c r="D896">
        <f>IF(VLOOKUP(C896,Capacity_RESBDG!B:L,B896-2016+2,FALSE)&lt;0.001,0,VLOOKUP(C896,Capacity_RESBDG!B:L,B896-2016+2,FALSE)*(1+Summary!$C$10))</f>
        <v>0</v>
      </c>
    </row>
    <row r="897" spans="1:4" x14ac:dyDescent="0.25">
      <c r="A897" t="s">
        <v>2</v>
      </c>
      <c r="B897">
        <f t="shared" si="22"/>
        <v>2020</v>
      </c>
      <c r="C897" t="str">
        <f t="shared" si="23"/>
        <v>RESBDGSDENewWH______STDKER_16</v>
      </c>
      <c r="D897">
        <f>IF(VLOOKUP(C897,Capacity_RESBDG!B:L,B897-2016+2,FALSE)&lt;0.001,0,VLOOKUP(C897,Capacity_RESBDG!B:L,B897-2016+2,FALSE)*(1+Summary!$C$10))</f>
        <v>0</v>
      </c>
    </row>
    <row r="898" spans="1:4" x14ac:dyDescent="0.25">
      <c r="A898" t="s">
        <v>2</v>
      </c>
      <c r="B898">
        <f t="shared" si="22"/>
        <v>2020</v>
      </c>
      <c r="C898" t="str">
        <f t="shared" si="23"/>
        <v>RESBDGSDENewWH______STDLFO_16</v>
      </c>
      <c r="D898">
        <f>IF(VLOOKUP(C898,Capacity_RESBDG!B:L,B898-2016+2,FALSE)&lt;0.001,0,VLOOKUP(C898,Capacity_RESBDG!B:L,B898-2016+2,FALSE)*(1+Summary!$C$10))</f>
        <v>0</v>
      </c>
    </row>
    <row r="899" spans="1:4" x14ac:dyDescent="0.25">
      <c r="A899" t="s">
        <v>2</v>
      </c>
      <c r="B899">
        <f t="shared" si="22"/>
        <v>2020</v>
      </c>
      <c r="C899" t="str">
        <f t="shared" si="23"/>
        <v>RESBDGSDENewWH______STDNGA_16</v>
      </c>
      <c r="D899">
        <f>IF(VLOOKUP(C899,Capacity_RESBDG!B:L,B899-2016+2,FALSE)&lt;0.001,0,VLOOKUP(C899,Capacity_RESBDG!B:L,B899-2016+2,FALSE)*(1+Summary!$C$10))</f>
        <v>2.3065333324727285E-3</v>
      </c>
    </row>
    <row r="900" spans="1:4" x14ac:dyDescent="0.25">
      <c r="A900" t="s">
        <v>2</v>
      </c>
      <c r="B900">
        <f t="shared" si="22"/>
        <v>2020</v>
      </c>
      <c r="C900" t="str">
        <f t="shared" si="23"/>
        <v>RESBDGSDENewWH______STDPRO_16</v>
      </c>
      <c r="D900">
        <f>IF(VLOOKUP(C900,Capacity_RESBDG!B:L,B900-2016+2,FALSE)&lt;0.001,0,VLOOKUP(C900,Capacity_RESBDG!B:L,B900-2016+2,FALSE)*(1+Summary!$C$10))</f>
        <v>0</v>
      </c>
    </row>
    <row r="901" spans="1:4" x14ac:dyDescent="0.25">
      <c r="A901" t="s">
        <v>2</v>
      </c>
      <c r="B901">
        <f t="shared" si="22"/>
        <v>2020</v>
      </c>
      <c r="C901" t="str">
        <f t="shared" si="23"/>
        <v>RESBDGSDEOldAPLOTH___STDELC_16</v>
      </c>
      <c r="D901">
        <f>IF(VLOOKUP(C901,Capacity_RESBDG!B:L,B901-2016+2,FALSE)&lt;0.001,0,VLOOKUP(C901,Capacity_RESBDG!B:L,B901-2016+2,FALSE)*(1+Summary!$C$10))</f>
        <v>4832.6211643160887</v>
      </c>
    </row>
    <row r="902" spans="1:4" x14ac:dyDescent="0.25">
      <c r="A902" t="s">
        <v>2</v>
      </c>
      <c r="B902">
        <f t="shared" si="22"/>
        <v>2020</v>
      </c>
      <c r="C902" t="str">
        <f t="shared" si="23"/>
        <v>RESBDGSDEOldCDY______STDELC_16</v>
      </c>
      <c r="D902">
        <f>IF(VLOOKUP(C902,Capacity_RESBDG!B:L,B902-2016+2,FALSE)&lt;0.001,0,VLOOKUP(C902,Capacity_RESBDG!B:L,B902-2016+2,FALSE)*(1+Summary!$C$10))</f>
        <v>123.66937056903086</v>
      </c>
    </row>
    <row r="903" spans="1:4" x14ac:dyDescent="0.25">
      <c r="A903" t="s">
        <v>2</v>
      </c>
      <c r="B903">
        <f t="shared" si="22"/>
        <v>2020</v>
      </c>
      <c r="C903" t="str">
        <f t="shared" si="23"/>
        <v>RESBDGSDEOldCWA______STDELC_16</v>
      </c>
      <c r="D903">
        <f>IF(VLOOKUP(C903,Capacity_RESBDG!B:L,B903-2016+2,FALSE)&lt;0.001,0,VLOOKUP(C903,Capacity_RESBDG!B:L,B903-2016+2,FALSE)*(1+Summary!$C$10))</f>
        <v>114.0073955576603</v>
      </c>
    </row>
    <row r="904" spans="1:4" x14ac:dyDescent="0.25">
      <c r="A904" t="s">
        <v>2</v>
      </c>
      <c r="B904">
        <f t="shared" si="22"/>
        <v>2020</v>
      </c>
      <c r="C904" t="str">
        <f t="shared" si="23"/>
        <v>RESBDGSDEOldDWA______STDELC_16</v>
      </c>
      <c r="D904">
        <f>IF(VLOOKUP(C904,Capacity_RESBDG!B:L,B904-2016+2,FALSE)&lt;0.001,0,VLOOKUP(C904,Capacity_RESBDG!B:L,B904-2016+2,FALSE)*(1+Summary!$C$10))</f>
        <v>76.858560782830665</v>
      </c>
    </row>
    <row r="905" spans="1:4" x14ac:dyDescent="0.25">
      <c r="A905" t="s">
        <v>2</v>
      </c>
      <c r="B905">
        <f t="shared" si="22"/>
        <v>2020</v>
      </c>
      <c r="C905" t="str">
        <f t="shared" si="23"/>
        <v>RESBDGSDEOldFRZ______STDELC_16</v>
      </c>
      <c r="D905">
        <f>IF(VLOOKUP(C905,Capacity_RESBDG!B:L,B905-2016+2,FALSE)&lt;0.001,0,VLOOKUP(C905,Capacity_RESBDG!B:L,B905-2016+2,FALSE)*(1+Summary!$C$10))</f>
        <v>22.060921020010905</v>
      </c>
    </row>
    <row r="906" spans="1:4" x14ac:dyDescent="0.25">
      <c r="A906" t="s">
        <v>2</v>
      </c>
      <c r="B906">
        <f t="shared" si="22"/>
        <v>2020</v>
      </c>
      <c r="C906" t="str">
        <f t="shared" si="23"/>
        <v>RESBDGSDEOldLIFLC___STDELC_16</v>
      </c>
      <c r="D906">
        <f>IF(VLOOKUP(C906,Capacity_RESBDG!B:L,B906-2016+2,FALSE)&lt;0.001,0,VLOOKUP(C906,Capacity_RESBDG!B:L,B906-2016+2,FALSE)*(1+Summary!$C$10))</f>
        <v>160.33334302576051</v>
      </c>
    </row>
    <row r="907" spans="1:4" x14ac:dyDescent="0.25">
      <c r="A907" t="s">
        <v>2</v>
      </c>
      <c r="B907">
        <f t="shared" si="22"/>
        <v>2020</v>
      </c>
      <c r="C907" t="str">
        <f t="shared" si="23"/>
        <v>RESBDGSDEOldLIFLU___STDELC_16</v>
      </c>
      <c r="D907">
        <f>IF(VLOOKUP(C907,Capacity_RESBDG!B:L,B907-2016+2,FALSE)&lt;0.001,0,VLOOKUP(C907,Capacity_RESBDG!B:L,B907-2016+2,FALSE)*(1+Summary!$C$10))</f>
        <v>594.70833261126768</v>
      </c>
    </row>
    <row r="908" spans="1:4" x14ac:dyDescent="0.25">
      <c r="A908" t="s">
        <v>2</v>
      </c>
      <c r="B908">
        <f t="shared" si="22"/>
        <v>2020</v>
      </c>
      <c r="C908" t="str">
        <f t="shared" si="23"/>
        <v>RESBDGSDEOldLIHAL___STDELC_16</v>
      </c>
      <c r="D908">
        <f>IF(VLOOKUP(C908,Capacity_RESBDG!B:L,B908-2016+2,FALSE)&lt;0.001,0,VLOOKUP(C908,Capacity_RESBDG!B:L,B908-2016+2,FALSE)*(1+Summary!$C$10))</f>
        <v>333.57777883782859</v>
      </c>
    </row>
    <row r="909" spans="1:4" x14ac:dyDescent="0.25">
      <c r="A909" t="s">
        <v>2</v>
      </c>
      <c r="B909">
        <f t="shared" si="22"/>
        <v>2020</v>
      </c>
      <c r="C909" t="str">
        <f t="shared" si="23"/>
        <v>RESBDGSDEOldLIINC___STDELC_16</v>
      </c>
      <c r="D909">
        <f>IF(VLOOKUP(C909,Capacity_RESBDG!B:L,B909-2016+2,FALSE)&lt;0.001,0,VLOOKUP(C909,Capacity_RESBDG!B:L,B909-2016+2,FALSE)*(1+Summary!$C$10))</f>
        <v>1071.3178462915664</v>
      </c>
    </row>
    <row r="910" spans="1:4" x14ac:dyDescent="0.25">
      <c r="A910" t="s">
        <v>2</v>
      </c>
      <c r="B910">
        <f t="shared" si="22"/>
        <v>2020</v>
      </c>
      <c r="C910" t="str">
        <f t="shared" si="23"/>
        <v>RESBDGSDEOldLILED___HIGELC_16</v>
      </c>
      <c r="D910">
        <f>IF(VLOOKUP(C910,Capacity_RESBDG!B:L,B910-2016+2,FALSE)&lt;0.001,0,VLOOKUP(C910,Capacity_RESBDG!B:L,B910-2016+2,FALSE)*(1+Summary!$C$10))</f>
        <v>25.617781820798918</v>
      </c>
    </row>
    <row r="911" spans="1:4" x14ac:dyDescent="0.25">
      <c r="A911" t="s">
        <v>2</v>
      </c>
      <c r="B911">
        <f t="shared" si="22"/>
        <v>2020</v>
      </c>
      <c r="C911" t="str">
        <f t="shared" si="23"/>
        <v>RESBDGSDEOldLILED___STDELC_16</v>
      </c>
      <c r="D911">
        <f>IF(VLOOKUP(C911,Capacity_RESBDG!B:L,B911-2016+2,FALSE)&lt;0.001,0,VLOOKUP(C911,Capacity_RESBDG!B:L,B911-2016+2,FALSE)*(1+Summary!$C$10))</f>
        <v>25.670512858529516</v>
      </c>
    </row>
    <row r="912" spans="1:4" x14ac:dyDescent="0.25">
      <c r="A912" t="s">
        <v>2</v>
      </c>
      <c r="B912">
        <f t="shared" si="22"/>
        <v>2020</v>
      </c>
      <c r="C912" t="str">
        <f t="shared" si="23"/>
        <v>RESBDGSDEOldRAG______STDELC_16</v>
      </c>
      <c r="D912">
        <f>IF(VLOOKUP(C912,Capacity_RESBDG!B:L,B912-2016+2,FALSE)&lt;0.001,0,VLOOKUP(C912,Capacity_RESBDG!B:L,B912-2016+2,FALSE)*(1+Summary!$C$10))</f>
        <v>806.01496352379797</v>
      </c>
    </row>
    <row r="913" spans="1:4" x14ac:dyDescent="0.25">
      <c r="A913" t="s">
        <v>2</v>
      </c>
      <c r="B913">
        <f t="shared" si="22"/>
        <v>2020</v>
      </c>
      <c r="C913" t="str">
        <f t="shared" si="23"/>
        <v>RESBDGSDEOldREF______STDELC_16</v>
      </c>
      <c r="D913">
        <f>IF(VLOOKUP(C913,Capacity_RESBDG!B:L,B913-2016+2,FALSE)&lt;0.001,0,VLOOKUP(C913,Capacity_RESBDG!B:L,B913-2016+2,FALSE)*(1+Summary!$C$10))</f>
        <v>70.38788275383034</v>
      </c>
    </row>
    <row r="914" spans="1:4" x14ac:dyDescent="0.25">
      <c r="A914" t="s">
        <v>2</v>
      </c>
      <c r="B914">
        <f t="shared" si="22"/>
        <v>2020</v>
      </c>
      <c r="C914" t="str">
        <f t="shared" si="23"/>
        <v>RESBDGSDEOldSCCE___STDELC_16</v>
      </c>
      <c r="D914">
        <f>IF(VLOOKUP(C914,Capacity_RESBDG!B:L,B914-2016+2,FALSE)&lt;0.001,0,VLOOKUP(C914,Capacity_RESBDG!B:L,B914-2016+2,FALSE)*(1+Summary!$C$10))</f>
        <v>356.89389188677978</v>
      </c>
    </row>
    <row r="915" spans="1:4" x14ac:dyDescent="0.25">
      <c r="A915" t="s">
        <v>2</v>
      </c>
      <c r="B915">
        <f t="shared" si="22"/>
        <v>2020</v>
      </c>
      <c r="C915" t="str">
        <f t="shared" si="23"/>
        <v>RESBDGSDEOldSCRO___STDELC_16</v>
      </c>
      <c r="D915">
        <f>IF(VLOOKUP(C915,Capacity_RESBDG!B:L,B915-2016+2,FALSE)&lt;0.001,0,VLOOKUP(C915,Capacity_RESBDG!B:L,B915-2016+2,FALSE)*(1+Summary!$C$10))</f>
        <v>48.179894495077271</v>
      </c>
    </row>
    <row r="916" spans="1:4" x14ac:dyDescent="0.25">
      <c r="A916" t="s">
        <v>2</v>
      </c>
      <c r="B916">
        <f t="shared" si="22"/>
        <v>2020</v>
      </c>
      <c r="C916" t="str">
        <f t="shared" si="23"/>
        <v>RESBDGSDEOldSHFUR___HIGNGA_16</v>
      </c>
      <c r="D916">
        <f>IF(VLOOKUP(C916,Capacity_RESBDG!B:L,B916-2016+2,FALSE)&lt;0.001,0,VLOOKUP(C916,Capacity_RESBDG!B:L,B916-2016+2,FALSE)*(1+Summary!$C$10))</f>
        <v>330.30812082749338</v>
      </c>
    </row>
    <row r="917" spans="1:4" x14ac:dyDescent="0.25">
      <c r="A917" t="s">
        <v>2</v>
      </c>
      <c r="B917">
        <f t="shared" si="22"/>
        <v>2020</v>
      </c>
      <c r="C917" t="str">
        <f t="shared" si="23"/>
        <v>RESBDGSDEOldSHFUR___MEDNGA_16</v>
      </c>
      <c r="D917">
        <f>IF(VLOOKUP(C917,Capacity_RESBDG!B:L,B917-2016+2,FALSE)&lt;0.001,0,VLOOKUP(C917,Capacity_RESBDG!B:L,B917-2016+2,FALSE)*(1+Summary!$C$10))</f>
        <v>109.18782677393534</v>
      </c>
    </row>
    <row r="918" spans="1:4" x14ac:dyDescent="0.25">
      <c r="A918" t="s">
        <v>2</v>
      </c>
      <c r="B918">
        <f t="shared" si="22"/>
        <v>2020</v>
      </c>
      <c r="C918" t="str">
        <f t="shared" si="23"/>
        <v>RESBDGSDEOldSHFUR___STDBMA_16</v>
      </c>
      <c r="D918">
        <f>IF(VLOOKUP(C918,Capacity_RESBDG!B:L,B918-2016+2,FALSE)&lt;0.001,0,VLOOKUP(C918,Capacity_RESBDG!B:L,B918-2016+2,FALSE)*(1+Summary!$C$10))</f>
        <v>6.8520869963103168</v>
      </c>
    </row>
    <row r="919" spans="1:4" x14ac:dyDescent="0.25">
      <c r="A919" t="s">
        <v>2</v>
      </c>
      <c r="B919">
        <f t="shared" si="22"/>
        <v>2020</v>
      </c>
      <c r="C919" t="str">
        <f t="shared" si="23"/>
        <v>RESBDGSDEOldSHFUR___STDBWP_16</v>
      </c>
      <c r="D919">
        <f>IF(VLOOKUP(C919,Capacity_RESBDG!B:L,B919-2016+2,FALSE)&lt;0.001,0,VLOOKUP(C919,Capacity_RESBDG!B:L,B919-2016+2,FALSE)*(1+Summary!$C$10))</f>
        <v>2.5828481456348862E-2</v>
      </c>
    </row>
    <row r="920" spans="1:4" x14ac:dyDescent="0.25">
      <c r="A920" t="s">
        <v>2</v>
      </c>
      <c r="B920">
        <f t="shared" si="22"/>
        <v>2020</v>
      </c>
      <c r="C920" t="str">
        <f t="shared" si="23"/>
        <v>RESBDGSDEOldSHFUR___STDKER_16</v>
      </c>
      <c r="D920">
        <f>IF(VLOOKUP(C920,Capacity_RESBDG!B:L,B920-2016+2,FALSE)&lt;0.001,0,VLOOKUP(C920,Capacity_RESBDG!B:L,B920-2016+2,FALSE)*(1+Summary!$C$10))</f>
        <v>2.584035014425726E-2</v>
      </c>
    </row>
    <row r="921" spans="1:4" x14ac:dyDescent="0.25">
      <c r="A921" t="s">
        <v>2</v>
      </c>
      <c r="B921">
        <f t="shared" si="22"/>
        <v>2020</v>
      </c>
      <c r="C921" t="str">
        <f t="shared" si="23"/>
        <v>RESBDGSDEOldSHFUR___STDLFO_16</v>
      </c>
      <c r="D921">
        <f>IF(VLOOKUP(C921,Capacity_RESBDG!B:L,B921-2016+2,FALSE)&lt;0.001,0,VLOOKUP(C921,Capacity_RESBDG!B:L,B921-2016+2,FALSE)*(1+Summary!$C$10))</f>
        <v>5.8558437994898709</v>
      </c>
    </row>
    <row r="922" spans="1:4" x14ac:dyDescent="0.25">
      <c r="A922" t="s">
        <v>2</v>
      </c>
      <c r="B922">
        <f t="shared" si="22"/>
        <v>2020</v>
      </c>
      <c r="C922" t="str">
        <f t="shared" si="23"/>
        <v>RESBDGSDEOldSHFUR___STDPRO_16</v>
      </c>
      <c r="D922">
        <f>IF(VLOOKUP(C922,Capacity_RESBDG!B:L,B922-2016+2,FALSE)&lt;0.001,0,VLOOKUP(C922,Capacity_RESBDG!B:L,B922-2016+2,FALSE)*(1+Summary!$C$10))</f>
        <v>2.5829642415280935E-2</v>
      </c>
    </row>
    <row r="923" spans="1:4" x14ac:dyDescent="0.25">
      <c r="A923" t="s">
        <v>2</v>
      </c>
      <c r="B923">
        <f t="shared" si="22"/>
        <v>2020</v>
      </c>
      <c r="C923" t="str">
        <f t="shared" si="23"/>
        <v>RESBDGSDEOldSHHEP___STDELC_16</v>
      </c>
      <c r="D923">
        <f>IF(VLOOKUP(C923,Capacity_RESBDG!B:L,B923-2016+2,FALSE)&lt;0.001,0,VLOOKUP(C923,Capacity_RESBDG!B:L,B923-2016+2,FALSE)*(1+Summary!$C$10))</f>
        <v>59.052761554811525</v>
      </c>
    </row>
    <row r="924" spans="1:4" x14ac:dyDescent="0.25">
      <c r="A924" t="s">
        <v>2</v>
      </c>
      <c r="B924">
        <f t="shared" si="22"/>
        <v>2020</v>
      </c>
      <c r="C924" t="str">
        <f t="shared" si="23"/>
        <v>RESBDGSDEOldSHPLT___STDELC_16</v>
      </c>
      <c r="D924">
        <f>IF(VLOOKUP(C924,Capacity_RESBDG!B:L,B924-2016+2,FALSE)&lt;0.001,0,VLOOKUP(C924,Capacity_RESBDG!B:L,B924-2016+2,FALSE)*(1+Summary!$C$10))</f>
        <v>38.990570391163814</v>
      </c>
    </row>
    <row r="925" spans="1:4" x14ac:dyDescent="0.25">
      <c r="A925" t="s">
        <v>2</v>
      </c>
      <c r="B925">
        <f t="shared" si="22"/>
        <v>2020</v>
      </c>
      <c r="C925" t="str">
        <f t="shared" si="23"/>
        <v>RESBDGSDEOldWH______STDBMA_16</v>
      </c>
      <c r="D925">
        <f>IF(VLOOKUP(C925,Capacity_RESBDG!B:L,B925-2016+2,FALSE)&lt;0.001,0,VLOOKUP(C925,Capacity_RESBDG!B:L,B925-2016+2,FALSE)*(1+Summary!$C$10))</f>
        <v>4.2573420464140108</v>
      </c>
    </row>
    <row r="926" spans="1:4" x14ac:dyDescent="0.25">
      <c r="A926" t="s">
        <v>2</v>
      </c>
      <c r="B926">
        <f t="shared" si="22"/>
        <v>2020</v>
      </c>
      <c r="C926" t="str">
        <f t="shared" si="23"/>
        <v>RESBDGSDEOldWH______STDBWP_16</v>
      </c>
      <c r="D926">
        <f>IF(VLOOKUP(C926,Capacity_RESBDG!B:L,B926-2016+2,FALSE)&lt;0.001,0,VLOOKUP(C926,Capacity_RESBDG!B:L,B926-2016+2,FALSE)*(1+Summary!$C$10))</f>
        <v>4.3957003640096479</v>
      </c>
    </row>
    <row r="927" spans="1:4" x14ac:dyDescent="0.25">
      <c r="A927" t="s">
        <v>2</v>
      </c>
      <c r="B927">
        <f t="shared" si="22"/>
        <v>2020</v>
      </c>
      <c r="C927" t="str">
        <f t="shared" si="23"/>
        <v>RESBDGSDEOldWH______STDELC_16</v>
      </c>
      <c r="D927">
        <f>IF(VLOOKUP(C927,Capacity_RESBDG!B:L,B927-2016+2,FALSE)&lt;0.001,0,VLOOKUP(C927,Capacity_RESBDG!B:L,B927-2016+2,FALSE)*(1+Summary!$C$10))</f>
        <v>7.0925057172026591</v>
      </c>
    </row>
    <row r="928" spans="1:4" x14ac:dyDescent="0.25">
      <c r="A928" t="s">
        <v>2</v>
      </c>
      <c r="B928">
        <f t="shared" si="22"/>
        <v>2020</v>
      </c>
      <c r="C928" t="str">
        <f t="shared" si="23"/>
        <v>RESBDGSDEOldWH______STDKER_16</v>
      </c>
      <c r="D928">
        <f>IF(VLOOKUP(C928,Capacity_RESBDG!B:L,B928-2016+2,FALSE)&lt;0.001,0,VLOOKUP(C928,Capacity_RESBDG!B:L,B928-2016+2,FALSE)*(1+Summary!$C$10))</f>
        <v>4.3703420088493612</v>
      </c>
    </row>
    <row r="929" spans="1:4" x14ac:dyDescent="0.25">
      <c r="A929" t="s">
        <v>2</v>
      </c>
      <c r="B929">
        <f t="shared" si="22"/>
        <v>2020</v>
      </c>
      <c r="C929" t="str">
        <f t="shared" si="23"/>
        <v>RESBDGSDEOldWH______STDLFO_16</v>
      </c>
      <c r="D929">
        <f>IF(VLOOKUP(C929,Capacity_RESBDG!B:L,B929-2016+2,FALSE)&lt;0.001,0,VLOOKUP(C929,Capacity_RESBDG!B:L,B929-2016+2,FALSE)*(1+Summary!$C$10))</f>
        <v>4.1692138034681898</v>
      </c>
    </row>
    <row r="930" spans="1:4" x14ac:dyDescent="0.25">
      <c r="A930" t="s">
        <v>2</v>
      </c>
      <c r="B930">
        <f t="shared" si="22"/>
        <v>2020</v>
      </c>
      <c r="C930" t="str">
        <f t="shared" si="23"/>
        <v>RESBDGSDEOldWH______STDNGA_16</v>
      </c>
      <c r="D930">
        <f>IF(VLOOKUP(C930,Capacity_RESBDG!B:L,B930-2016+2,FALSE)&lt;0.001,0,VLOOKUP(C930,Capacity_RESBDG!B:L,B930-2016+2,FALSE)*(1+Summary!$C$10))</f>
        <v>61.761314236547705</v>
      </c>
    </row>
    <row r="931" spans="1:4" x14ac:dyDescent="0.25">
      <c r="A931" t="s">
        <v>2</v>
      </c>
      <c r="B931">
        <f t="shared" si="22"/>
        <v>2020</v>
      </c>
      <c r="C931" t="str">
        <f t="shared" si="23"/>
        <v>RESBDGSDEOldWH______STDPRO_16</v>
      </c>
      <c r="D931">
        <f>IF(VLOOKUP(C931,Capacity_RESBDG!B:L,B931-2016+2,FALSE)&lt;0.001,0,VLOOKUP(C931,Capacity_RESBDG!B:L,B931-2016+2,FALSE)*(1+Summary!$C$10))</f>
        <v>4.3767899875601302</v>
      </c>
    </row>
    <row r="932" spans="1:4" x14ac:dyDescent="0.25">
      <c r="A932" t="s">
        <v>2</v>
      </c>
      <c r="B932">
        <f t="shared" si="22"/>
        <v>2021</v>
      </c>
      <c r="C932" t="str">
        <f t="shared" si="23"/>
        <v>RESBDGAPANewAPLOTH___STDELC_16</v>
      </c>
      <c r="D932">
        <f>IF(VLOOKUP(C932,Capacity_RESBDG!B:L,B932-2016+2,FALSE)&lt;0.001,0,VLOOKUP(C932,Capacity_RESBDG!B:L,B932-2016+2,FALSE)*(1+Summary!$C$10))</f>
        <v>0</v>
      </c>
    </row>
    <row r="933" spans="1:4" x14ac:dyDescent="0.25">
      <c r="A933" t="s">
        <v>2</v>
      </c>
      <c r="B933">
        <f t="shared" si="22"/>
        <v>2021</v>
      </c>
      <c r="C933" t="str">
        <f t="shared" si="23"/>
        <v>RESBDGAPANewCDY______STDELC_16</v>
      </c>
      <c r="D933">
        <f>IF(VLOOKUP(C933,Capacity_RESBDG!B:L,B933-2016+2,FALSE)&lt;0.001,0,VLOOKUP(C933,Capacity_RESBDG!B:L,B933-2016+2,FALSE)*(1+Summary!$C$10))</f>
        <v>1.2497315552209983E-3</v>
      </c>
    </row>
    <row r="934" spans="1:4" x14ac:dyDescent="0.25">
      <c r="A934" t="s">
        <v>2</v>
      </c>
      <c r="B934">
        <f t="shared" si="22"/>
        <v>2021</v>
      </c>
      <c r="C934" t="str">
        <f t="shared" si="23"/>
        <v>RESBDGAPANewCWA______STDELC_16</v>
      </c>
      <c r="D934">
        <f>IF(VLOOKUP(C934,Capacity_RESBDG!B:L,B934-2016+2,FALSE)&lt;0.001,0,VLOOKUP(C934,Capacity_RESBDG!B:L,B934-2016+2,FALSE)*(1+Summary!$C$10))</f>
        <v>1.247169214273214E-3</v>
      </c>
    </row>
    <row r="935" spans="1:4" x14ac:dyDescent="0.25">
      <c r="A935" t="s">
        <v>2</v>
      </c>
      <c r="B935">
        <f t="shared" si="22"/>
        <v>2021</v>
      </c>
      <c r="C935" t="str">
        <f t="shared" si="23"/>
        <v>RESBDGAPANewDWA______STDELC_16</v>
      </c>
      <c r="D935">
        <f>IF(VLOOKUP(C935,Capacity_RESBDG!B:L,B935-2016+2,FALSE)&lt;0.001,0,VLOOKUP(C935,Capacity_RESBDG!B:L,B935-2016+2,FALSE)*(1+Summary!$C$10))</f>
        <v>1.2486378541688356E-3</v>
      </c>
    </row>
    <row r="936" spans="1:4" x14ac:dyDescent="0.25">
      <c r="A936" t="s">
        <v>2</v>
      </c>
      <c r="B936">
        <f t="shared" si="22"/>
        <v>2021</v>
      </c>
      <c r="C936" t="str">
        <f t="shared" si="23"/>
        <v>RESBDGAPANewFRZ______STDELC_16</v>
      </c>
      <c r="D936">
        <f>IF(VLOOKUP(C936,Capacity_RESBDG!B:L,B936-2016+2,FALSE)&lt;0.001,0,VLOOKUP(C936,Capacity_RESBDG!B:L,B936-2016+2,FALSE)*(1+Summary!$C$10))</f>
        <v>1.0436725351800826E-3</v>
      </c>
    </row>
    <row r="937" spans="1:4" x14ac:dyDescent="0.25">
      <c r="A937" t="s">
        <v>2</v>
      </c>
      <c r="B937">
        <f t="shared" si="22"/>
        <v>2021</v>
      </c>
      <c r="C937" t="str">
        <f t="shared" si="23"/>
        <v>RESBDGAPANewLIFLC___STDELC_16</v>
      </c>
      <c r="D937">
        <f>IF(VLOOKUP(C937,Capacity_RESBDG!B:L,B937-2016+2,FALSE)&lt;0.001,0,VLOOKUP(C937,Capacity_RESBDG!B:L,B937-2016+2,FALSE)*(1+Summary!$C$10))</f>
        <v>0</v>
      </c>
    </row>
    <row r="938" spans="1:4" x14ac:dyDescent="0.25">
      <c r="A938" t="s">
        <v>2</v>
      </c>
      <c r="B938">
        <f t="shared" si="22"/>
        <v>2021</v>
      </c>
      <c r="C938" t="str">
        <f t="shared" si="23"/>
        <v>RESBDGAPANewLIFLU___STDELC_16</v>
      </c>
      <c r="D938">
        <f>IF(VLOOKUP(C938,Capacity_RESBDG!B:L,B938-2016+2,FALSE)&lt;0.001,0,VLOOKUP(C938,Capacity_RESBDG!B:L,B938-2016+2,FALSE)*(1+Summary!$C$10))</f>
        <v>0</v>
      </c>
    </row>
    <row r="939" spans="1:4" x14ac:dyDescent="0.25">
      <c r="A939" t="s">
        <v>2</v>
      </c>
      <c r="B939">
        <f t="shared" si="22"/>
        <v>2021</v>
      </c>
      <c r="C939" t="str">
        <f t="shared" si="23"/>
        <v>RESBDGAPANewLIHAL___STDELC_16</v>
      </c>
      <c r="D939">
        <f>IF(VLOOKUP(C939,Capacity_RESBDG!B:L,B939-2016+2,FALSE)&lt;0.001,0,VLOOKUP(C939,Capacity_RESBDG!B:L,B939-2016+2,FALSE)*(1+Summary!$C$10))</f>
        <v>0</v>
      </c>
    </row>
    <row r="940" spans="1:4" x14ac:dyDescent="0.25">
      <c r="A940" t="s">
        <v>2</v>
      </c>
      <c r="B940">
        <f t="shared" si="22"/>
        <v>2021</v>
      </c>
      <c r="C940" t="str">
        <f t="shared" si="23"/>
        <v>RESBDGAPANewLIINC___STDELC_16</v>
      </c>
      <c r="D940">
        <f>IF(VLOOKUP(C940,Capacity_RESBDG!B:L,B940-2016+2,FALSE)&lt;0.001,0,VLOOKUP(C940,Capacity_RESBDG!B:L,B940-2016+2,FALSE)*(1+Summary!$C$10))</f>
        <v>0</v>
      </c>
    </row>
    <row r="941" spans="1:4" x14ac:dyDescent="0.25">
      <c r="A941" t="s">
        <v>2</v>
      </c>
      <c r="B941">
        <f t="shared" si="22"/>
        <v>2021</v>
      </c>
      <c r="C941" t="str">
        <f t="shared" si="23"/>
        <v>RESBDGAPANewLILED___HIGELC_16</v>
      </c>
      <c r="D941">
        <f>IF(VLOOKUP(C941,Capacity_RESBDG!B:L,B941-2016+2,FALSE)&lt;0.001,0,VLOOKUP(C941,Capacity_RESBDG!B:L,B941-2016+2,FALSE)*(1+Summary!$C$10))</f>
        <v>1.248085239977438E-3</v>
      </c>
    </row>
    <row r="942" spans="1:4" x14ac:dyDescent="0.25">
      <c r="A942" t="s">
        <v>2</v>
      </c>
      <c r="B942">
        <f t="shared" si="22"/>
        <v>2021</v>
      </c>
      <c r="C942" t="str">
        <f t="shared" si="23"/>
        <v>RESBDGAPANewLILED___STDELC_16</v>
      </c>
      <c r="D942">
        <f>IF(VLOOKUP(C942,Capacity_RESBDG!B:L,B942-2016+2,FALSE)&lt;0.001,0,VLOOKUP(C942,Capacity_RESBDG!B:L,B942-2016+2,FALSE)*(1+Summary!$C$10))</f>
        <v>1.2480861747306482E-3</v>
      </c>
    </row>
    <row r="943" spans="1:4" x14ac:dyDescent="0.25">
      <c r="A943" t="s">
        <v>2</v>
      </c>
      <c r="B943">
        <f t="shared" si="22"/>
        <v>2021</v>
      </c>
      <c r="C943" t="str">
        <f t="shared" si="23"/>
        <v>RESBDGAPANewRAG______STDELC_16</v>
      </c>
      <c r="D943">
        <f>IF(VLOOKUP(C943,Capacity_RESBDG!B:L,B943-2016+2,FALSE)&lt;0.001,0,VLOOKUP(C943,Capacity_RESBDG!B:L,B943-2016+2,FALSE)*(1+Summary!$C$10))</f>
        <v>0</v>
      </c>
    </row>
    <row r="944" spans="1:4" x14ac:dyDescent="0.25">
      <c r="A944" t="s">
        <v>2</v>
      </c>
      <c r="B944">
        <f t="shared" si="22"/>
        <v>2021</v>
      </c>
      <c r="C944" t="str">
        <f t="shared" si="23"/>
        <v>RESBDGAPANewREF______STDELC_16</v>
      </c>
      <c r="D944">
        <f>IF(VLOOKUP(C944,Capacity_RESBDG!B:L,B944-2016+2,FALSE)&lt;0.001,0,VLOOKUP(C944,Capacity_RESBDG!B:L,B944-2016+2,FALSE)*(1+Summary!$C$10))</f>
        <v>3.0172849399586199E-3</v>
      </c>
    </row>
    <row r="945" spans="1:4" x14ac:dyDescent="0.25">
      <c r="A945" t="s">
        <v>2</v>
      </c>
      <c r="B945">
        <f t="shared" si="22"/>
        <v>2021</v>
      </c>
      <c r="C945" t="str">
        <f t="shared" si="23"/>
        <v>RESBDGAPANewSCCE___STDELC_16</v>
      </c>
      <c r="D945">
        <f>IF(VLOOKUP(C945,Capacity_RESBDG!B:L,B945-2016+2,FALSE)&lt;0.001,0,VLOOKUP(C945,Capacity_RESBDG!B:L,B945-2016+2,FALSE)*(1+Summary!$C$10))</f>
        <v>1.0899323856834581E-3</v>
      </c>
    </row>
    <row r="946" spans="1:4" x14ac:dyDescent="0.25">
      <c r="A946" t="s">
        <v>2</v>
      </c>
      <c r="B946">
        <f t="shared" si="22"/>
        <v>2021</v>
      </c>
      <c r="C946" t="str">
        <f t="shared" si="23"/>
        <v>RESBDGAPANewSCRO___STDELC_16</v>
      </c>
      <c r="D946">
        <f>IF(VLOOKUP(C946,Capacity_RESBDG!B:L,B946-2016+2,FALSE)&lt;0.001,0,VLOOKUP(C946,Capacity_RESBDG!B:L,B946-2016+2,FALSE)*(1+Summary!$C$10))</f>
        <v>1.0930269450206121E-3</v>
      </c>
    </row>
    <row r="947" spans="1:4" x14ac:dyDescent="0.25">
      <c r="A947" t="s">
        <v>2</v>
      </c>
      <c r="B947">
        <f t="shared" si="22"/>
        <v>2021</v>
      </c>
      <c r="C947" t="str">
        <f t="shared" si="23"/>
        <v>RESBDGAPANewSHFUR___HIGNGA_16</v>
      </c>
      <c r="D947">
        <f>IF(VLOOKUP(C947,Capacity_RESBDG!B:L,B947-2016+2,FALSE)&lt;0.001,0,VLOOKUP(C947,Capacity_RESBDG!B:L,B947-2016+2,FALSE)*(1+Summary!$C$10))</f>
        <v>3.0155520863033259E-3</v>
      </c>
    </row>
    <row r="948" spans="1:4" x14ac:dyDescent="0.25">
      <c r="A948" t="s">
        <v>2</v>
      </c>
      <c r="B948">
        <f t="shared" si="22"/>
        <v>2021</v>
      </c>
      <c r="C948" t="str">
        <f t="shared" si="23"/>
        <v>RESBDGAPANewSHFUR___MEDNGA_16</v>
      </c>
      <c r="D948">
        <f>IF(VLOOKUP(C948,Capacity_RESBDG!B:L,B948-2016+2,FALSE)&lt;0.001,0,VLOOKUP(C948,Capacity_RESBDG!B:L,B948-2016+2,FALSE)*(1+Summary!$C$10))</f>
        <v>3.0155533220752122E-3</v>
      </c>
    </row>
    <row r="949" spans="1:4" x14ac:dyDescent="0.25">
      <c r="A949" t="s">
        <v>2</v>
      </c>
      <c r="B949">
        <f t="shared" si="22"/>
        <v>2021</v>
      </c>
      <c r="C949" t="str">
        <f t="shared" si="23"/>
        <v>RESBDGAPANewSHFUR___STDBMA_16</v>
      </c>
      <c r="D949">
        <f>IF(VLOOKUP(C949,Capacity_RESBDG!B:L,B949-2016+2,FALSE)&lt;0.001,0,VLOOKUP(C949,Capacity_RESBDG!B:L,B949-2016+2,FALSE)*(1+Summary!$C$10))</f>
        <v>1.2324380466139093E-3</v>
      </c>
    </row>
    <row r="950" spans="1:4" x14ac:dyDescent="0.25">
      <c r="A950" t="s">
        <v>2</v>
      </c>
      <c r="B950">
        <f t="shared" si="22"/>
        <v>2021</v>
      </c>
      <c r="C950" t="str">
        <f t="shared" si="23"/>
        <v>RESBDGAPANewSHFUR___STDBWP_16</v>
      </c>
      <c r="D950">
        <f>IF(VLOOKUP(C950,Capacity_RESBDG!B:L,B950-2016+2,FALSE)&lt;0.001,0,VLOOKUP(C950,Capacity_RESBDG!B:L,B950-2016+2,FALSE)*(1+Summary!$C$10))</f>
        <v>1.2324380685619083E-3</v>
      </c>
    </row>
    <row r="951" spans="1:4" x14ac:dyDescent="0.25">
      <c r="A951" t="s">
        <v>2</v>
      </c>
      <c r="B951">
        <f t="shared" si="22"/>
        <v>2021</v>
      </c>
      <c r="C951" t="str">
        <f t="shared" si="23"/>
        <v>RESBDGAPANewSHFUR___STDKER_16</v>
      </c>
      <c r="D951">
        <f>IF(VLOOKUP(C951,Capacity_RESBDG!B:L,B951-2016+2,FALSE)&lt;0.001,0,VLOOKUP(C951,Capacity_RESBDG!B:L,B951-2016+2,FALSE)*(1+Summary!$C$10))</f>
        <v>1.2299854470738595E-3</v>
      </c>
    </row>
    <row r="952" spans="1:4" x14ac:dyDescent="0.25">
      <c r="A952" t="s">
        <v>2</v>
      </c>
      <c r="B952">
        <f t="shared" si="22"/>
        <v>2021</v>
      </c>
      <c r="C952" t="str">
        <f t="shared" si="23"/>
        <v>RESBDGAPANewSHFUR___STDLFO_16</v>
      </c>
      <c r="D952">
        <f>IF(VLOOKUP(C952,Capacity_RESBDG!B:L,B952-2016+2,FALSE)&lt;0.001,0,VLOOKUP(C952,Capacity_RESBDG!B:L,B952-2016+2,FALSE)*(1+Summary!$C$10))</f>
        <v>1.2299814267919512E-3</v>
      </c>
    </row>
    <row r="953" spans="1:4" x14ac:dyDescent="0.25">
      <c r="A953" t="s">
        <v>2</v>
      </c>
      <c r="B953">
        <f t="shared" si="22"/>
        <v>2021</v>
      </c>
      <c r="C953" t="str">
        <f t="shared" si="23"/>
        <v>RESBDGAPANewSHFUR___STDPRO_16</v>
      </c>
      <c r="D953">
        <f>IF(VLOOKUP(C953,Capacity_RESBDG!B:L,B953-2016+2,FALSE)&lt;0.001,0,VLOOKUP(C953,Capacity_RESBDG!B:L,B953-2016+2,FALSE)*(1+Summary!$C$10))</f>
        <v>1.2324354641740055E-3</v>
      </c>
    </row>
    <row r="954" spans="1:4" x14ac:dyDescent="0.25">
      <c r="A954" t="s">
        <v>2</v>
      </c>
      <c r="B954">
        <f t="shared" si="22"/>
        <v>2021</v>
      </c>
      <c r="C954" t="str">
        <f t="shared" si="23"/>
        <v>RESBDGAPANewSHHEP___STDELC_16</v>
      </c>
      <c r="D954">
        <f>IF(VLOOKUP(C954,Capacity_RESBDG!B:L,B954-2016+2,FALSE)&lt;0.001,0,VLOOKUP(C954,Capacity_RESBDG!B:L,B954-2016+2,FALSE)*(1+Summary!$C$10))</f>
        <v>1.2338483988502374E-3</v>
      </c>
    </row>
    <row r="955" spans="1:4" x14ac:dyDescent="0.25">
      <c r="A955" t="s">
        <v>2</v>
      </c>
      <c r="B955">
        <f t="shared" si="22"/>
        <v>2021</v>
      </c>
      <c r="C955" t="str">
        <f t="shared" si="23"/>
        <v>RESBDGAPANewSHPLT___STDELC_16</v>
      </c>
      <c r="D955">
        <f>IF(VLOOKUP(C955,Capacity_RESBDG!B:L,B955-2016+2,FALSE)&lt;0.001,0,VLOOKUP(C955,Capacity_RESBDG!B:L,B955-2016+2,FALSE)*(1+Summary!$C$10))</f>
        <v>1.9864378905349962E-3</v>
      </c>
    </row>
    <row r="956" spans="1:4" x14ac:dyDescent="0.25">
      <c r="A956" t="s">
        <v>2</v>
      </c>
      <c r="B956">
        <f t="shared" si="22"/>
        <v>2021</v>
      </c>
      <c r="C956" t="str">
        <f t="shared" si="23"/>
        <v>RESBDGAPANewWH______STDBMA_16</v>
      </c>
      <c r="D956">
        <f>IF(VLOOKUP(C956,Capacity_RESBDG!B:L,B956-2016+2,FALSE)&lt;0.001,0,VLOOKUP(C956,Capacity_RESBDG!B:L,B956-2016+2,FALSE)*(1+Summary!$C$10))</f>
        <v>1.2332274409096143E-3</v>
      </c>
    </row>
    <row r="957" spans="1:4" x14ac:dyDescent="0.25">
      <c r="A957" t="s">
        <v>2</v>
      </c>
      <c r="B957">
        <f t="shared" ref="B957:B1020" si="24">B771+1</f>
        <v>2021</v>
      </c>
      <c r="C957" t="str">
        <f t="shared" ref="C957:C1020" si="25">C771</f>
        <v>RESBDGAPANewWH______STDBWP_16</v>
      </c>
      <c r="D957">
        <f>IF(VLOOKUP(C957,Capacity_RESBDG!B:L,B957-2016+2,FALSE)&lt;0.001,0,VLOOKUP(C957,Capacity_RESBDG!B:L,B957-2016+2,FALSE)*(1+Summary!$C$10))</f>
        <v>1.2332280312270839E-3</v>
      </c>
    </row>
    <row r="958" spans="1:4" x14ac:dyDescent="0.25">
      <c r="A958" t="s">
        <v>2</v>
      </c>
      <c r="B958">
        <f t="shared" si="24"/>
        <v>2021</v>
      </c>
      <c r="C958" t="str">
        <f t="shared" si="25"/>
        <v>RESBDGAPANewWH______STDELC_16</v>
      </c>
      <c r="D958">
        <f>IF(VLOOKUP(C958,Capacity_RESBDG!B:L,B958-2016+2,FALSE)&lt;0.001,0,VLOOKUP(C958,Capacity_RESBDG!B:L,B958-2016+2,FALSE)*(1+Summary!$C$10))</f>
        <v>1.233200082821112E-3</v>
      </c>
    </row>
    <row r="959" spans="1:4" x14ac:dyDescent="0.25">
      <c r="A959" t="s">
        <v>2</v>
      </c>
      <c r="B959">
        <f t="shared" si="24"/>
        <v>2021</v>
      </c>
      <c r="C959" t="str">
        <f t="shared" si="25"/>
        <v>RESBDGAPANewWH______STDKER_16</v>
      </c>
      <c r="D959">
        <f>IF(VLOOKUP(C959,Capacity_RESBDG!B:L,B959-2016+2,FALSE)&lt;0.001,0,VLOOKUP(C959,Capacity_RESBDG!B:L,B959-2016+2,FALSE)*(1+Summary!$C$10))</f>
        <v>1.2332294855309539E-3</v>
      </c>
    </row>
    <row r="960" spans="1:4" x14ac:dyDescent="0.25">
      <c r="A960" t="s">
        <v>2</v>
      </c>
      <c r="B960">
        <f t="shared" si="24"/>
        <v>2021</v>
      </c>
      <c r="C960" t="str">
        <f t="shared" si="25"/>
        <v>RESBDGAPANewWH______STDLFO_16</v>
      </c>
      <c r="D960">
        <f>IF(VLOOKUP(C960,Capacity_RESBDG!B:L,B960-2016+2,FALSE)&lt;0.001,0,VLOOKUP(C960,Capacity_RESBDG!B:L,B960-2016+2,FALSE)*(1+Summary!$C$10))</f>
        <v>1.2332239335537214E-3</v>
      </c>
    </row>
    <row r="961" spans="1:4" x14ac:dyDescent="0.25">
      <c r="A961" t="s">
        <v>2</v>
      </c>
      <c r="B961">
        <f t="shared" si="24"/>
        <v>2021</v>
      </c>
      <c r="C961" t="str">
        <f t="shared" si="25"/>
        <v>RESBDGAPANewWH______STDNGA_16</v>
      </c>
      <c r="D961">
        <f>IF(VLOOKUP(C961,Capacity_RESBDG!B:L,B961-2016+2,FALSE)&lt;0.001,0,VLOOKUP(C961,Capacity_RESBDG!B:L,B961-2016+2,FALSE)*(1+Summary!$C$10))</f>
        <v>3.0254793106041923E-3</v>
      </c>
    </row>
    <row r="962" spans="1:4" x14ac:dyDescent="0.25">
      <c r="A962" t="s">
        <v>2</v>
      </c>
      <c r="B962">
        <f t="shared" si="24"/>
        <v>2021</v>
      </c>
      <c r="C962" t="str">
        <f t="shared" si="25"/>
        <v>RESBDGAPANewWH______STDPRO_16</v>
      </c>
      <c r="D962">
        <f>IF(VLOOKUP(C962,Capacity_RESBDG!B:L,B962-2016+2,FALSE)&lt;0.001,0,VLOOKUP(C962,Capacity_RESBDG!B:L,B962-2016+2,FALSE)*(1+Summary!$C$10))</f>
        <v>1.2332213229319532E-3</v>
      </c>
    </row>
    <row r="963" spans="1:4" x14ac:dyDescent="0.25">
      <c r="A963" t="s">
        <v>2</v>
      </c>
      <c r="B963">
        <f t="shared" si="24"/>
        <v>2021</v>
      </c>
      <c r="C963" t="str">
        <f t="shared" si="25"/>
        <v>RESBDGAPAOldAPLOTH___STDELC_16</v>
      </c>
      <c r="D963">
        <f>IF(VLOOKUP(C963,Capacity_RESBDG!B:L,B963-2016+2,FALSE)&lt;0.001,0,VLOOKUP(C963,Capacity_RESBDG!B:L,B963-2016+2,FALSE)*(1+Summary!$C$10))</f>
        <v>8520.4897451579727</v>
      </c>
    </row>
    <row r="964" spans="1:4" x14ac:dyDescent="0.25">
      <c r="A964" t="s">
        <v>2</v>
      </c>
      <c r="B964">
        <f t="shared" si="24"/>
        <v>2021</v>
      </c>
      <c r="C964" t="str">
        <f t="shared" si="25"/>
        <v>RESBDGAPAOldCDY______STDELC_16</v>
      </c>
      <c r="D964">
        <f>IF(VLOOKUP(C964,Capacity_RESBDG!B:L,B964-2016+2,FALSE)&lt;0.001,0,VLOOKUP(C964,Capacity_RESBDG!B:L,B964-2016+2,FALSE)*(1+Summary!$C$10))</f>
        <v>258.25512344526788</v>
      </c>
    </row>
    <row r="965" spans="1:4" x14ac:dyDescent="0.25">
      <c r="A965" t="s">
        <v>2</v>
      </c>
      <c r="B965">
        <f t="shared" si="24"/>
        <v>2021</v>
      </c>
      <c r="C965" t="str">
        <f t="shared" si="25"/>
        <v>RESBDGAPAOldCWA______STDELC_16</v>
      </c>
      <c r="D965">
        <f>IF(VLOOKUP(C965,Capacity_RESBDG!B:L,B965-2016+2,FALSE)&lt;0.001,0,VLOOKUP(C965,Capacity_RESBDG!B:L,B965-2016+2,FALSE)*(1+Summary!$C$10))</f>
        <v>238.07432957334612</v>
      </c>
    </row>
    <row r="966" spans="1:4" x14ac:dyDescent="0.25">
      <c r="A966" t="s">
        <v>2</v>
      </c>
      <c r="B966">
        <f t="shared" si="24"/>
        <v>2021</v>
      </c>
      <c r="C966" t="str">
        <f t="shared" si="25"/>
        <v>RESBDGAPAOldDWA______STDELC_16</v>
      </c>
      <c r="D966">
        <f>IF(VLOOKUP(C966,Capacity_RESBDG!B:L,B966-2016+2,FALSE)&lt;0.001,0,VLOOKUP(C966,Capacity_RESBDG!B:L,B966-2016+2,FALSE)*(1+Summary!$C$10))</f>
        <v>160.50252153824854</v>
      </c>
    </row>
    <row r="967" spans="1:4" x14ac:dyDescent="0.25">
      <c r="A967" t="s">
        <v>2</v>
      </c>
      <c r="B967">
        <f t="shared" si="24"/>
        <v>2021</v>
      </c>
      <c r="C967" t="str">
        <f t="shared" si="25"/>
        <v>RESBDGAPAOldFRZ______STDELC_16</v>
      </c>
      <c r="D967">
        <f>IF(VLOOKUP(C967,Capacity_RESBDG!B:L,B967-2016+2,FALSE)&lt;0.001,0,VLOOKUP(C967,Capacity_RESBDG!B:L,B967-2016+2,FALSE)*(1+Summary!$C$10))</f>
        <v>53.294671348002005</v>
      </c>
    </row>
    <row r="968" spans="1:4" x14ac:dyDescent="0.25">
      <c r="A968" t="s">
        <v>2</v>
      </c>
      <c r="B968">
        <f t="shared" si="24"/>
        <v>2021</v>
      </c>
      <c r="C968" t="str">
        <f t="shared" si="25"/>
        <v>RESBDGAPAOldLIFLC___STDELC_16</v>
      </c>
      <c r="D968">
        <f>IF(VLOOKUP(C968,Capacity_RESBDG!B:L,B968-2016+2,FALSE)&lt;0.001,0,VLOOKUP(C968,Capacity_RESBDG!B:L,B968-2016+2,FALSE)*(1+Summary!$C$10))</f>
        <v>73.693041764399254</v>
      </c>
    </row>
    <row r="969" spans="1:4" x14ac:dyDescent="0.25">
      <c r="A969" t="s">
        <v>2</v>
      </c>
      <c r="B969">
        <f t="shared" si="24"/>
        <v>2021</v>
      </c>
      <c r="C969" t="str">
        <f t="shared" si="25"/>
        <v>RESBDGAPAOldLIFLU___STDELC_16</v>
      </c>
      <c r="D969">
        <f>IF(VLOOKUP(C969,Capacity_RESBDG!B:L,B969-2016+2,FALSE)&lt;0.001,0,VLOOKUP(C969,Capacity_RESBDG!B:L,B969-2016+2,FALSE)*(1+Summary!$C$10))</f>
        <v>288.97078798409882</v>
      </c>
    </row>
    <row r="970" spans="1:4" x14ac:dyDescent="0.25">
      <c r="A970" t="s">
        <v>2</v>
      </c>
      <c r="B970">
        <f t="shared" si="24"/>
        <v>2021</v>
      </c>
      <c r="C970" t="str">
        <f t="shared" si="25"/>
        <v>RESBDGAPAOldLIHAL___STDELC_16</v>
      </c>
      <c r="D970">
        <f>IF(VLOOKUP(C970,Capacity_RESBDG!B:L,B970-2016+2,FALSE)&lt;0.001,0,VLOOKUP(C970,Capacity_RESBDG!B:L,B970-2016+2,FALSE)*(1+Summary!$C$10))</f>
        <v>155.02481711008568</v>
      </c>
    </row>
    <row r="971" spans="1:4" x14ac:dyDescent="0.25">
      <c r="A971" t="s">
        <v>2</v>
      </c>
      <c r="B971">
        <f t="shared" si="24"/>
        <v>2021</v>
      </c>
      <c r="C971" t="str">
        <f t="shared" si="25"/>
        <v>RESBDGAPAOldLIINC___STDELC_16</v>
      </c>
      <c r="D971">
        <f>IF(VLOOKUP(C971,Capacity_RESBDG!B:L,B971-2016+2,FALSE)&lt;0.001,0,VLOOKUP(C971,Capacity_RESBDG!B:L,B971-2016+2,FALSE)*(1+Summary!$C$10))</f>
        <v>497.49097174130344</v>
      </c>
    </row>
    <row r="972" spans="1:4" x14ac:dyDescent="0.25">
      <c r="A972" t="s">
        <v>2</v>
      </c>
      <c r="B972">
        <f t="shared" si="24"/>
        <v>2021</v>
      </c>
      <c r="C972" t="str">
        <f t="shared" si="25"/>
        <v>RESBDGAPAOldLILED___HIGELC_16</v>
      </c>
      <c r="D972">
        <f>IF(VLOOKUP(C972,Capacity_RESBDG!B:L,B972-2016+2,FALSE)&lt;0.001,0,VLOOKUP(C972,Capacity_RESBDG!B:L,B972-2016+2,FALSE)*(1+Summary!$C$10))</f>
        <v>14.439604579578839</v>
      </c>
    </row>
    <row r="973" spans="1:4" x14ac:dyDescent="0.25">
      <c r="A973" t="s">
        <v>2</v>
      </c>
      <c r="B973">
        <f t="shared" si="24"/>
        <v>2021</v>
      </c>
      <c r="C973" t="str">
        <f t="shared" si="25"/>
        <v>RESBDGAPAOldLILED___STDELC_16</v>
      </c>
      <c r="D973">
        <f>IF(VLOOKUP(C973,Capacity_RESBDG!B:L,B973-2016+2,FALSE)&lt;0.001,0,VLOOKUP(C973,Capacity_RESBDG!B:L,B973-2016+2,FALSE)*(1+Summary!$C$10))</f>
        <v>14.479239384618017</v>
      </c>
    </row>
    <row r="974" spans="1:4" x14ac:dyDescent="0.25">
      <c r="A974" t="s">
        <v>2</v>
      </c>
      <c r="B974">
        <f t="shared" si="24"/>
        <v>2021</v>
      </c>
      <c r="C974" t="str">
        <f t="shared" si="25"/>
        <v>RESBDGAPAOldRAG______STDELC_16</v>
      </c>
      <c r="D974">
        <f>IF(VLOOKUP(C974,Capacity_RESBDG!B:L,B974-2016+2,FALSE)&lt;0.001,0,VLOOKUP(C974,Capacity_RESBDG!B:L,B974-2016+2,FALSE)*(1+Summary!$C$10))</f>
        <v>1683.180355777617</v>
      </c>
    </row>
    <row r="975" spans="1:4" x14ac:dyDescent="0.25">
      <c r="A975" t="s">
        <v>2</v>
      </c>
      <c r="B975">
        <f t="shared" si="24"/>
        <v>2021</v>
      </c>
      <c r="C975" t="str">
        <f t="shared" si="25"/>
        <v>RESBDGAPAOldREF______STDELC_16</v>
      </c>
      <c r="D975">
        <f>IF(VLOOKUP(C975,Capacity_RESBDG!B:L,B975-2016+2,FALSE)&lt;0.001,0,VLOOKUP(C975,Capacity_RESBDG!B:L,B975-2016+2,FALSE)*(1+Summary!$C$10))</f>
        <v>158.49776349349472</v>
      </c>
    </row>
    <row r="976" spans="1:4" x14ac:dyDescent="0.25">
      <c r="A976" t="s">
        <v>2</v>
      </c>
      <c r="B976">
        <f t="shared" si="24"/>
        <v>2021</v>
      </c>
      <c r="C976" t="str">
        <f t="shared" si="25"/>
        <v>RESBDGAPAOldSCCE___STDELC_16</v>
      </c>
      <c r="D976">
        <f>IF(VLOOKUP(C976,Capacity_RESBDG!B:L,B976-2016+2,FALSE)&lt;0.001,0,VLOOKUP(C976,Capacity_RESBDG!B:L,B976-2016+2,FALSE)*(1+Summary!$C$10))</f>
        <v>170.19918587632785</v>
      </c>
    </row>
    <row r="977" spans="1:4" x14ac:dyDescent="0.25">
      <c r="A977" t="s">
        <v>2</v>
      </c>
      <c r="B977">
        <f t="shared" si="24"/>
        <v>2021</v>
      </c>
      <c r="C977" t="str">
        <f t="shared" si="25"/>
        <v>RESBDGAPAOldSCRO___STDELC_16</v>
      </c>
      <c r="D977">
        <f>IF(VLOOKUP(C977,Capacity_RESBDG!B:L,B977-2016+2,FALSE)&lt;0.001,0,VLOOKUP(C977,Capacity_RESBDG!B:L,B977-2016+2,FALSE)*(1+Summary!$C$10))</f>
        <v>22.607962719971503</v>
      </c>
    </row>
    <row r="978" spans="1:4" x14ac:dyDescent="0.25">
      <c r="A978" t="s">
        <v>2</v>
      </c>
      <c r="B978">
        <f t="shared" si="24"/>
        <v>2021</v>
      </c>
      <c r="C978" t="str">
        <f t="shared" si="25"/>
        <v>RESBDGAPAOldSHFUR___HIGNGA_16</v>
      </c>
      <c r="D978">
        <f>IF(VLOOKUP(C978,Capacity_RESBDG!B:L,B978-2016+2,FALSE)&lt;0.001,0,VLOOKUP(C978,Capacity_RESBDG!B:L,B978-2016+2,FALSE)*(1+Summary!$C$10))</f>
        <v>286.99369484065551</v>
      </c>
    </row>
    <row r="979" spans="1:4" x14ac:dyDescent="0.25">
      <c r="A979" t="s">
        <v>2</v>
      </c>
      <c r="B979">
        <f t="shared" si="24"/>
        <v>2021</v>
      </c>
      <c r="C979" t="str">
        <f t="shared" si="25"/>
        <v>RESBDGAPAOldSHFUR___MEDNGA_16</v>
      </c>
      <c r="D979">
        <f>IF(VLOOKUP(C979,Capacity_RESBDG!B:L,B979-2016+2,FALSE)&lt;0.001,0,VLOOKUP(C979,Capacity_RESBDG!B:L,B979-2016+2,FALSE)*(1+Summary!$C$10))</f>
        <v>92.825823315609568</v>
      </c>
    </row>
    <row r="980" spans="1:4" x14ac:dyDescent="0.25">
      <c r="A980" t="s">
        <v>2</v>
      </c>
      <c r="B980">
        <f t="shared" si="24"/>
        <v>2021</v>
      </c>
      <c r="C980" t="str">
        <f t="shared" si="25"/>
        <v>RESBDGAPAOldSHFUR___STDBMA_16</v>
      </c>
      <c r="D980">
        <f>IF(VLOOKUP(C980,Capacity_RESBDG!B:L,B980-2016+2,FALSE)&lt;0.001,0,VLOOKUP(C980,Capacity_RESBDG!B:L,B980-2016+2,FALSE)*(1+Summary!$C$10))</f>
        <v>5.0109279844734234</v>
      </c>
    </row>
    <row r="981" spans="1:4" x14ac:dyDescent="0.25">
      <c r="A981" t="s">
        <v>2</v>
      </c>
      <c r="B981">
        <f t="shared" si="24"/>
        <v>2021</v>
      </c>
      <c r="C981" t="str">
        <f t="shared" si="25"/>
        <v>RESBDGAPAOldSHFUR___STDBWP_16</v>
      </c>
      <c r="D981">
        <f>IF(VLOOKUP(C981,Capacity_RESBDG!B:L,B981-2016+2,FALSE)&lt;0.001,0,VLOOKUP(C981,Capacity_RESBDG!B:L,B981-2016+2,FALSE)*(1+Summary!$C$10))</f>
        <v>3.7161582037670338E-2</v>
      </c>
    </row>
    <row r="982" spans="1:4" x14ac:dyDescent="0.25">
      <c r="A982" t="s">
        <v>2</v>
      </c>
      <c r="B982">
        <f t="shared" si="24"/>
        <v>2021</v>
      </c>
      <c r="C982" t="str">
        <f t="shared" si="25"/>
        <v>RESBDGAPAOldSHFUR___STDKER_16</v>
      </c>
      <c r="D982">
        <f>IF(VLOOKUP(C982,Capacity_RESBDG!B:L,B982-2016+2,FALSE)&lt;0.001,0,VLOOKUP(C982,Capacity_RESBDG!B:L,B982-2016+2,FALSE)*(1+Summary!$C$10))</f>
        <v>3.7174422151984014E-2</v>
      </c>
    </row>
    <row r="983" spans="1:4" x14ac:dyDescent="0.25">
      <c r="A983" t="s">
        <v>2</v>
      </c>
      <c r="B983">
        <f t="shared" si="24"/>
        <v>2021</v>
      </c>
      <c r="C983" t="str">
        <f t="shared" si="25"/>
        <v>RESBDGAPAOldSHFUR___STDLFO_16</v>
      </c>
      <c r="D983">
        <f>IF(VLOOKUP(C983,Capacity_RESBDG!B:L,B983-2016+2,FALSE)&lt;0.001,0,VLOOKUP(C983,Capacity_RESBDG!B:L,B983-2016+2,FALSE)*(1+Summary!$C$10))</f>
        <v>4.4593735472428211</v>
      </c>
    </row>
    <row r="984" spans="1:4" x14ac:dyDescent="0.25">
      <c r="A984" t="s">
        <v>2</v>
      </c>
      <c r="B984">
        <f t="shared" si="24"/>
        <v>2021</v>
      </c>
      <c r="C984" t="str">
        <f t="shared" si="25"/>
        <v>RESBDGAPAOldSHFUR___STDPRO_16</v>
      </c>
      <c r="D984">
        <f>IF(VLOOKUP(C984,Capacity_RESBDG!B:L,B984-2016+2,FALSE)&lt;0.001,0,VLOOKUP(C984,Capacity_RESBDG!B:L,B984-2016+2,FALSE)*(1+Summary!$C$10))</f>
        <v>3.7162915998666446E-2</v>
      </c>
    </row>
    <row r="985" spans="1:4" x14ac:dyDescent="0.25">
      <c r="A985" t="s">
        <v>2</v>
      </c>
      <c r="B985">
        <f t="shared" si="24"/>
        <v>2021</v>
      </c>
      <c r="C985" t="str">
        <f t="shared" si="25"/>
        <v>RESBDGAPAOldSHHEP___STDELC_16</v>
      </c>
      <c r="D985">
        <f>IF(VLOOKUP(C985,Capacity_RESBDG!B:L,B985-2016+2,FALSE)&lt;0.001,0,VLOOKUP(C985,Capacity_RESBDG!B:L,B985-2016+2,FALSE)*(1+Summary!$C$10))</f>
        <v>45.17660615723355</v>
      </c>
    </row>
    <row r="986" spans="1:4" x14ac:dyDescent="0.25">
      <c r="A986" t="s">
        <v>2</v>
      </c>
      <c r="B986">
        <f t="shared" si="24"/>
        <v>2021</v>
      </c>
      <c r="C986" t="str">
        <f t="shared" si="25"/>
        <v>RESBDGAPAOldSHPLT___STDELC_16</v>
      </c>
      <c r="D986">
        <f>IF(VLOOKUP(C986,Capacity_RESBDG!B:L,B986-2016+2,FALSE)&lt;0.001,0,VLOOKUP(C986,Capacity_RESBDG!B:L,B986-2016+2,FALSE)*(1+Summary!$C$10))</f>
        <v>27.890979421056127</v>
      </c>
    </row>
    <row r="987" spans="1:4" x14ac:dyDescent="0.25">
      <c r="A987" t="s">
        <v>2</v>
      </c>
      <c r="B987">
        <f t="shared" si="24"/>
        <v>2021</v>
      </c>
      <c r="C987" t="str">
        <f t="shared" si="25"/>
        <v>RESBDGAPAOldWH______STDBMA_16</v>
      </c>
      <c r="D987">
        <f>IF(VLOOKUP(C987,Capacity_RESBDG!B:L,B987-2016+2,FALSE)&lt;0.001,0,VLOOKUP(C987,Capacity_RESBDG!B:L,B987-2016+2,FALSE)*(1+Summary!$C$10))</f>
        <v>7.8172363864023637</v>
      </c>
    </row>
    <row r="988" spans="1:4" x14ac:dyDescent="0.25">
      <c r="A988" t="s">
        <v>2</v>
      </c>
      <c r="B988">
        <f t="shared" si="24"/>
        <v>2021</v>
      </c>
      <c r="C988" t="str">
        <f t="shared" si="25"/>
        <v>RESBDGAPAOldWH______STDBWP_16</v>
      </c>
      <c r="D988">
        <f>IF(VLOOKUP(C988,Capacity_RESBDG!B:L,B988-2016+2,FALSE)&lt;0.001,0,VLOOKUP(C988,Capacity_RESBDG!B:L,B988-2016+2,FALSE)*(1+Summary!$C$10))</f>
        <v>8.0567069093398889</v>
      </c>
    </row>
    <row r="989" spans="1:4" x14ac:dyDescent="0.25">
      <c r="A989" t="s">
        <v>2</v>
      </c>
      <c r="B989">
        <f t="shared" si="24"/>
        <v>2021</v>
      </c>
      <c r="C989" t="str">
        <f t="shared" si="25"/>
        <v>RESBDGAPAOldWH______STDELC_16</v>
      </c>
      <c r="D989">
        <f>IF(VLOOKUP(C989,Capacity_RESBDG!B:L,B989-2016+2,FALSE)&lt;0.001,0,VLOOKUP(C989,Capacity_RESBDG!B:L,B989-2016+2,FALSE)*(1+Summary!$C$10))</f>
        <v>13.84786344468831</v>
      </c>
    </row>
    <row r="990" spans="1:4" x14ac:dyDescent="0.25">
      <c r="A990" t="s">
        <v>2</v>
      </c>
      <c r="B990">
        <f t="shared" si="24"/>
        <v>2021</v>
      </c>
      <c r="C990" t="str">
        <f t="shared" si="25"/>
        <v>RESBDGAPAOldWH______STDKER_16</v>
      </c>
      <c r="D990">
        <f>IF(VLOOKUP(C990,Capacity_RESBDG!B:L,B990-2016+2,FALSE)&lt;0.001,0,VLOOKUP(C990,Capacity_RESBDG!B:L,B990-2016+2,FALSE)*(1+Summary!$C$10))</f>
        <v>8.0140072650213678</v>
      </c>
    </row>
    <row r="991" spans="1:4" x14ac:dyDescent="0.25">
      <c r="A991" t="s">
        <v>2</v>
      </c>
      <c r="B991">
        <f t="shared" si="24"/>
        <v>2021</v>
      </c>
      <c r="C991" t="str">
        <f t="shared" si="25"/>
        <v>RESBDGAPAOldWH______STDLFO_16</v>
      </c>
      <c r="D991">
        <f>IF(VLOOKUP(C991,Capacity_RESBDG!B:L,B991-2016+2,FALSE)&lt;0.001,0,VLOOKUP(C991,Capacity_RESBDG!B:L,B991-2016+2,FALSE)*(1+Summary!$C$10))</f>
        <v>7.5839322578908916</v>
      </c>
    </row>
    <row r="992" spans="1:4" x14ac:dyDescent="0.25">
      <c r="A992" t="s">
        <v>2</v>
      </c>
      <c r="B992">
        <f t="shared" si="24"/>
        <v>2021</v>
      </c>
      <c r="C992" t="str">
        <f t="shared" si="25"/>
        <v>RESBDGAPAOldWH______STDNGA_16</v>
      </c>
      <c r="D992">
        <f>IF(VLOOKUP(C992,Capacity_RESBDG!B:L,B992-2016+2,FALSE)&lt;0.001,0,VLOOKUP(C992,Capacity_RESBDG!B:L,B992-2016+2,FALSE)*(1+Summary!$C$10))</f>
        <v>121.44818945038293</v>
      </c>
    </row>
    <row r="993" spans="1:4" x14ac:dyDescent="0.25">
      <c r="A993" t="s">
        <v>2</v>
      </c>
      <c r="B993">
        <f t="shared" si="24"/>
        <v>2021</v>
      </c>
      <c r="C993" t="str">
        <f t="shared" si="25"/>
        <v>RESBDGAPAOldWH______STDPRO_16</v>
      </c>
      <c r="D993">
        <f>IF(VLOOKUP(C993,Capacity_RESBDG!B:L,B993-2016+2,FALSE)&lt;0.001,0,VLOOKUP(C993,Capacity_RESBDG!B:L,B993-2016+2,FALSE)*(1+Summary!$C$10))</f>
        <v>8.0238837497990705</v>
      </c>
    </row>
    <row r="994" spans="1:4" x14ac:dyDescent="0.25">
      <c r="A994" t="s">
        <v>2</v>
      </c>
      <c r="B994">
        <f t="shared" si="24"/>
        <v>2021</v>
      </c>
      <c r="C994" t="str">
        <f t="shared" si="25"/>
        <v>RESBDGSATNewAPLOTH___STDELC_16</v>
      </c>
      <c r="D994">
        <f>IF(VLOOKUP(C994,Capacity_RESBDG!B:L,B994-2016+2,FALSE)&lt;0.001,0,VLOOKUP(C994,Capacity_RESBDG!B:L,B994-2016+2,FALSE)*(1+Summary!$C$10))</f>
        <v>0</v>
      </c>
    </row>
    <row r="995" spans="1:4" x14ac:dyDescent="0.25">
      <c r="A995" t="s">
        <v>2</v>
      </c>
      <c r="B995">
        <f t="shared" si="24"/>
        <v>2021</v>
      </c>
      <c r="C995" t="str">
        <f t="shared" si="25"/>
        <v>RESBDGSATNewCDY______STDELC_16</v>
      </c>
      <c r="D995">
        <f>IF(VLOOKUP(C995,Capacity_RESBDG!B:L,B995-2016+2,FALSE)&lt;0.001,0,VLOOKUP(C995,Capacity_RESBDG!B:L,B995-2016+2,FALSE)*(1+Summary!$C$10))</f>
        <v>1.215899776922707E-3</v>
      </c>
    </row>
    <row r="996" spans="1:4" x14ac:dyDescent="0.25">
      <c r="A996" t="s">
        <v>2</v>
      </c>
      <c r="B996">
        <f t="shared" si="24"/>
        <v>2021</v>
      </c>
      <c r="C996" t="str">
        <f t="shared" si="25"/>
        <v>RESBDGSATNewCWA______STDELC_16</v>
      </c>
      <c r="D996">
        <f>IF(VLOOKUP(C996,Capacity_RESBDG!B:L,B996-2016+2,FALSE)&lt;0.001,0,VLOOKUP(C996,Capacity_RESBDG!B:L,B996-2016+2,FALSE)*(1+Summary!$C$10))</f>
        <v>1.1916377016441093E-3</v>
      </c>
    </row>
    <row r="997" spans="1:4" x14ac:dyDescent="0.25">
      <c r="A997" t="s">
        <v>2</v>
      </c>
      <c r="B997">
        <f t="shared" si="24"/>
        <v>2021</v>
      </c>
      <c r="C997" t="str">
        <f t="shared" si="25"/>
        <v>RESBDGSATNewDWA______STDELC_16</v>
      </c>
      <c r="D997">
        <f>IF(VLOOKUP(C997,Capacity_RESBDG!B:L,B997-2016+2,FALSE)&lt;0.001,0,VLOOKUP(C997,Capacity_RESBDG!B:L,B997-2016+2,FALSE)*(1+Summary!$C$10))</f>
        <v>1.2012149312354632E-3</v>
      </c>
    </row>
    <row r="998" spans="1:4" x14ac:dyDescent="0.25">
      <c r="A998" t="s">
        <v>2</v>
      </c>
      <c r="B998">
        <f t="shared" si="24"/>
        <v>2021</v>
      </c>
      <c r="C998" t="str">
        <f t="shared" si="25"/>
        <v>RESBDGSATNewFRZ______STDELC_16</v>
      </c>
      <c r="D998">
        <f>IF(VLOOKUP(C998,Capacity_RESBDG!B:L,B998-2016+2,FALSE)&lt;0.001,0,VLOOKUP(C998,Capacity_RESBDG!B:L,B998-2016+2,FALSE)*(1+Summary!$C$10))</f>
        <v>0</v>
      </c>
    </row>
    <row r="999" spans="1:4" x14ac:dyDescent="0.25">
      <c r="A999" t="s">
        <v>2</v>
      </c>
      <c r="B999">
        <f t="shared" si="24"/>
        <v>2021</v>
      </c>
      <c r="C999" t="str">
        <f t="shared" si="25"/>
        <v>RESBDGSATNewLIFLC___STDELC_16</v>
      </c>
      <c r="D999">
        <f>IF(VLOOKUP(C999,Capacity_RESBDG!B:L,B999-2016+2,FALSE)&lt;0.001,0,VLOOKUP(C999,Capacity_RESBDG!B:L,B999-2016+2,FALSE)*(1+Summary!$C$10))</f>
        <v>0</v>
      </c>
    </row>
    <row r="1000" spans="1:4" x14ac:dyDescent="0.25">
      <c r="A1000" t="s">
        <v>2</v>
      </c>
      <c r="B1000">
        <f t="shared" si="24"/>
        <v>2021</v>
      </c>
      <c r="C1000" t="str">
        <f t="shared" si="25"/>
        <v>RESBDGSATNewLIFLU___STDELC_16</v>
      </c>
      <c r="D1000">
        <f>IF(VLOOKUP(C1000,Capacity_RESBDG!B:L,B1000-2016+2,FALSE)&lt;0.001,0,VLOOKUP(C1000,Capacity_RESBDG!B:L,B1000-2016+2,FALSE)*(1+Summary!$C$10))</f>
        <v>0</v>
      </c>
    </row>
    <row r="1001" spans="1:4" x14ac:dyDescent="0.25">
      <c r="A1001" t="s">
        <v>2</v>
      </c>
      <c r="B1001">
        <f t="shared" si="24"/>
        <v>2021</v>
      </c>
      <c r="C1001" t="str">
        <f t="shared" si="25"/>
        <v>RESBDGSATNewLIHAL___STDELC_16</v>
      </c>
      <c r="D1001">
        <f>IF(VLOOKUP(C1001,Capacity_RESBDG!B:L,B1001-2016+2,FALSE)&lt;0.001,0,VLOOKUP(C1001,Capacity_RESBDG!B:L,B1001-2016+2,FALSE)*(1+Summary!$C$10))</f>
        <v>0</v>
      </c>
    </row>
    <row r="1002" spans="1:4" x14ac:dyDescent="0.25">
      <c r="A1002" t="s">
        <v>2</v>
      </c>
      <c r="B1002">
        <f t="shared" si="24"/>
        <v>2021</v>
      </c>
      <c r="C1002" t="str">
        <f t="shared" si="25"/>
        <v>RESBDGSATNewLIINC___STDELC_16</v>
      </c>
      <c r="D1002">
        <f>IF(VLOOKUP(C1002,Capacity_RESBDG!B:L,B1002-2016+2,FALSE)&lt;0.001,0,VLOOKUP(C1002,Capacity_RESBDG!B:L,B1002-2016+2,FALSE)*(1+Summary!$C$10))</f>
        <v>0</v>
      </c>
    </row>
    <row r="1003" spans="1:4" x14ac:dyDescent="0.25">
      <c r="A1003" t="s">
        <v>2</v>
      </c>
      <c r="B1003">
        <f t="shared" si="24"/>
        <v>2021</v>
      </c>
      <c r="C1003" t="str">
        <f t="shared" si="25"/>
        <v>RESBDGSATNewLILED___HIGELC_16</v>
      </c>
      <c r="D1003">
        <f>IF(VLOOKUP(C1003,Capacity_RESBDG!B:L,B1003-2016+2,FALSE)&lt;0.001,0,VLOOKUP(C1003,Capacity_RESBDG!B:L,B1003-2016+2,FALSE)*(1+Summary!$C$10))</f>
        <v>1.2279151505495442E-3</v>
      </c>
    </row>
    <row r="1004" spans="1:4" x14ac:dyDescent="0.25">
      <c r="A1004" t="s">
        <v>2</v>
      </c>
      <c r="B1004">
        <f t="shared" si="24"/>
        <v>2021</v>
      </c>
      <c r="C1004" t="str">
        <f t="shared" si="25"/>
        <v>RESBDGSATNewLILED___STDELC_16</v>
      </c>
      <c r="D1004">
        <f>IF(VLOOKUP(C1004,Capacity_RESBDG!B:L,B1004-2016+2,FALSE)&lt;0.001,0,VLOOKUP(C1004,Capacity_RESBDG!B:L,B1004-2016+2,FALSE)*(1+Summary!$C$10))</f>
        <v>1.2279159665121318E-3</v>
      </c>
    </row>
    <row r="1005" spans="1:4" x14ac:dyDescent="0.25">
      <c r="A1005" t="s">
        <v>2</v>
      </c>
      <c r="B1005">
        <f t="shared" si="24"/>
        <v>2021</v>
      </c>
      <c r="C1005" t="str">
        <f t="shared" si="25"/>
        <v>RESBDGSATNewRAG______STDELC_16</v>
      </c>
      <c r="D1005">
        <f>IF(VLOOKUP(C1005,Capacity_RESBDG!B:L,B1005-2016+2,FALSE)&lt;0.001,0,VLOOKUP(C1005,Capacity_RESBDG!B:L,B1005-2016+2,FALSE)*(1+Summary!$C$10))</f>
        <v>0</v>
      </c>
    </row>
    <row r="1006" spans="1:4" x14ac:dyDescent="0.25">
      <c r="A1006" t="s">
        <v>2</v>
      </c>
      <c r="B1006">
        <f t="shared" si="24"/>
        <v>2021</v>
      </c>
      <c r="C1006" t="str">
        <f t="shared" si="25"/>
        <v>RESBDGSATNewREF______STDELC_16</v>
      </c>
      <c r="D1006">
        <f>IF(VLOOKUP(C1006,Capacity_RESBDG!B:L,B1006-2016+2,FALSE)&lt;0.001,0,VLOOKUP(C1006,Capacity_RESBDG!B:L,B1006-2016+2,FALSE)*(1+Summary!$C$10))</f>
        <v>2.4248295328162879E-3</v>
      </c>
    </row>
    <row r="1007" spans="1:4" x14ac:dyDescent="0.25">
      <c r="A1007" t="s">
        <v>2</v>
      </c>
      <c r="B1007">
        <f t="shared" si="24"/>
        <v>2021</v>
      </c>
      <c r="C1007" t="str">
        <f t="shared" si="25"/>
        <v>RESBDGSATNewSCCE___STDELC_16</v>
      </c>
      <c r="D1007">
        <f>IF(VLOOKUP(C1007,Capacity_RESBDG!B:L,B1007-2016+2,FALSE)&lt;0.001,0,VLOOKUP(C1007,Capacity_RESBDG!B:L,B1007-2016+2,FALSE)*(1+Summary!$C$10))</f>
        <v>0</v>
      </c>
    </row>
    <row r="1008" spans="1:4" x14ac:dyDescent="0.25">
      <c r="A1008" t="s">
        <v>2</v>
      </c>
      <c r="B1008">
        <f t="shared" si="24"/>
        <v>2021</v>
      </c>
      <c r="C1008" t="str">
        <f t="shared" si="25"/>
        <v>RESBDGSATNewSCRO___STDELC_16</v>
      </c>
      <c r="D1008">
        <f>IF(VLOOKUP(C1008,Capacity_RESBDG!B:L,B1008-2016+2,FALSE)&lt;0.001,0,VLOOKUP(C1008,Capacity_RESBDG!B:L,B1008-2016+2,FALSE)*(1+Summary!$C$10))</f>
        <v>0</v>
      </c>
    </row>
    <row r="1009" spans="1:4" x14ac:dyDescent="0.25">
      <c r="A1009" t="s">
        <v>2</v>
      </c>
      <c r="B1009">
        <f t="shared" si="24"/>
        <v>2021</v>
      </c>
      <c r="C1009" t="str">
        <f t="shared" si="25"/>
        <v>RESBDGSATNewSHFUR___HIGNGA_16</v>
      </c>
      <c r="D1009">
        <f>IF(VLOOKUP(C1009,Capacity_RESBDG!B:L,B1009-2016+2,FALSE)&lt;0.001,0,VLOOKUP(C1009,Capacity_RESBDG!B:L,B1009-2016+2,FALSE)*(1+Summary!$C$10))</f>
        <v>2.6429377240452592E-3</v>
      </c>
    </row>
    <row r="1010" spans="1:4" x14ac:dyDescent="0.25">
      <c r="A1010" t="s">
        <v>2</v>
      </c>
      <c r="B1010">
        <f t="shared" si="24"/>
        <v>2021</v>
      </c>
      <c r="C1010" t="str">
        <f t="shared" si="25"/>
        <v>RESBDGSATNewSHFUR___MEDNGA_16</v>
      </c>
      <c r="D1010">
        <f>IF(VLOOKUP(C1010,Capacity_RESBDG!B:L,B1010-2016+2,FALSE)&lt;0.001,0,VLOOKUP(C1010,Capacity_RESBDG!B:L,B1010-2016+2,FALSE)*(1+Summary!$C$10))</f>
        <v>2.6429379958648903E-3</v>
      </c>
    </row>
    <row r="1011" spans="1:4" x14ac:dyDescent="0.25">
      <c r="A1011" t="s">
        <v>2</v>
      </c>
      <c r="B1011">
        <f t="shared" si="24"/>
        <v>2021</v>
      </c>
      <c r="C1011" t="str">
        <f t="shared" si="25"/>
        <v>RESBDGSATNewSHFUR___STDBMA_16</v>
      </c>
      <c r="D1011">
        <f>IF(VLOOKUP(C1011,Capacity_RESBDG!B:L,B1011-2016+2,FALSE)&lt;0.001,0,VLOOKUP(C1011,Capacity_RESBDG!B:L,B1011-2016+2,FALSE)*(1+Summary!$C$10))</f>
        <v>1.1443130547831627E-3</v>
      </c>
    </row>
    <row r="1012" spans="1:4" x14ac:dyDescent="0.25">
      <c r="A1012" t="s">
        <v>2</v>
      </c>
      <c r="B1012">
        <f t="shared" si="24"/>
        <v>2021</v>
      </c>
      <c r="C1012" t="str">
        <f t="shared" si="25"/>
        <v>RESBDGSATNewSHFUR___STDBWP_16</v>
      </c>
      <c r="D1012">
        <f>IF(VLOOKUP(C1012,Capacity_RESBDG!B:L,B1012-2016+2,FALSE)&lt;0.001,0,VLOOKUP(C1012,Capacity_RESBDG!B:L,B1012-2016+2,FALSE)*(1+Summary!$C$10))</f>
        <v>1.1443129935989962E-3</v>
      </c>
    </row>
    <row r="1013" spans="1:4" x14ac:dyDescent="0.25">
      <c r="A1013" t="s">
        <v>2</v>
      </c>
      <c r="B1013">
        <f t="shared" si="24"/>
        <v>2021</v>
      </c>
      <c r="C1013" t="str">
        <f t="shared" si="25"/>
        <v>RESBDGSATNewSHFUR___STDKER_16</v>
      </c>
      <c r="D1013">
        <f>IF(VLOOKUP(C1013,Capacity_RESBDG!B:L,B1013-2016+2,FALSE)&lt;0.001,0,VLOOKUP(C1013,Capacity_RESBDG!B:L,B1013-2016+2,FALSE)*(1+Summary!$C$10))</f>
        <v>1.1354480295845521E-3</v>
      </c>
    </row>
    <row r="1014" spans="1:4" x14ac:dyDescent="0.25">
      <c r="A1014" t="s">
        <v>2</v>
      </c>
      <c r="B1014">
        <f t="shared" si="24"/>
        <v>2021</v>
      </c>
      <c r="C1014" t="str">
        <f t="shared" si="25"/>
        <v>RESBDGSATNewSHFUR___STDLFO_16</v>
      </c>
      <c r="D1014">
        <f>IF(VLOOKUP(C1014,Capacity_RESBDG!B:L,B1014-2016+2,FALSE)&lt;0.001,0,VLOOKUP(C1014,Capacity_RESBDG!B:L,B1014-2016+2,FALSE)*(1+Summary!$C$10))</f>
        <v>1.135447261279787E-3</v>
      </c>
    </row>
    <row r="1015" spans="1:4" x14ac:dyDescent="0.25">
      <c r="A1015" t="s">
        <v>2</v>
      </c>
      <c r="B1015">
        <f t="shared" si="24"/>
        <v>2021</v>
      </c>
      <c r="C1015" t="str">
        <f t="shared" si="25"/>
        <v>RESBDGSATNewSHFUR___STDPRO_16</v>
      </c>
      <c r="D1015">
        <f>IF(VLOOKUP(C1015,Capacity_RESBDG!B:L,B1015-2016+2,FALSE)&lt;0.001,0,VLOOKUP(C1015,Capacity_RESBDG!B:L,B1015-2016+2,FALSE)*(1+Summary!$C$10))</f>
        <v>1.144312546493601E-3</v>
      </c>
    </row>
    <row r="1016" spans="1:4" x14ac:dyDescent="0.25">
      <c r="A1016" t="s">
        <v>2</v>
      </c>
      <c r="B1016">
        <f t="shared" si="24"/>
        <v>2021</v>
      </c>
      <c r="C1016" t="str">
        <f t="shared" si="25"/>
        <v>RESBDGSATNewSHHEP___STDELC_16</v>
      </c>
      <c r="D1016">
        <f>IF(VLOOKUP(C1016,Capacity_RESBDG!B:L,B1016-2016+2,FALSE)&lt;0.001,0,VLOOKUP(C1016,Capacity_RESBDG!B:L,B1016-2016+2,FALSE)*(1+Summary!$C$10))</f>
        <v>1.1503436710087283E-3</v>
      </c>
    </row>
    <row r="1017" spans="1:4" x14ac:dyDescent="0.25">
      <c r="A1017" t="s">
        <v>2</v>
      </c>
      <c r="B1017">
        <f t="shared" si="24"/>
        <v>2021</v>
      </c>
      <c r="C1017" t="str">
        <f t="shared" si="25"/>
        <v>RESBDGSATNewSHPLT___STDELC_16</v>
      </c>
      <c r="D1017">
        <f>IF(VLOOKUP(C1017,Capacity_RESBDG!B:L,B1017-2016+2,FALSE)&lt;0.001,0,VLOOKUP(C1017,Capacity_RESBDG!B:L,B1017-2016+2,FALSE)*(1+Summary!$C$10))</f>
        <v>1.8540507949944282E-3</v>
      </c>
    </row>
    <row r="1018" spans="1:4" x14ac:dyDescent="0.25">
      <c r="A1018" t="s">
        <v>2</v>
      </c>
      <c r="B1018">
        <f t="shared" si="24"/>
        <v>2021</v>
      </c>
      <c r="C1018" t="str">
        <f t="shared" si="25"/>
        <v>RESBDGSATNewWH______STDBMA_16</v>
      </c>
      <c r="D1018">
        <f>IF(VLOOKUP(C1018,Capacity_RESBDG!B:L,B1018-2016+2,FALSE)&lt;0.001,0,VLOOKUP(C1018,Capacity_RESBDG!B:L,B1018-2016+2,FALSE)*(1+Summary!$C$10))</f>
        <v>1.104055079552216E-3</v>
      </c>
    </row>
    <row r="1019" spans="1:4" x14ac:dyDescent="0.25">
      <c r="A1019" t="s">
        <v>2</v>
      </c>
      <c r="B1019">
        <f t="shared" si="24"/>
        <v>2021</v>
      </c>
      <c r="C1019" t="str">
        <f t="shared" si="25"/>
        <v>RESBDGSATNewWH______STDBWP_16</v>
      </c>
      <c r="D1019">
        <f>IF(VLOOKUP(C1019,Capacity_RESBDG!B:L,B1019-2016+2,FALSE)&lt;0.001,0,VLOOKUP(C1019,Capacity_RESBDG!B:L,B1019-2016+2,FALSE)*(1+Summary!$C$10))</f>
        <v>1.1040551482757934E-3</v>
      </c>
    </row>
    <row r="1020" spans="1:4" x14ac:dyDescent="0.25">
      <c r="A1020" t="s">
        <v>2</v>
      </c>
      <c r="B1020">
        <f t="shared" si="24"/>
        <v>2021</v>
      </c>
      <c r="C1020" t="str">
        <f t="shared" si="25"/>
        <v>RESBDGSATNewWH______STDELC_16</v>
      </c>
      <c r="D1020">
        <f>IF(VLOOKUP(C1020,Capacity_RESBDG!B:L,B1020-2016+2,FALSE)&lt;0.001,0,VLOOKUP(C1020,Capacity_RESBDG!B:L,B1020-2016+2,FALSE)*(1+Summary!$C$10))</f>
        <v>1.1040524462177506E-3</v>
      </c>
    </row>
    <row r="1021" spans="1:4" x14ac:dyDescent="0.25">
      <c r="A1021" t="s">
        <v>2</v>
      </c>
      <c r="B1021">
        <f t="shared" ref="B1021:B1084" si="26">B835+1</f>
        <v>2021</v>
      </c>
      <c r="C1021" t="str">
        <f t="shared" ref="C1021:C1084" si="27">C835</f>
        <v>RESBDGSATNewWH______STDKER_16</v>
      </c>
      <c r="D1021">
        <f>IF(VLOOKUP(C1021,Capacity_RESBDG!B:L,B1021-2016+2,FALSE)&lt;0.001,0,VLOOKUP(C1021,Capacity_RESBDG!B:L,B1021-2016+2,FALSE)*(1+Summary!$C$10))</f>
        <v>1.1040552211710772E-3</v>
      </c>
    </row>
    <row r="1022" spans="1:4" x14ac:dyDescent="0.25">
      <c r="A1022" t="s">
        <v>2</v>
      </c>
      <c r="B1022">
        <f t="shared" si="26"/>
        <v>2021</v>
      </c>
      <c r="C1022" t="str">
        <f t="shared" si="27"/>
        <v>RESBDGSATNewWH______STDLFO_16</v>
      </c>
      <c r="D1022">
        <f>IF(VLOOKUP(C1022,Capacity_RESBDG!B:L,B1022-2016+2,FALSE)&lt;0.001,0,VLOOKUP(C1022,Capacity_RESBDG!B:L,B1022-2016+2,FALSE)*(1+Summary!$C$10))</f>
        <v>1.1040546422327159E-3</v>
      </c>
    </row>
    <row r="1023" spans="1:4" x14ac:dyDescent="0.25">
      <c r="A1023" t="s">
        <v>2</v>
      </c>
      <c r="B1023">
        <f t="shared" si="26"/>
        <v>2021</v>
      </c>
      <c r="C1023" t="str">
        <f t="shared" si="27"/>
        <v>RESBDGSATNewWH______STDNGA_16</v>
      </c>
      <c r="D1023">
        <f>IF(VLOOKUP(C1023,Capacity_RESBDG!B:L,B1023-2016+2,FALSE)&lt;0.001,0,VLOOKUP(C1023,Capacity_RESBDG!B:L,B1023-2016+2,FALSE)*(1+Summary!$C$10))</f>
        <v>2.5095590883143144E-3</v>
      </c>
    </row>
    <row r="1024" spans="1:4" x14ac:dyDescent="0.25">
      <c r="A1024" t="s">
        <v>2</v>
      </c>
      <c r="B1024">
        <f t="shared" si="26"/>
        <v>2021</v>
      </c>
      <c r="C1024" t="str">
        <f t="shared" si="27"/>
        <v>RESBDGSATNewWH______STDPRO_16</v>
      </c>
      <c r="D1024">
        <f>IF(VLOOKUP(C1024,Capacity_RESBDG!B:L,B1024-2016+2,FALSE)&lt;0.001,0,VLOOKUP(C1024,Capacity_RESBDG!B:L,B1024-2016+2,FALSE)*(1+Summary!$C$10))</f>
        <v>1.1040544081216104E-3</v>
      </c>
    </row>
    <row r="1025" spans="1:4" x14ac:dyDescent="0.25">
      <c r="A1025" t="s">
        <v>2</v>
      </c>
      <c r="B1025">
        <f t="shared" si="26"/>
        <v>2021</v>
      </c>
      <c r="C1025" t="str">
        <f t="shared" si="27"/>
        <v>RESBDGSATOldAPLOTH___STDELC_16</v>
      </c>
      <c r="D1025">
        <f>IF(VLOOKUP(C1025,Capacity_RESBDG!B:L,B1025-2016+2,FALSE)&lt;0.001,0,VLOOKUP(C1025,Capacity_RESBDG!B:L,B1025-2016+2,FALSE)*(1+Summary!$C$10))</f>
        <v>2795.2554048421139</v>
      </c>
    </row>
    <row r="1026" spans="1:4" x14ac:dyDescent="0.25">
      <c r="A1026" t="s">
        <v>2</v>
      </c>
      <c r="B1026">
        <f t="shared" si="26"/>
        <v>2021</v>
      </c>
      <c r="C1026" t="str">
        <f t="shared" si="27"/>
        <v>RESBDGSATOldCDY______STDELC_16</v>
      </c>
      <c r="D1026">
        <f>IF(VLOOKUP(C1026,Capacity_RESBDG!B:L,B1026-2016+2,FALSE)&lt;0.001,0,VLOOKUP(C1026,Capacity_RESBDG!B:L,B1026-2016+2,FALSE)*(1+Summary!$C$10))</f>
        <v>72.914575265448946</v>
      </c>
    </row>
    <row r="1027" spans="1:4" x14ac:dyDescent="0.25">
      <c r="A1027" t="s">
        <v>2</v>
      </c>
      <c r="B1027">
        <f t="shared" si="26"/>
        <v>2021</v>
      </c>
      <c r="C1027" t="str">
        <f t="shared" si="27"/>
        <v>RESBDGSATOldCWA______STDELC_16</v>
      </c>
      <c r="D1027">
        <f>IF(VLOOKUP(C1027,Capacity_RESBDG!B:L,B1027-2016+2,FALSE)&lt;0.001,0,VLOOKUP(C1027,Capacity_RESBDG!B:L,B1027-2016+2,FALSE)*(1+Summary!$C$10))</f>
        <v>67.220344940542645</v>
      </c>
    </row>
    <row r="1028" spans="1:4" x14ac:dyDescent="0.25">
      <c r="A1028" t="s">
        <v>2</v>
      </c>
      <c r="B1028">
        <f t="shared" si="26"/>
        <v>2021</v>
      </c>
      <c r="C1028" t="str">
        <f t="shared" si="27"/>
        <v>RESBDGSATOldDWA______STDELC_16</v>
      </c>
      <c r="D1028">
        <f>IF(VLOOKUP(C1028,Capacity_RESBDG!B:L,B1028-2016+2,FALSE)&lt;0.001,0,VLOOKUP(C1028,Capacity_RESBDG!B:L,B1028-2016+2,FALSE)*(1+Summary!$C$10))</f>
        <v>45.315600544938462</v>
      </c>
    </row>
    <row r="1029" spans="1:4" x14ac:dyDescent="0.25">
      <c r="A1029" t="s">
        <v>2</v>
      </c>
      <c r="B1029">
        <f t="shared" si="26"/>
        <v>2021</v>
      </c>
      <c r="C1029" t="str">
        <f t="shared" si="27"/>
        <v>RESBDGSATOldFRZ______STDELC_16</v>
      </c>
      <c r="D1029">
        <f>IF(VLOOKUP(C1029,Capacity_RESBDG!B:L,B1029-2016+2,FALSE)&lt;0.001,0,VLOOKUP(C1029,Capacity_RESBDG!B:L,B1029-2016+2,FALSE)*(1+Summary!$C$10))</f>
        <v>13.258317169000042</v>
      </c>
    </row>
    <row r="1030" spans="1:4" x14ac:dyDescent="0.25">
      <c r="A1030" t="s">
        <v>2</v>
      </c>
      <c r="B1030">
        <f t="shared" si="26"/>
        <v>2021</v>
      </c>
      <c r="C1030" t="str">
        <f t="shared" si="27"/>
        <v>RESBDGSATOldLIFLC___STDELC_16</v>
      </c>
      <c r="D1030">
        <f>IF(VLOOKUP(C1030,Capacity_RESBDG!B:L,B1030-2016+2,FALSE)&lt;0.001,0,VLOOKUP(C1030,Capacity_RESBDG!B:L,B1030-2016+2,FALSE)*(1+Summary!$C$10))</f>
        <v>59.230629065603871</v>
      </c>
    </row>
    <row r="1031" spans="1:4" x14ac:dyDescent="0.25">
      <c r="A1031" t="s">
        <v>2</v>
      </c>
      <c r="B1031">
        <f t="shared" si="26"/>
        <v>2021</v>
      </c>
      <c r="C1031" t="str">
        <f t="shared" si="27"/>
        <v>RESBDGSATOldLIFLU___STDELC_16</v>
      </c>
      <c r="D1031">
        <f>IF(VLOOKUP(C1031,Capacity_RESBDG!B:L,B1031-2016+2,FALSE)&lt;0.001,0,VLOOKUP(C1031,Capacity_RESBDG!B:L,B1031-2016+2,FALSE)*(1+Summary!$C$10))</f>
        <v>224.71130359510423</v>
      </c>
    </row>
    <row r="1032" spans="1:4" x14ac:dyDescent="0.25">
      <c r="A1032" t="s">
        <v>2</v>
      </c>
      <c r="B1032">
        <f t="shared" si="26"/>
        <v>2021</v>
      </c>
      <c r="C1032" t="str">
        <f t="shared" si="27"/>
        <v>RESBDGSATOldLIHAL___STDELC_16</v>
      </c>
      <c r="D1032">
        <f>IF(VLOOKUP(C1032,Capacity_RESBDG!B:L,B1032-2016+2,FALSE)&lt;0.001,0,VLOOKUP(C1032,Capacity_RESBDG!B:L,B1032-2016+2,FALSE)*(1+Summary!$C$10))</f>
        <v>126.00669247008965</v>
      </c>
    </row>
    <row r="1033" spans="1:4" x14ac:dyDescent="0.25">
      <c r="A1033" t="s">
        <v>2</v>
      </c>
      <c r="B1033">
        <f t="shared" si="26"/>
        <v>2021</v>
      </c>
      <c r="C1033" t="str">
        <f t="shared" si="27"/>
        <v>RESBDGSATOldLIINC___STDELC_16</v>
      </c>
      <c r="D1033">
        <f>IF(VLOOKUP(C1033,Capacity_RESBDG!B:L,B1033-2016+2,FALSE)&lt;0.001,0,VLOOKUP(C1033,Capacity_RESBDG!B:L,B1033-2016+2,FALSE)*(1+Summary!$C$10))</f>
        <v>404.94668254100651</v>
      </c>
    </row>
    <row r="1034" spans="1:4" x14ac:dyDescent="0.25">
      <c r="A1034" t="s">
        <v>2</v>
      </c>
      <c r="B1034">
        <f t="shared" si="26"/>
        <v>2021</v>
      </c>
      <c r="C1034" t="str">
        <f t="shared" si="27"/>
        <v>RESBDGSATOldLILED___HIGELC_16</v>
      </c>
      <c r="D1034">
        <f>IF(VLOOKUP(C1034,Capacity_RESBDG!B:L,B1034-2016+2,FALSE)&lt;0.001,0,VLOOKUP(C1034,Capacity_RESBDG!B:L,B1034-2016+2,FALSE)*(1+Summary!$C$10))</f>
        <v>10.137606886225685</v>
      </c>
    </row>
    <row r="1035" spans="1:4" x14ac:dyDescent="0.25">
      <c r="A1035" t="s">
        <v>2</v>
      </c>
      <c r="B1035">
        <f t="shared" si="26"/>
        <v>2021</v>
      </c>
      <c r="C1035" t="str">
        <f t="shared" si="27"/>
        <v>RESBDGSATOldLILED___STDELC_16</v>
      </c>
      <c r="D1035">
        <f>IF(VLOOKUP(C1035,Capacity_RESBDG!B:L,B1035-2016+2,FALSE)&lt;0.001,0,VLOOKUP(C1035,Capacity_RESBDG!B:L,B1035-2016+2,FALSE)*(1+Summary!$C$10))</f>
        <v>10.148999214986157</v>
      </c>
    </row>
    <row r="1036" spans="1:4" x14ac:dyDescent="0.25">
      <c r="A1036" t="s">
        <v>2</v>
      </c>
      <c r="B1036">
        <f t="shared" si="26"/>
        <v>2021</v>
      </c>
      <c r="C1036" t="str">
        <f t="shared" si="27"/>
        <v>RESBDGSATOldRAG______STDELC_16</v>
      </c>
      <c r="D1036">
        <f>IF(VLOOKUP(C1036,Capacity_RESBDG!B:L,B1036-2016+2,FALSE)&lt;0.001,0,VLOOKUP(C1036,Capacity_RESBDG!B:L,B1036-2016+2,FALSE)*(1+Summary!$C$10))</f>
        <v>475.21968511568826</v>
      </c>
    </row>
    <row r="1037" spans="1:4" x14ac:dyDescent="0.25">
      <c r="A1037" t="s">
        <v>2</v>
      </c>
      <c r="B1037">
        <f t="shared" si="26"/>
        <v>2021</v>
      </c>
      <c r="C1037" t="str">
        <f t="shared" si="27"/>
        <v>RESBDGSATOldREF______STDELC_16</v>
      </c>
      <c r="D1037">
        <f>IF(VLOOKUP(C1037,Capacity_RESBDG!B:L,B1037-2016+2,FALSE)&lt;0.001,0,VLOOKUP(C1037,Capacity_RESBDG!B:L,B1037-2016+2,FALSE)*(1+Summary!$C$10))</f>
        <v>41.898535959919741</v>
      </c>
    </row>
    <row r="1038" spans="1:4" x14ac:dyDescent="0.25">
      <c r="A1038" t="s">
        <v>2</v>
      </c>
      <c r="B1038">
        <f t="shared" si="26"/>
        <v>2021</v>
      </c>
      <c r="C1038" t="str">
        <f t="shared" si="27"/>
        <v>RESBDGSATOldSCCE___STDELC_16</v>
      </c>
      <c r="D1038">
        <f>IF(VLOOKUP(C1038,Capacity_RESBDG!B:L,B1038-2016+2,FALSE)&lt;0.001,0,VLOOKUP(C1038,Capacity_RESBDG!B:L,B1038-2016+2,FALSE)*(1+Summary!$C$10))</f>
        <v>15.760189883312099</v>
      </c>
    </row>
    <row r="1039" spans="1:4" x14ac:dyDescent="0.25">
      <c r="A1039" t="s">
        <v>2</v>
      </c>
      <c r="B1039">
        <f t="shared" si="26"/>
        <v>2021</v>
      </c>
      <c r="C1039" t="str">
        <f t="shared" si="27"/>
        <v>RESBDGSATOldSCRO___STDELC_16</v>
      </c>
      <c r="D1039">
        <f>IF(VLOOKUP(C1039,Capacity_RESBDG!B:L,B1039-2016+2,FALSE)&lt;0.001,0,VLOOKUP(C1039,Capacity_RESBDG!B:L,B1039-2016+2,FALSE)*(1+Summary!$C$10))</f>
        <v>2.162205107521785</v>
      </c>
    </row>
    <row r="1040" spans="1:4" x14ac:dyDescent="0.25">
      <c r="A1040" t="s">
        <v>2</v>
      </c>
      <c r="B1040">
        <f t="shared" si="26"/>
        <v>2021</v>
      </c>
      <c r="C1040" t="str">
        <f t="shared" si="27"/>
        <v>RESBDGSATOldSHFUR___HIGNGA_16</v>
      </c>
      <c r="D1040">
        <f>IF(VLOOKUP(C1040,Capacity_RESBDG!B:L,B1040-2016+2,FALSE)&lt;0.001,0,VLOOKUP(C1040,Capacity_RESBDG!B:L,B1040-2016+2,FALSE)*(1+Summary!$C$10))</f>
        <v>143.68629199515638</v>
      </c>
    </row>
    <row r="1041" spans="1:4" x14ac:dyDescent="0.25">
      <c r="A1041" t="s">
        <v>2</v>
      </c>
      <c r="B1041">
        <f t="shared" si="26"/>
        <v>2021</v>
      </c>
      <c r="C1041" t="str">
        <f t="shared" si="27"/>
        <v>RESBDGSATOldSHFUR___MEDNGA_16</v>
      </c>
      <c r="D1041">
        <f>IF(VLOOKUP(C1041,Capacity_RESBDG!B:L,B1041-2016+2,FALSE)&lt;0.001,0,VLOOKUP(C1041,Capacity_RESBDG!B:L,B1041-2016+2,FALSE)*(1+Summary!$C$10))</f>
        <v>47.271656889958976</v>
      </c>
    </row>
    <row r="1042" spans="1:4" x14ac:dyDescent="0.25">
      <c r="A1042" t="s">
        <v>2</v>
      </c>
      <c r="B1042">
        <f t="shared" si="26"/>
        <v>2021</v>
      </c>
      <c r="C1042" t="str">
        <f t="shared" si="27"/>
        <v>RESBDGSATOldSHFUR___STDBMA_16</v>
      </c>
      <c r="D1042">
        <f>IF(VLOOKUP(C1042,Capacity_RESBDG!B:L,B1042-2016+2,FALSE)&lt;0.001,0,VLOOKUP(C1042,Capacity_RESBDG!B:L,B1042-2016+2,FALSE)*(1+Summary!$C$10))</f>
        <v>2.9060389508311655</v>
      </c>
    </row>
    <row r="1043" spans="1:4" x14ac:dyDescent="0.25">
      <c r="A1043" t="s">
        <v>2</v>
      </c>
      <c r="B1043">
        <f t="shared" si="26"/>
        <v>2021</v>
      </c>
      <c r="C1043" t="str">
        <f t="shared" si="27"/>
        <v>RESBDGSATOldSHFUR___STDBWP_16</v>
      </c>
      <c r="D1043">
        <f>IF(VLOOKUP(C1043,Capacity_RESBDG!B:L,B1043-2016+2,FALSE)&lt;0.001,0,VLOOKUP(C1043,Capacity_RESBDG!B:L,B1043-2016+2,FALSE)*(1+Summary!$C$10))</f>
        <v>3.2655737264680192E-2</v>
      </c>
    </row>
    <row r="1044" spans="1:4" x14ac:dyDescent="0.25">
      <c r="A1044" t="s">
        <v>2</v>
      </c>
      <c r="B1044">
        <f t="shared" si="26"/>
        <v>2021</v>
      </c>
      <c r="C1044" t="str">
        <f t="shared" si="27"/>
        <v>RESBDGSATOldSHFUR___STDKER_16</v>
      </c>
      <c r="D1044">
        <f>IF(VLOOKUP(C1044,Capacity_RESBDG!B:L,B1044-2016+2,FALSE)&lt;0.001,0,VLOOKUP(C1044,Capacity_RESBDG!B:L,B1044-2016+2,FALSE)*(1+Summary!$C$10))</f>
        <v>3.2663602286846442E-2</v>
      </c>
    </row>
    <row r="1045" spans="1:4" x14ac:dyDescent="0.25">
      <c r="A1045" t="s">
        <v>2</v>
      </c>
      <c r="B1045">
        <f t="shared" si="26"/>
        <v>2021</v>
      </c>
      <c r="C1045" t="str">
        <f t="shared" si="27"/>
        <v>RESBDGSATOldSHFUR___STDLFO_16</v>
      </c>
      <c r="D1045">
        <f>IF(VLOOKUP(C1045,Capacity_RESBDG!B:L,B1045-2016+2,FALSE)&lt;0.001,0,VLOOKUP(C1045,Capacity_RESBDG!B:L,B1045-2016+2,FALSE)*(1+Summary!$C$10))</f>
        <v>2.5014073544926121</v>
      </c>
    </row>
    <row r="1046" spans="1:4" x14ac:dyDescent="0.25">
      <c r="A1046" t="s">
        <v>2</v>
      </c>
      <c r="B1046">
        <f t="shared" si="26"/>
        <v>2021</v>
      </c>
      <c r="C1046" t="str">
        <f t="shared" si="27"/>
        <v>RESBDGSATOldSHFUR___STDPRO_16</v>
      </c>
      <c r="D1046">
        <f>IF(VLOOKUP(C1046,Capacity_RESBDG!B:L,B1046-2016+2,FALSE)&lt;0.001,0,VLOOKUP(C1046,Capacity_RESBDG!B:L,B1046-2016+2,FALSE)*(1+Summary!$C$10))</f>
        <v>3.2656650917168913E-2</v>
      </c>
    </row>
    <row r="1047" spans="1:4" x14ac:dyDescent="0.25">
      <c r="A1047" t="s">
        <v>2</v>
      </c>
      <c r="B1047">
        <f t="shared" si="26"/>
        <v>2021</v>
      </c>
      <c r="C1047" t="str">
        <f t="shared" si="27"/>
        <v>RESBDGSATOldSHHEP___STDELC_16</v>
      </c>
      <c r="D1047">
        <f>IF(VLOOKUP(C1047,Capacity_RESBDG!B:L,B1047-2016+2,FALSE)&lt;0.001,0,VLOOKUP(C1047,Capacity_RESBDG!B:L,B1047-2016+2,FALSE)*(1+Summary!$C$10))</f>
        <v>25.086188533333008</v>
      </c>
    </row>
    <row r="1048" spans="1:4" x14ac:dyDescent="0.25">
      <c r="A1048" t="s">
        <v>2</v>
      </c>
      <c r="B1048">
        <f t="shared" si="26"/>
        <v>2021</v>
      </c>
      <c r="C1048" t="str">
        <f t="shared" si="27"/>
        <v>RESBDGSATOldSHPLT___STDELC_16</v>
      </c>
      <c r="D1048">
        <f>IF(VLOOKUP(C1048,Capacity_RESBDG!B:L,B1048-2016+2,FALSE)&lt;0.001,0,VLOOKUP(C1048,Capacity_RESBDG!B:L,B1048-2016+2,FALSE)*(1+Summary!$C$10))</f>
        <v>17.565094331202157</v>
      </c>
    </row>
    <row r="1049" spans="1:4" x14ac:dyDescent="0.25">
      <c r="A1049" t="s">
        <v>2</v>
      </c>
      <c r="B1049">
        <f t="shared" si="26"/>
        <v>2021</v>
      </c>
      <c r="C1049" t="str">
        <f t="shared" si="27"/>
        <v>RESBDGSATOldWH______STDBMA_16</v>
      </c>
      <c r="D1049">
        <f>IF(VLOOKUP(C1049,Capacity_RESBDG!B:L,B1049-2016+2,FALSE)&lt;0.001,0,VLOOKUP(C1049,Capacity_RESBDG!B:L,B1049-2016+2,FALSE)*(1+Summary!$C$10))</f>
        <v>2.3170348173655828</v>
      </c>
    </row>
    <row r="1050" spans="1:4" x14ac:dyDescent="0.25">
      <c r="A1050" t="s">
        <v>2</v>
      </c>
      <c r="B1050">
        <f t="shared" si="26"/>
        <v>2021</v>
      </c>
      <c r="C1050" t="str">
        <f t="shared" si="27"/>
        <v>RESBDGSATOldWH______STDBWP_16</v>
      </c>
      <c r="D1050">
        <f>IF(VLOOKUP(C1050,Capacity_RESBDG!B:L,B1050-2016+2,FALSE)&lt;0.001,0,VLOOKUP(C1050,Capacity_RESBDG!B:L,B1050-2016+2,FALSE)*(1+Summary!$C$10))</f>
        <v>2.3552666933878892</v>
      </c>
    </row>
    <row r="1051" spans="1:4" x14ac:dyDescent="0.25">
      <c r="A1051" t="s">
        <v>2</v>
      </c>
      <c r="B1051">
        <f t="shared" si="26"/>
        <v>2021</v>
      </c>
      <c r="C1051" t="str">
        <f t="shared" si="27"/>
        <v>RESBDGSATOldWH______STDELC_16</v>
      </c>
      <c r="D1051">
        <f>IF(VLOOKUP(C1051,Capacity_RESBDG!B:L,B1051-2016+2,FALSE)&lt;0.001,0,VLOOKUP(C1051,Capacity_RESBDG!B:L,B1051-2016+2,FALSE)*(1+Summary!$C$10))</f>
        <v>4.0044678340325266</v>
      </c>
    </row>
    <row r="1052" spans="1:4" x14ac:dyDescent="0.25">
      <c r="A1052" t="s">
        <v>2</v>
      </c>
      <c r="B1052">
        <f t="shared" si="26"/>
        <v>2021</v>
      </c>
      <c r="C1052" t="str">
        <f t="shared" si="27"/>
        <v>RESBDGSATOldWH______STDKER_16</v>
      </c>
      <c r="D1052">
        <f>IF(VLOOKUP(C1052,Capacity_RESBDG!B:L,B1052-2016+2,FALSE)&lt;0.001,0,VLOOKUP(C1052,Capacity_RESBDG!B:L,B1052-2016+2,FALSE)*(1+Summary!$C$10))</f>
        <v>2.348247381971416</v>
      </c>
    </row>
    <row r="1053" spans="1:4" x14ac:dyDescent="0.25">
      <c r="A1053" t="s">
        <v>2</v>
      </c>
      <c r="B1053">
        <f t="shared" si="26"/>
        <v>2021</v>
      </c>
      <c r="C1053" t="str">
        <f t="shared" si="27"/>
        <v>RESBDGSATOldWH______STDLFO_16</v>
      </c>
      <c r="D1053">
        <f>IF(VLOOKUP(C1053,Capacity_RESBDG!B:L,B1053-2016+2,FALSE)&lt;0.001,0,VLOOKUP(C1053,Capacity_RESBDG!B:L,B1053-2016+2,FALSE)*(1+Summary!$C$10))</f>
        <v>2.3272277390644112</v>
      </c>
    </row>
    <row r="1054" spans="1:4" x14ac:dyDescent="0.25">
      <c r="A1054" t="s">
        <v>2</v>
      </c>
      <c r="B1054">
        <f t="shared" si="26"/>
        <v>2021</v>
      </c>
      <c r="C1054" t="str">
        <f t="shared" si="27"/>
        <v>RESBDGSATOldWH______STDNGA_16</v>
      </c>
      <c r="D1054">
        <f>IF(VLOOKUP(C1054,Capacity_RESBDG!B:L,B1054-2016+2,FALSE)&lt;0.001,0,VLOOKUP(C1054,Capacity_RESBDG!B:L,B1054-2016+2,FALSE)*(1+Summary!$C$10))</f>
        <v>34.655154575247906</v>
      </c>
    </row>
    <row r="1055" spans="1:4" x14ac:dyDescent="0.25">
      <c r="A1055" t="s">
        <v>2</v>
      </c>
      <c r="B1055">
        <f t="shared" si="26"/>
        <v>2021</v>
      </c>
      <c r="C1055" t="str">
        <f t="shared" si="27"/>
        <v>RESBDGSATOldWH______STDPRO_16</v>
      </c>
      <c r="D1055">
        <f>IF(VLOOKUP(C1055,Capacity_RESBDG!B:L,B1055-2016+2,FALSE)&lt;0.001,0,VLOOKUP(C1055,Capacity_RESBDG!B:L,B1055-2016+2,FALSE)*(1+Summary!$C$10))</f>
        <v>2.3500666857845793</v>
      </c>
    </row>
    <row r="1056" spans="1:4" x14ac:dyDescent="0.25">
      <c r="A1056" t="s">
        <v>2</v>
      </c>
      <c r="B1056">
        <f t="shared" si="26"/>
        <v>2021</v>
      </c>
      <c r="C1056" t="str">
        <f t="shared" si="27"/>
        <v>RESBDGSDENewAPLOTH___STDELC_16</v>
      </c>
      <c r="D1056">
        <f>IF(VLOOKUP(C1056,Capacity_RESBDG!B:L,B1056-2016+2,FALSE)&lt;0.001,0,VLOOKUP(C1056,Capacity_RESBDG!B:L,B1056-2016+2,FALSE)*(1+Summary!$C$10))</f>
        <v>0</v>
      </c>
    </row>
    <row r="1057" spans="1:4" x14ac:dyDescent="0.25">
      <c r="A1057" t="s">
        <v>2</v>
      </c>
      <c r="B1057">
        <f t="shared" si="26"/>
        <v>2021</v>
      </c>
      <c r="C1057" t="str">
        <f t="shared" si="27"/>
        <v>RESBDGSDENewCDY______STDELC_16</v>
      </c>
      <c r="D1057">
        <f>IF(VLOOKUP(C1057,Capacity_RESBDG!B:L,B1057-2016+2,FALSE)&lt;0.001,0,VLOOKUP(C1057,Capacity_RESBDG!B:L,B1057-2016+2,FALSE)*(1+Summary!$C$10))</f>
        <v>1.2410968731749223E-3</v>
      </c>
    </row>
    <row r="1058" spans="1:4" x14ac:dyDescent="0.25">
      <c r="A1058" t="s">
        <v>2</v>
      </c>
      <c r="B1058">
        <f t="shared" si="26"/>
        <v>2021</v>
      </c>
      <c r="C1058" t="str">
        <f t="shared" si="27"/>
        <v>RESBDGSDENewCWA______STDELC_16</v>
      </c>
      <c r="D1058">
        <f>IF(VLOOKUP(C1058,Capacity_RESBDG!B:L,B1058-2016+2,FALSE)&lt;0.001,0,VLOOKUP(C1058,Capacity_RESBDG!B:L,B1058-2016+2,FALSE)*(1+Summary!$C$10))</f>
        <v>1.2300170361263919E-3</v>
      </c>
    </row>
    <row r="1059" spans="1:4" x14ac:dyDescent="0.25">
      <c r="A1059" t="s">
        <v>2</v>
      </c>
      <c r="B1059">
        <f t="shared" si="26"/>
        <v>2021</v>
      </c>
      <c r="C1059" t="str">
        <f t="shared" si="27"/>
        <v>RESBDGSDENewDWA______STDELC_16</v>
      </c>
      <c r="D1059">
        <f>IF(VLOOKUP(C1059,Capacity_RESBDG!B:L,B1059-2016+2,FALSE)&lt;0.001,0,VLOOKUP(C1059,Capacity_RESBDG!B:L,B1059-2016+2,FALSE)*(1+Summary!$C$10))</f>
        <v>1.2354513442419844E-3</v>
      </c>
    </row>
    <row r="1060" spans="1:4" x14ac:dyDescent="0.25">
      <c r="A1060" t="s">
        <v>2</v>
      </c>
      <c r="B1060">
        <f t="shared" si="26"/>
        <v>2021</v>
      </c>
      <c r="C1060" t="str">
        <f t="shared" si="27"/>
        <v>RESBDGSDENewFRZ______STDELC_16</v>
      </c>
      <c r="D1060">
        <f>IF(VLOOKUP(C1060,Capacity_RESBDG!B:L,B1060-2016+2,FALSE)&lt;0.001,0,VLOOKUP(C1060,Capacity_RESBDG!B:L,B1060-2016+2,FALSE)*(1+Summary!$C$10))</f>
        <v>0</v>
      </c>
    </row>
    <row r="1061" spans="1:4" x14ac:dyDescent="0.25">
      <c r="A1061" t="s">
        <v>2</v>
      </c>
      <c r="B1061">
        <f t="shared" si="26"/>
        <v>2021</v>
      </c>
      <c r="C1061" t="str">
        <f t="shared" si="27"/>
        <v>RESBDGSDENewLIFLC___STDELC_16</v>
      </c>
      <c r="D1061">
        <f>IF(VLOOKUP(C1061,Capacity_RESBDG!B:L,B1061-2016+2,FALSE)&lt;0.001,0,VLOOKUP(C1061,Capacity_RESBDG!B:L,B1061-2016+2,FALSE)*(1+Summary!$C$10))</f>
        <v>0</v>
      </c>
    </row>
    <row r="1062" spans="1:4" x14ac:dyDescent="0.25">
      <c r="A1062" t="s">
        <v>2</v>
      </c>
      <c r="B1062">
        <f t="shared" si="26"/>
        <v>2021</v>
      </c>
      <c r="C1062" t="str">
        <f t="shared" si="27"/>
        <v>RESBDGSDENewLIFLU___STDELC_16</v>
      </c>
      <c r="D1062">
        <f>IF(VLOOKUP(C1062,Capacity_RESBDG!B:L,B1062-2016+2,FALSE)&lt;0.001,0,VLOOKUP(C1062,Capacity_RESBDG!B:L,B1062-2016+2,FALSE)*(1+Summary!$C$10))</f>
        <v>0</v>
      </c>
    </row>
    <row r="1063" spans="1:4" x14ac:dyDescent="0.25">
      <c r="A1063" t="s">
        <v>2</v>
      </c>
      <c r="B1063">
        <f t="shared" si="26"/>
        <v>2021</v>
      </c>
      <c r="C1063" t="str">
        <f t="shared" si="27"/>
        <v>RESBDGSDENewLIHAL___STDELC_16</v>
      </c>
      <c r="D1063">
        <f>IF(VLOOKUP(C1063,Capacity_RESBDG!B:L,B1063-2016+2,FALSE)&lt;0.001,0,VLOOKUP(C1063,Capacity_RESBDG!B:L,B1063-2016+2,FALSE)*(1+Summary!$C$10))</f>
        <v>0</v>
      </c>
    </row>
    <row r="1064" spans="1:4" x14ac:dyDescent="0.25">
      <c r="A1064" t="s">
        <v>2</v>
      </c>
      <c r="B1064">
        <f t="shared" si="26"/>
        <v>2021</v>
      </c>
      <c r="C1064" t="str">
        <f t="shared" si="27"/>
        <v>RESBDGSDENewLIINC___STDELC_16</v>
      </c>
      <c r="D1064">
        <f>IF(VLOOKUP(C1064,Capacity_RESBDG!B:L,B1064-2016+2,FALSE)&lt;0.001,0,VLOOKUP(C1064,Capacity_RESBDG!B:L,B1064-2016+2,FALSE)*(1+Summary!$C$10))</f>
        <v>0</v>
      </c>
    </row>
    <row r="1065" spans="1:4" x14ac:dyDescent="0.25">
      <c r="A1065" t="s">
        <v>2</v>
      </c>
      <c r="B1065">
        <f t="shared" si="26"/>
        <v>2021</v>
      </c>
      <c r="C1065" t="str">
        <f t="shared" si="27"/>
        <v>RESBDGSDENewLILED___HIGELC_16</v>
      </c>
      <c r="D1065">
        <f>IF(VLOOKUP(C1065,Capacity_RESBDG!B:L,B1065-2016+2,FALSE)&lt;0.001,0,VLOOKUP(C1065,Capacity_RESBDG!B:L,B1065-2016+2,FALSE)*(1+Summary!$C$10))</f>
        <v>1.2482839606650403E-3</v>
      </c>
    </row>
    <row r="1066" spans="1:4" x14ac:dyDescent="0.25">
      <c r="A1066" t="s">
        <v>2</v>
      </c>
      <c r="B1066">
        <f t="shared" si="26"/>
        <v>2021</v>
      </c>
      <c r="C1066" t="str">
        <f t="shared" si="27"/>
        <v>RESBDGSDENewLILED___STDELC_16</v>
      </c>
      <c r="D1066">
        <f>IF(VLOOKUP(C1066,Capacity_RESBDG!B:L,B1066-2016+2,FALSE)&lt;0.001,0,VLOOKUP(C1066,Capacity_RESBDG!B:L,B1066-2016+2,FALSE)*(1+Summary!$C$10))</f>
        <v>1.2482848991624571E-3</v>
      </c>
    </row>
    <row r="1067" spans="1:4" x14ac:dyDescent="0.25">
      <c r="A1067" t="s">
        <v>2</v>
      </c>
      <c r="B1067">
        <f t="shared" si="26"/>
        <v>2021</v>
      </c>
      <c r="C1067" t="str">
        <f t="shared" si="27"/>
        <v>RESBDGSDENewRAG______STDELC_16</v>
      </c>
      <c r="D1067">
        <f>IF(VLOOKUP(C1067,Capacity_RESBDG!B:L,B1067-2016+2,FALSE)&lt;0.001,0,VLOOKUP(C1067,Capacity_RESBDG!B:L,B1067-2016+2,FALSE)*(1+Summary!$C$10))</f>
        <v>0</v>
      </c>
    </row>
    <row r="1068" spans="1:4" x14ac:dyDescent="0.25">
      <c r="A1068" t="s">
        <v>2</v>
      </c>
      <c r="B1068">
        <f t="shared" si="26"/>
        <v>2021</v>
      </c>
      <c r="C1068" t="str">
        <f t="shared" si="27"/>
        <v>RESBDGSDENewREF______STDELC_16</v>
      </c>
      <c r="D1068">
        <f>IF(VLOOKUP(C1068,Capacity_RESBDG!B:L,B1068-2016+2,FALSE)&lt;0.001,0,VLOOKUP(C1068,Capacity_RESBDG!B:L,B1068-2016+2,FALSE)*(1+Summary!$C$10))</f>
        <v>2.7341193673650547E-3</v>
      </c>
    </row>
    <row r="1069" spans="1:4" x14ac:dyDescent="0.25">
      <c r="A1069" t="s">
        <v>2</v>
      </c>
      <c r="B1069">
        <f t="shared" si="26"/>
        <v>2021</v>
      </c>
      <c r="C1069" t="str">
        <f t="shared" si="27"/>
        <v>RESBDGSDENewSCCE___STDELC_16</v>
      </c>
      <c r="D1069">
        <f>IF(VLOOKUP(C1069,Capacity_RESBDG!B:L,B1069-2016+2,FALSE)&lt;0.001,0,VLOOKUP(C1069,Capacity_RESBDG!B:L,B1069-2016+2,FALSE)*(1+Summary!$C$10))</f>
        <v>1.0924526101981111E-3</v>
      </c>
    </row>
    <row r="1070" spans="1:4" x14ac:dyDescent="0.25">
      <c r="A1070" t="s">
        <v>2</v>
      </c>
      <c r="B1070">
        <f t="shared" si="26"/>
        <v>2021</v>
      </c>
      <c r="C1070" t="str">
        <f t="shared" si="27"/>
        <v>RESBDGSDENewSCRO___STDELC_16</v>
      </c>
      <c r="D1070">
        <f>IF(VLOOKUP(C1070,Capacity_RESBDG!B:L,B1070-2016+2,FALSE)&lt;0.001,0,VLOOKUP(C1070,Capacity_RESBDG!B:L,B1070-2016+2,FALSE)*(1+Summary!$C$10))</f>
        <v>1.0953966388249567E-3</v>
      </c>
    </row>
    <row r="1071" spans="1:4" x14ac:dyDescent="0.25">
      <c r="A1071" t="s">
        <v>2</v>
      </c>
      <c r="B1071">
        <f t="shared" si="26"/>
        <v>2021</v>
      </c>
      <c r="C1071" t="str">
        <f t="shared" si="27"/>
        <v>RESBDGSDENewSHFUR___HIGNGA_16</v>
      </c>
      <c r="D1071">
        <f>IF(VLOOKUP(C1071,Capacity_RESBDG!B:L,B1071-2016+2,FALSE)&lt;0.001,0,VLOOKUP(C1071,Capacity_RESBDG!B:L,B1071-2016+2,FALSE)*(1+Summary!$C$10))</f>
        <v>2.9645113265439182E-3</v>
      </c>
    </row>
    <row r="1072" spans="1:4" x14ac:dyDescent="0.25">
      <c r="A1072" t="s">
        <v>2</v>
      </c>
      <c r="B1072">
        <f t="shared" si="26"/>
        <v>2021</v>
      </c>
      <c r="C1072" t="str">
        <f t="shared" si="27"/>
        <v>RESBDGSDENewSHFUR___MEDNGA_16</v>
      </c>
      <c r="D1072">
        <f>IF(VLOOKUP(C1072,Capacity_RESBDG!B:L,B1072-2016+2,FALSE)&lt;0.001,0,VLOOKUP(C1072,Capacity_RESBDG!B:L,B1072-2016+2,FALSE)*(1+Summary!$C$10))</f>
        <v>2.9645122540976876E-3</v>
      </c>
    </row>
    <row r="1073" spans="1:4" x14ac:dyDescent="0.25">
      <c r="A1073" t="s">
        <v>2</v>
      </c>
      <c r="B1073">
        <f t="shared" si="26"/>
        <v>2021</v>
      </c>
      <c r="C1073" t="str">
        <f t="shared" si="27"/>
        <v>RESBDGSDENewSHFUR___STDBMA_16</v>
      </c>
      <c r="D1073">
        <f>IF(VLOOKUP(C1073,Capacity_RESBDG!B:L,B1073-2016+2,FALSE)&lt;0.001,0,VLOOKUP(C1073,Capacity_RESBDG!B:L,B1073-2016+2,FALSE)*(1+Summary!$C$10))</f>
        <v>1.2206584721743438E-3</v>
      </c>
    </row>
    <row r="1074" spans="1:4" x14ac:dyDescent="0.25">
      <c r="A1074" t="s">
        <v>2</v>
      </c>
      <c r="B1074">
        <f t="shared" si="26"/>
        <v>2021</v>
      </c>
      <c r="C1074" t="str">
        <f t="shared" si="27"/>
        <v>RESBDGSDENewSHFUR___STDBWP_16</v>
      </c>
      <c r="D1074">
        <f>IF(VLOOKUP(C1074,Capacity_RESBDG!B:L,B1074-2016+2,FALSE)&lt;0.001,0,VLOOKUP(C1074,Capacity_RESBDG!B:L,B1074-2016+2,FALSE)*(1+Summary!$C$10))</f>
        <v>1.2206584713018076E-3</v>
      </c>
    </row>
    <row r="1075" spans="1:4" x14ac:dyDescent="0.25">
      <c r="A1075" t="s">
        <v>2</v>
      </c>
      <c r="B1075">
        <f t="shared" si="26"/>
        <v>2021</v>
      </c>
      <c r="C1075" t="str">
        <f t="shared" si="27"/>
        <v>RESBDGSDENewSHFUR___STDKER_16</v>
      </c>
      <c r="D1075">
        <f>IF(VLOOKUP(C1075,Capacity_RESBDG!B:L,B1075-2016+2,FALSE)&lt;0.001,0,VLOOKUP(C1075,Capacity_RESBDG!B:L,B1075-2016+2,FALSE)*(1+Summary!$C$10))</f>
        <v>1.216951917888578E-3</v>
      </c>
    </row>
    <row r="1076" spans="1:4" x14ac:dyDescent="0.25">
      <c r="A1076" t="s">
        <v>2</v>
      </c>
      <c r="B1076">
        <f t="shared" si="26"/>
        <v>2021</v>
      </c>
      <c r="C1076" t="str">
        <f t="shared" si="27"/>
        <v>RESBDGSDENewSHFUR___STDLFO_16</v>
      </c>
      <c r="D1076">
        <f>IF(VLOOKUP(C1076,Capacity_RESBDG!B:L,B1076-2016+2,FALSE)&lt;0.001,0,VLOOKUP(C1076,Capacity_RESBDG!B:L,B1076-2016+2,FALSE)*(1+Summary!$C$10))</f>
        <v>1.2169489074503237E-3</v>
      </c>
    </row>
    <row r="1077" spans="1:4" x14ac:dyDescent="0.25">
      <c r="A1077" t="s">
        <v>2</v>
      </c>
      <c r="B1077">
        <f t="shared" si="26"/>
        <v>2021</v>
      </c>
      <c r="C1077" t="str">
        <f t="shared" si="27"/>
        <v>RESBDGSDENewSHFUR___STDPRO_16</v>
      </c>
      <c r="D1077">
        <f>IF(VLOOKUP(C1077,Capacity_RESBDG!B:L,B1077-2016+2,FALSE)&lt;0.001,0,VLOOKUP(C1077,Capacity_RESBDG!B:L,B1077-2016+2,FALSE)*(1+Summary!$C$10))</f>
        <v>1.2206565309518078E-3</v>
      </c>
    </row>
    <row r="1078" spans="1:4" x14ac:dyDescent="0.25">
      <c r="A1078" t="s">
        <v>2</v>
      </c>
      <c r="B1078">
        <f t="shared" si="26"/>
        <v>2021</v>
      </c>
      <c r="C1078" t="str">
        <f t="shared" si="27"/>
        <v>RESBDGSDENewSHHEP___STDELC_16</v>
      </c>
      <c r="D1078">
        <f>IF(VLOOKUP(C1078,Capacity_RESBDG!B:L,B1078-2016+2,FALSE)&lt;0.001,0,VLOOKUP(C1078,Capacity_RESBDG!B:L,B1078-2016+2,FALSE)*(1+Summary!$C$10))</f>
        <v>1.2228708166195504E-3</v>
      </c>
    </row>
    <row r="1079" spans="1:4" x14ac:dyDescent="0.25">
      <c r="A1079" t="s">
        <v>2</v>
      </c>
      <c r="B1079">
        <f t="shared" si="26"/>
        <v>2021</v>
      </c>
      <c r="C1079" t="str">
        <f t="shared" si="27"/>
        <v>RESBDGSDENewSHPLT___STDELC_16</v>
      </c>
      <c r="D1079">
        <f>IF(VLOOKUP(C1079,Capacity_RESBDG!B:L,B1079-2016+2,FALSE)&lt;0.001,0,VLOOKUP(C1079,Capacity_RESBDG!B:L,B1079-2016+2,FALSE)*(1+Summary!$C$10))</f>
        <v>1.9666605749351037E-3</v>
      </c>
    </row>
    <row r="1080" spans="1:4" x14ac:dyDescent="0.25">
      <c r="A1080" t="s">
        <v>2</v>
      </c>
      <c r="B1080">
        <f t="shared" si="26"/>
        <v>2021</v>
      </c>
      <c r="C1080" t="str">
        <f t="shared" si="27"/>
        <v>RESBDGSDENewWH______STDBMA_16</v>
      </c>
      <c r="D1080">
        <f>IF(VLOOKUP(C1080,Capacity_RESBDG!B:L,B1080-2016+2,FALSE)&lt;0.001,0,VLOOKUP(C1080,Capacity_RESBDG!B:L,B1080-2016+2,FALSE)*(1+Summary!$C$10))</f>
        <v>1.1853071579517893E-3</v>
      </c>
    </row>
    <row r="1081" spans="1:4" x14ac:dyDescent="0.25">
      <c r="A1081" t="s">
        <v>2</v>
      </c>
      <c r="B1081">
        <f t="shared" si="26"/>
        <v>2021</v>
      </c>
      <c r="C1081" t="str">
        <f t="shared" si="27"/>
        <v>RESBDGSDENewWH______STDBWP_16</v>
      </c>
      <c r="D1081">
        <f>IF(VLOOKUP(C1081,Capacity_RESBDG!B:L,B1081-2016+2,FALSE)&lt;0.001,0,VLOOKUP(C1081,Capacity_RESBDG!B:L,B1081-2016+2,FALSE)*(1+Summary!$C$10))</f>
        <v>1.1853073600623944E-3</v>
      </c>
    </row>
    <row r="1082" spans="1:4" x14ac:dyDescent="0.25">
      <c r="A1082" t="s">
        <v>2</v>
      </c>
      <c r="B1082">
        <f t="shared" si="26"/>
        <v>2021</v>
      </c>
      <c r="C1082" t="str">
        <f t="shared" si="27"/>
        <v>RESBDGSDENewWH______STDELC_16</v>
      </c>
      <c r="D1082">
        <f>IF(VLOOKUP(C1082,Capacity_RESBDG!B:L,B1082-2016+2,FALSE)&lt;0.001,0,VLOOKUP(C1082,Capacity_RESBDG!B:L,B1082-2016+2,FALSE)*(1+Summary!$C$10))</f>
        <v>1.1852981410261185E-3</v>
      </c>
    </row>
    <row r="1083" spans="1:4" x14ac:dyDescent="0.25">
      <c r="A1083" t="s">
        <v>2</v>
      </c>
      <c r="B1083">
        <f t="shared" si="26"/>
        <v>2021</v>
      </c>
      <c r="C1083" t="str">
        <f t="shared" si="27"/>
        <v>RESBDGSDENewWH______STDKER_16</v>
      </c>
      <c r="D1083">
        <f>IF(VLOOKUP(C1083,Capacity_RESBDG!B:L,B1083-2016+2,FALSE)&lt;0.001,0,VLOOKUP(C1083,Capacity_RESBDG!B:L,B1083-2016+2,FALSE)*(1+Summary!$C$10))</f>
        <v>1.1853078143148241E-3</v>
      </c>
    </row>
    <row r="1084" spans="1:4" x14ac:dyDescent="0.25">
      <c r="A1084" t="s">
        <v>2</v>
      </c>
      <c r="B1084">
        <f t="shared" si="26"/>
        <v>2021</v>
      </c>
      <c r="C1084" t="str">
        <f t="shared" si="27"/>
        <v>RESBDGSDENewWH______STDLFO_16</v>
      </c>
      <c r="D1084">
        <f>IF(VLOOKUP(C1084,Capacity_RESBDG!B:L,B1084-2016+2,FALSE)&lt;0.001,0,VLOOKUP(C1084,Capacity_RESBDG!B:L,B1084-2016+2,FALSE)*(1+Summary!$C$10))</f>
        <v>1.1853059348767502E-3</v>
      </c>
    </row>
    <row r="1085" spans="1:4" x14ac:dyDescent="0.25">
      <c r="A1085" t="s">
        <v>2</v>
      </c>
      <c r="B1085">
        <f t="shared" ref="B1085:B1148" si="28">B899+1</f>
        <v>2021</v>
      </c>
      <c r="C1085" t="str">
        <f t="shared" ref="C1085:C1148" si="29">C899</f>
        <v>RESBDGSDENewWH______STDNGA_16</v>
      </c>
      <c r="D1085">
        <f>IF(VLOOKUP(C1085,Capacity_RESBDG!B:L,B1085-2016+2,FALSE)&lt;0.001,0,VLOOKUP(C1085,Capacity_RESBDG!B:L,B1085-2016+2,FALSE)*(1+Summary!$C$10))</f>
        <v>2.8335086552753884E-3</v>
      </c>
    </row>
    <row r="1086" spans="1:4" x14ac:dyDescent="0.25">
      <c r="A1086" t="s">
        <v>2</v>
      </c>
      <c r="B1086">
        <f t="shared" si="28"/>
        <v>2021</v>
      </c>
      <c r="C1086" t="str">
        <f t="shared" si="29"/>
        <v>RESBDGSDENewWH______STDPRO_16</v>
      </c>
      <c r="D1086">
        <f>IF(VLOOKUP(C1086,Capacity_RESBDG!B:L,B1086-2016+2,FALSE)&lt;0.001,0,VLOOKUP(C1086,Capacity_RESBDG!B:L,B1086-2016+2,FALSE)*(1+Summary!$C$10))</f>
        <v>1.1853050548680741E-3</v>
      </c>
    </row>
    <row r="1087" spans="1:4" x14ac:dyDescent="0.25">
      <c r="A1087" t="s">
        <v>2</v>
      </c>
      <c r="B1087">
        <f t="shared" si="28"/>
        <v>2021</v>
      </c>
      <c r="C1087" t="str">
        <f t="shared" si="29"/>
        <v>RESBDGSDEOldAPLOTH___STDELC_16</v>
      </c>
      <c r="D1087">
        <f>IF(VLOOKUP(C1087,Capacity_RESBDG!B:L,B1087-2016+2,FALSE)&lt;0.001,0,VLOOKUP(C1087,Capacity_RESBDG!B:L,B1087-2016+2,FALSE)*(1+Summary!$C$10))</f>
        <v>4836.7181229029538</v>
      </c>
    </row>
    <row r="1088" spans="1:4" x14ac:dyDescent="0.25">
      <c r="A1088" t="s">
        <v>2</v>
      </c>
      <c r="B1088">
        <f t="shared" si="28"/>
        <v>2021</v>
      </c>
      <c r="C1088" t="str">
        <f t="shared" si="29"/>
        <v>RESBDGSDEOldCDY______STDELC_16</v>
      </c>
      <c r="D1088">
        <f>IF(VLOOKUP(C1088,Capacity_RESBDG!B:L,B1088-2016+2,FALSE)&lt;0.001,0,VLOOKUP(C1088,Capacity_RESBDG!B:L,B1088-2016+2,FALSE)*(1+Summary!$C$10))</f>
        <v>123.98508555712155</v>
      </c>
    </row>
    <row r="1089" spans="1:4" x14ac:dyDescent="0.25">
      <c r="A1089" t="s">
        <v>2</v>
      </c>
      <c r="B1089">
        <f t="shared" si="28"/>
        <v>2021</v>
      </c>
      <c r="C1089" t="str">
        <f t="shared" si="29"/>
        <v>RESBDGSDEOldCWA______STDELC_16</v>
      </c>
      <c r="D1089">
        <f>IF(VLOOKUP(C1089,Capacity_RESBDG!B:L,B1089-2016+2,FALSE)&lt;0.001,0,VLOOKUP(C1089,Capacity_RESBDG!B:L,B1089-2016+2,FALSE)*(1+Summary!$C$10))</f>
        <v>114.3000438299661</v>
      </c>
    </row>
    <row r="1090" spans="1:4" x14ac:dyDescent="0.25">
      <c r="A1090" t="s">
        <v>2</v>
      </c>
      <c r="B1090">
        <f t="shared" si="28"/>
        <v>2021</v>
      </c>
      <c r="C1090" t="str">
        <f t="shared" si="29"/>
        <v>RESBDGSDEOldDWA______STDELC_16</v>
      </c>
      <c r="D1090">
        <f>IF(VLOOKUP(C1090,Capacity_RESBDG!B:L,B1090-2016+2,FALSE)&lt;0.001,0,VLOOKUP(C1090,Capacity_RESBDG!B:L,B1090-2016+2,FALSE)*(1+Summary!$C$10))</f>
        <v>77.055149314661719</v>
      </c>
    </row>
    <row r="1091" spans="1:4" x14ac:dyDescent="0.25">
      <c r="A1091" t="s">
        <v>2</v>
      </c>
      <c r="B1091">
        <f t="shared" si="28"/>
        <v>2021</v>
      </c>
      <c r="C1091" t="str">
        <f t="shared" si="29"/>
        <v>RESBDGSDEOldFRZ______STDELC_16</v>
      </c>
      <c r="D1091">
        <f>IF(VLOOKUP(C1091,Capacity_RESBDG!B:L,B1091-2016+2,FALSE)&lt;0.001,0,VLOOKUP(C1091,Capacity_RESBDG!B:L,B1091-2016+2,FALSE)*(1+Summary!$C$10))</f>
        <v>22.15684735398408</v>
      </c>
    </row>
    <row r="1092" spans="1:4" x14ac:dyDescent="0.25">
      <c r="A1092" t="s">
        <v>2</v>
      </c>
      <c r="B1092">
        <f t="shared" si="28"/>
        <v>2021</v>
      </c>
      <c r="C1092" t="str">
        <f t="shared" si="29"/>
        <v>RESBDGSDEOldLIFLC___STDELC_16</v>
      </c>
      <c r="D1092">
        <f>IF(VLOOKUP(C1092,Capacity_RESBDG!B:L,B1092-2016+2,FALSE)&lt;0.001,0,VLOOKUP(C1092,Capacity_RESBDG!B:L,B1092-2016+2,FALSE)*(1+Summary!$C$10))</f>
        <v>157.66440253772865</v>
      </c>
    </row>
    <row r="1093" spans="1:4" x14ac:dyDescent="0.25">
      <c r="A1093" t="s">
        <v>2</v>
      </c>
      <c r="B1093">
        <f t="shared" si="28"/>
        <v>2021</v>
      </c>
      <c r="C1093" t="str">
        <f t="shared" si="29"/>
        <v>RESBDGSDEOldLIFLU___STDELC_16</v>
      </c>
      <c r="D1093">
        <f>IF(VLOOKUP(C1093,Capacity_RESBDG!B:L,B1093-2016+2,FALSE)&lt;0.001,0,VLOOKUP(C1093,Capacity_RESBDG!B:L,B1093-2016+2,FALSE)*(1+Summary!$C$10))</f>
        <v>597.95346069608195</v>
      </c>
    </row>
    <row r="1094" spans="1:4" x14ac:dyDescent="0.25">
      <c r="A1094" t="s">
        <v>2</v>
      </c>
      <c r="B1094">
        <f t="shared" si="28"/>
        <v>2021</v>
      </c>
      <c r="C1094" t="str">
        <f t="shared" si="29"/>
        <v>RESBDGSDEOldLIHAL___STDELC_16</v>
      </c>
      <c r="D1094">
        <f>IF(VLOOKUP(C1094,Capacity_RESBDG!B:L,B1094-2016+2,FALSE)&lt;0.001,0,VLOOKUP(C1094,Capacity_RESBDG!B:L,B1094-2016+2,FALSE)*(1+Summary!$C$10))</f>
        <v>334.88490445655242</v>
      </c>
    </row>
    <row r="1095" spans="1:4" x14ac:dyDescent="0.25">
      <c r="A1095" t="s">
        <v>2</v>
      </c>
      <c r="B1095">
        <f t="shared" si="28"/>
        <v>2021</v>
      </c>
      <c r="C1095" t="str">
        <f t="shared" si="29"/>
        <v>RESBDGSDEOldLIINC___STDELC_16</v>
      </c>
      <c r="D1095">
        <f>IF(VLOOKUP(C1095,Capacity_RESBDG!B:L,B1095-2016+2,FALSE)&lt;0.001,0,VLOOKUP(C1095,Capacity_RESBDG!B:L,B1095-2016+2,FALSE)*(1+Summary!$C$10))</f>
        <v>1075.5006419108743</v>
      </c>
    </row>
    <row r="1096" spans="1:4" x14ac:dyDescent="0.25">
      <c r="A1096" t="s">
        <v>2</v>
      </c>
      <c r="B1096">
        <f t="shared" si="28"/>
        <v>2021</v>
      </c>
      <c r="C1096" t="str">
        <f t="shared" si="29"/>
        <v>RESBDGSDEOldLILED___HIGELC_16</v>
      </c>
      <c r="D1096">
        <f>IF(VLOOKUP(C1096,Capacity_RESBDG!B:L,B1096-2016+2,FALSE)&lt;0.001,0,VLOOKUP(C1096,Capacity_RESBDG!B:L,B1096-2016+2,FALSE)*(1+Summary!$C$10))</f>
        <v>28.250407867111491</v>
      </c>
    </row>
    <row r="1097" spans="1:4" x14ac:dyDescent="0.25">
      <c r="A1097" t="s">
        <v>2</v>
      </c>
      <c r="B1097">
        <f t="shared" si="28"/>
        <v>2021</v>
      </c>
      <c r="C1097" t="str">
        <f t="shared" si="29"/>
        <v>RESBDGSDEOldLILED___STDELC_16</v>
      </c>
      <c r="D1097">
        <f>IF(VLOOKUP(C1097,Capacity_RESBDG!B:L,B1097-2016+2,FALSE)&lt;0.001,0,VLOOKUP(C1097,Capacity_RESBDG!B:L,B1097-2016+2,FALSE)*(1+Summary!$C$10))</f>
        <v>28.303316740310677</v>
      </c>
    </row>
    <row r="1098" spans="1:4" x14ac:dyDescent="0.25">
      <c r="A1098" t="s">
        <v>2</v>
      </c>
      <c r="B1098">
        <f t="shared" si="28"/>
        <v>2021</v>
      </c>
      <c r="C1098" t="str">
        <f t="shared" si="29"/>
        <v>RESBDGSDEOldRAG______STDELC_16</v>
      </c>
      <c r="D1098">
        <f>IF(VLOOKUP(C1098,Capacity_RESBDG!B:L,B1098-2016+2,FALSE)&lt;0.001,0,VLOOKUP(C1098,Capacity_RESBDG!B:L,B1098-2016+2,FALSE)*(1+Summary!$C$10))</f>
        <v>808.0733462428376</v>
      </c>
    </row>
    <row r="1099" spans="1:4" x14ac:dyDescent="0.25">
      <c r="A1099" t="s">
        <v>2</v>
      </c>
      <c r="B1099">
        <f t="shared" si="28"/>
        <v>2021</v>
      </c>
      <c r="C1099" t="str">
        <f t="shared" si="29"/>
        <v>RESBDGSDEOldREF______STDELC_16</v>
      </c>
      <c r="D1099">
        <f>IF(VLOOKUP(C1099,Capacity_RESBDG!B:L,B1099-2016+2,FALSE)&lt;0.001,0,VLOOKUP(C1099,Capacity_RESBDG!B:L,B1099-2016+2,FALSE)*(1+Summary!$C$10))</f>
        <v>70.629621960967896</v>
      </c>
    </row>
    <row r="1100" spans="1:4" x14ac:dyDescent="0.25">
      <c r="A1100" t="s">
        <v>2</v>
      </c>
      <c r="B1100">
        <f t="shared" si="28"/>
        <v>2021</v>
      </c>
      <c r="C1100" t="str">
        <f t="shared" si="29"/>
        <v>RESBDGSDEOldSCCE___STDELC_16</v>
      </c>
      <c r="D1100">
        <f>IF(VLOOKUP(C1100,Capacity_RESBDG!B:L,B1100-2016+2,FALSE)&lt;0.001,0,VLOOKUP(C1100,Capacity_RESBDG!B:L,B1100-2016+2,FALSE)*(1+Summary!$C$10))</f>
        <v>359.75418915491878</v>
      </c>
    </row>
    <row r="1101" spans="1:4" x14ac:dyDescent="0.25">
      <c r="A1101" t="s">
        <v>2</v>
      </c>
      <c r="B1101">
        <f t="shared" si="28"/>
        <v>2021</v>
      </c>
      <c r="C1101" t="str">
        <f t="shared" si="29"/>
        <v>RESBDGSDEOldSCRO___STDELC_16</v>
      </c>
      <c r="D1101">
        <f>IF(VLOOKUP(C1101,Capacity_RESBDG!B:L,B1101-2016+2,FALSE)&lt;0.001,0,VLOOKUP(C1101,Capacity_RESBDG!B:L,B1101-2016+2,FALSE)*(1+Summary!$C$10))</f>
        <v>51.052106804391052</v>
      </c>
    </row>
    <row r="1102" spans="1:4" x14ac:dyDescent="0.25">
      <c r="A1102" t="s">
        <v>2</v>
      </c>
      <c r="B1102">
        <f t="shared" si="28"/>
        <v>2021</v>
      </c>
      <c r="C1102" t="str">
        <f t="shared" si="29"/>
        <v>RESBDGSDEOldSHFUR___HIGNGA_16</v>
      </c>
      <c r="D1102">
        <f>IF(VLOOKUP(C1102,Capacity_RESBDG!B:L,B1102-2016+2,FALSE)&lt;0.001,0,VLOOKUP(C1102,Capacity_RESBDG!B:L,B1102-2016+2,FALSE)*(1+Summary!$C$10))</f>
        <v>330.36188647977832</v>
      </c>
    </row>
    <row r="1103" spans="1:4" x14ac:dyDescent="0.25">
      <c r="A1103" t="s">
        <v>2</v>
      </c>
      <c r="B1103">
        <f t="shared" si="28"/>
        <v>2021</v>
      </c>
      <c r="C1103" t="str">
        <f t="shared" si="29"/>
        <v>RESBDGSDEOldSHFUR___MEDNGA_16</v>
      </c>
      <c r="D1103">
        <f>IF(VLOOKUP(C1103,Capacity_RESBDG!B:L,B1103-2016+2,FALSE)&lt;0.001,0,VLOOKUP(C1103,Capacity_RESBDG!B:L,B1103-2016+2,FALSE)*(1+Summary!$C$10))</f>
        <v>109.24068187194997</v>
      </c>
    </row>
    <row r="1104" spans="1:4" x14ac:dyDescent="0.25">
      <c r="A1104" t="s">
        <v>2</v>
      </c>
      <c r="B1104">
        <f t="shared" si="28"/>
        <v>2021</v>
      </c>
      <c r="C1104" t="str">
        <f t="shared" si="29"/>
        <v>RESBDGSDEOldSHFUR___STDBMA_16</v>
      </c>
      <c r="D1104">
        <f>IF(VLOOKUP(C1104,Capacity_RESBDG!B:L,B1104-2016+2,FALSE)&lt;0.001,0,VLOOKUP(C1104,Capacity_RESBDG!B:L,B1104-2016+2,FALSE)*(1+Summary!$C$10))</f>
        <v>6.8554478342910627</v>
      </c>
    </row>
    <row r="1105" spans="1:4" x14ac:dyDescent="0.25">
      <c r="A1105" t="s">
        <v>2</v>
      </c>
      <c r="B1105">
        <f t="shared" si="28"/>
        <v>2021</v>
      </c>
      <c r="C1105" t="str">
        <f t="shared" si="29"/>
        <v>RESBDGSDEOldSHFUR___STDBWP_16</v>
      </c>
      <c r="D1105">
        <f>IF(VLOOKUP(C1105,Capacity_RESBDG!B:L,B1105-2016+2,FALSE)&lt;0.001,0,VLOOKUP(C1105,Capacity_RESBDG!B:L,B1105-2016+2,FALSE)*(1+Summary!$C$10))</f>
        <v>2.8913762203478115E-2</v>
      </c>
    </row>
    <row r="1106" spans="1:4" x14ac:dyDescent="0.25">
      <c r="A1106" t="s">
        <v>2</v>
      </c>
      <c r="B1106">
        <f t="shared" si="28"/>
        <v>2021</v>
      </c>
      <c r="C1106" t="str">
        <f t="shared" si="29"/>
        <v>RESBDGSDEOldSHFUR___STDKER_16</v>
      </c>
      <c r="D1106">
        <f>IF(VLOOKUP(C1106,Capacity_RESBDG!B:L,B1106-2016+2,FALSE)&lt;0.001,0,VLOOKUP(C1106,Capacity_RESBDG!B:L,B1106-2016+2,FALSE)*(1+Summary!$C$10))</f>
        <v>2.892564474907109E-2</v>
      </c>
    </row>
    <row r="1107" spans="1:4" x14ac:dyDescent="0.25">
      <c r="A1107" t="s">
        <v>2</v>
      </c>
      <c r="B1107">
        <f t="shared" si="28"/>
        <v>2021</v>
      </c>
      <c r="C1107" t="str">
        <f t="shared" si="29"/>
        <v>RESBDGSDEOldSHFUR___STDLFO_16</v>
      </c>
      <c r="D1107">
        <f>IF(VLOOKUP(C1107,Capacity_RESBDG!B:L,B1107-2016+2,FALSE)&lt;0.001,0,VLOOKUP(C1107,Capacity_RESBDG!B:L,B1107-2016+2,FALSE)*(1+Summary!$C$10))</f>
        <v>5.8755447216122532</v>
      </c>
    </row>
    <row r="1108" spans="1:4" x14ac:dyDescent="0.25">
      <c r="A1108" t="s">
        <v>2</v>
      </c>
      <c r="B1108">
        <f t="shared" si="28"/>
        <v>2021</v>
      </c>
      <c r="C1108" t="str">
        <f t="shared" si="29"/>
        <v>RESBDGSDEOldSHFUR___STDPRO_16</v>
      </c>
      <c r="D1108">
        <f>IF(VLOOKUP(C1108,Capacity_RESBDG!B:L,B1108-2016+2,FALSE)&lt;0.001,0,VLOOKUP(C1108,Capacity_RESBDG!B:L,B1108-2016+2,FALSE)*(1+Summary!$C$10))</f>
        <v>2.8914922105491132E-2</v>
      </c>
    </row>
    <row r="1109" spans="1:4" x14ac:dyDescent="0.25">
      <c r="A1109" t="s">
        <v>2</v>
      </c>
      <c r="B1109">
        <f t="shared" si="28"/>
        <v>2021</v>
      </c>
      <c r="C1109" t="str">
        <f t="shared" si="29"/>
        <v>RESBDGSDEOldSHHEP___STDELC_16</v>
      </c>
      <c r="D1109">
        <f>IF(VLOOKUP(C1109,Capacity_RESBDG!B:L,B1109-2016+2,FALSE)&lt;0.001,0,VLOOKUP(C1109,Capacity_RESBDG!B:L,B1109-2016+2,FALSE)*(1+Summary!$C$10))</f>
        <v>59.059978643407888</v>
      </c>
    </row>
    <row r="1110" spans="1:4" x14ac:dyDescent="0.25">
      <c r="A1110" t="s">
        <v>2</v>
      </c>
      <c r="B1110">
        <f t="shared" si="28"/>
        <v>2021</v>
      </c>
      <c r="C1110" t="str">
        <f t="shared" si="29"/>
        <v>RESBDGSDEOldSHPLT___STDELC_16</v>
      </c>
      <c r="D1110">
        <f>IF(VLOOKUP(C1110,Capacity_RESBDG!B:L,B1110-2016+2,FALSE)&lt;0.001,0,VLOOKUP(C1110,Capacity_RESBDG!B:L,B1110-2016+2,FALSE)*(1+Summary!$C$10))</f>
        <v>39.564334062602448</v>
      </c>
    </row>
    <row r="1111" spans="1:4" x14ac:dyDescent="0.25">
      <c r="A1111" t="s">
        <v>2</v>
      </c>
      <c r="B1111">
        <f t="shared" si="28"/>
        <v>2021</v>
      </c>
      <c r="C1111" t="str">
        <f t="shared" si="29"/>
        <v>RESBDGSDEOldWH______STDBMA_16</v>
      </c>
      <c r="D1111">
        <f>IF(VLOOKUP(C1111,Capacity_RESBDG!B:L,B1111-2016+2,FALSE)&lt;0.001,0,VLOOKUP(C1111,Capacity_RESBDG!B:L,B1111-2016+2,FALSE)*(1+Summary!$C$10))</f>
        <v>4.2810608218732025</v>
      </c>
    </row>
    <row r="1112" spans="1:4" x14ac:dyDescent="0.25">
      <c r="A1112" t="s">
        <v>2</v>
      </c>
      <c r="B1112">
        <f t="shared" si="28"/>
        <v>2021</v>
      </c>
      <c r="C1112" t="str">
        <f t="shared" si="29"/>
        <v>RESBDGSDEOldWH______STDBWP_16</v>
      </c>
      <c r="D1112">
        <f>IF(VLOOKUP(C1112,Capacity_RESBDG!B:L,B1112-2016+2,FALSE)&lt;0.001,0,VLOOKUP(C1112,Capacity_RESBDG!B:L,B1112-2016+2,FALSE)*(1+Summary!$C$10))</f>
        <v>4.4194211280959603</v>
      </c>
    </row>
    <row r="1113" spans="1:4" x14ac:dyDescent="0.25">
      <c r="A1113" t="s">
        <v>2</v>
      </c>
      <c r="B1113">
        <f t="shared" si="28"/>
        <v>2021</v>
      </c>
      <c r="C1113" t="str">
        <f t="shared" si="29"/>
        <v>RESBDGSDEOldWH______STDELC_16</v>
      </c>
      <c r="D1113">
        <f>IF(VLOOKUP(C1113,Capacity_RESBDG!B:L,B1113-2016+2,FALSE)&lt;0.001,0,VLOOKUP(C1113,Capacity_RESBDG!B:L,B1113-2016+2,FALSE)*(1+Summary!$C$10))</f>
        <v>7.1162826757601234</v>
      </c>
    </row>
    <row r="1114" spans="1:4" x14ac:dyDescent="0.25">
      <c r="A1114" t="s">
        <v>2</v>
      </c>
      <c r="B1114">
        <f t="shared" si="28"/>
        <v>2021</v>
      </c>
      <c r="C1114" t="str">
        <f t="shared" si="29"/>
        <v>RESBDGSDEOldWH______STDKER_16</v>
      </c>
      <c r="D1114">
        <f>IF(VLOOKUP(C1114,Capacity_RESBDG!B:L,B1114-2016+2,FALSE)&lt;0.001,0,VLOOKUP(C1114,Capacity_RESBDG!B:L,B1114-2016+2,FALSE)*(1+Summary!$C$10))</f>
        <v>4.3940619063856241</v>
      </c>
    </row>
    <row r="1115" spans="1:4" x14ac:dyDescent="0.25">
      <c r="A1115" t="s">
        <v>2</v>
      </c>
      <c r="B1115">
        <f t="shared" si="28"/>
        <v>2021</v>
      </c>
      <c r="C1115" t="str">
        <f t="shared" si="29"/>
        <v>RESBDGSDEOldWH______STDLFO_16</v>
      </c>
      <c r="D1115">
        <f>IF(VLOOKUP(C1115,Capacity_RESBDG!B:L,B1115-2016+2,FALSE)&lt;0.001,0,VLOOKUP(C1115,Capacity_RESBDG!B:L,B1115-2016+2,FALSE)*(1+Summary!$C$10))</f>
        <v>4.1929308721088709</v>
      </c>
    </row>
    <row r="1116" spans="1:4" x14ac:dyDescent="0.25">
      <c r="A1116" t="s">
        <v>2</v>
      </c>
      <c r="B1116">
        <f t="shared" si="28"/>
        <v>2021</v>
      </c>
      <c r="C1116" t="str">
        <f t="shared" si="29"/>
        <v>RESBDGSDEOldWH______STDNGA_16</v>
      </c>
      <c r="D1116">
        <f>IF(VLOOKUP(C1116,Capacity_RESBDG!B:L,B1116-2016+2,FALSE)&lt;0.001,0,VLOOKUP(C1116,Capacity_RESBDG!B:L,B1116-2016+2,FALSE)*(1+Summary!$C$10))</f>
        <v>61.826049596208264</v>
      </c>
    </row>
    <row r="1117" spans="1:4" x14ac:dyDescent="0.25">
      <c r="A1117" t="s">
        <v>2</v>
      </c>
      <c r="B1117">
        <f t="shared" si="28"/>
        <v>2021</v>
      </c>
      <c r="C1117" t="str">
        <f t="shared" si="29"/>
        <v>RESBDGSDEOldWH______STDPRO_16</v>
      </c>
      <c r="D1117">
        <f>IF(VLOOKUP(C1117,Capacity_RESBDG!B:L,B1117-2016+2,FALSE)&lt;0.001,0,VLOOKUP(C1117,Capacity_RESBDG!B:L,B1117-2016+2,FALSE)*(1+Summary!$C$10))</f>
        <v>4.4005099382459516</v>
      </c>
    </row>
    <row r="1118" spans="1:4" x14ac:dyDescent="0.25">
      <c r="A1118" t="s">
        <v>2</v>
      </c>
      <c r="B1118">
        <f t="shared" si="28"/>
        <v>2022</v>
      </c>
      <c r="C1118" t="str">
        <f t="shared" si="29"/>
        <v>RESBDGAPANewAPLOTH___STDELC_16</v>
      </c>
      <c r="D1118">
        <f>IF(VLOOKUP(C1118,Capacity_RESBDG!B:L,B1118-2016+2,FALSE)&lt;0.001,0,VLOOKUP(C1118,Capacity_RESBDG!B:L,B1118-2016+2,FALSE)*(1+Summary!$C$10))</f>
        <v>2.0081658705062358E-3</v>
      </c>
    </row>
    <row r="1119" spans="1:4" x14ac:dyDescent="0.25">
      <c r="A1119" t="s">
        <v>2</v>
      </c>
      <c r="B1119">
        <f t="shared" si="28"/>
        <v>2022</v>
      </c>
      <c r="C1119" t="str">
        <f t="shared" si="29"/>
        <v>RESBDGAPANewCDY______STDELC_16</v>
      </c>
      <c r="D1119">
        <f>IF(VLOOKUP(C1119,Capacity_RESBDG!B:L,B1119-2016+2,FALSE)&lt;0.001,0,VLOOKUP(C1119,Capacity_RESBDG!B:L,B1119-2016+2,FALSE)*(1+Summary!$C$10))</f>
        <v>1.4958672413679069E-3</v>
      </c>
    </row>
    <row r="1120" spans="1:4" x14ac:dyDescent="0.25">
      <c r="A1120" t="s">
        <v>2</v>
      </c>
      <c r="B1120">
        <f t="shared" si="28"/>
        <v>2022</v>
      </c>
      <c r="C1120" t="str">
        <f t="shared" si="29"/>
        <v>RESBDGAPANewCWA______STDELC_16</v>
      </c>
      <c r="D1120">
        <f>IF(VLOOKUP(C1120,Capacity_RESBDG!B:L,B1120-2016+2,FALSE)&lt;0.001,0,VLOOKUP(C1120,Capacity_RESBDG!B:L,B1120-2016+2,FALSE)*(1+Summary!$C$10))</f>
        <v>1.4926761241333083E-3</v>
      </c>
    </row>
    <row r="1121" spans="1:4" x14ac:dyDescent="0.25">
      <c r="A1121" t="s">
        <v>2</v>
      </c>
      <c r="B1121">
        <f t="shared" si="28"/>
        <v>2022</v>
      </c>
      <c r="C1121" t="str">
        <f t="shared" si="29"/>
        <v>RESBDGAPANewDWA______STDELC_16</v>
      </c>
      <c r="D1121">
        <f>IF(VLOOKUP(C1121,Capacity_RESBDG!B:L,B1121-2016+2,FALSE)&lt;0.001,0,VLOOKUP(C1121,Capacity_RESBDG!B:L,B1121-2016+2,FALSE)*(1+Summary!$C$10))</f>
        <v>1.4945172144321982E-3</v>
      </c>
    </row>
    <row r="1122" spans="1:4" x14ac:dyDescent="0.25">
      <c r="A1122" t="s">
        <v>2</v>
      </c>
      <c r="B1122">
        <f t="shared" si="28"/>
        <v>2022</v>
      </c>
      <c r="C1122" t="str">
        <f t="shared" si="29"/>
        <v>RESBDGAPANewFRZ______STDELC_16</v>
      </c>
      <c r="D1122">
        <f>IF(VLOOKUP(C1122,Capacity_RESBDG!B:L,B1122-2016+2,FALSE)&lt;0.001,0,VLOOKUP(C1122,Capacity_RESBDG!B:L,B1122-2016+2,FALSE)*(1+Summary!$C$10))</f>
        <v>1.244937941763066E-3</v>
      </c>
    </row>
    <row r="1123" spans="1:4" x14ac:dyDescent="0.25">
      <c r="A1123" t="s">
        <v>2</v>
      </c>
      <c r="B1123">
        <f t="shared" si="28"/>
        <v>2022</v>
      </c>
      <c r="C1123" t="str">
        <f t="shared" si="29"/>
        <v>RESBDGAPANewLIFLC___STDELC_16</v>
      </c>
      <c r="D1123">
        <f>IF(VLOOKUP(C1123,Capacity_RESBDG!B:L,B1123-2016+2,FALSE)&lt;0.001,0,VLOOKUP(C1123,Capacity_RESBDG!B:L,B1123-2016+2,FALSE)*(1+Summary!$C$10))</f>
        <v>0</v>
      </c>
    </row>
    <row r="1124" spans="1:4" x14ac:dyDescent="0.25">
      <c r="A1124" t="s">
        <v>2</v>
      </c>
      <c r="B1124">
        <f t="shared" si="28"/>
        <v>2022</v>
      </c>
      <c r="C1124" t="str">
        <f t="shared" si="29"/>
        <v>RESBDGAPANewLIFLU___STDELC_16</v>
      </c>
      <c r="D1124">
        <f>IF(VLOOKUP(C1124,Capacity_RESBDG!B:L,B1124-2016+2,FALSE)&lt;0.001,0,VLOOKUP(C1124,Capacity_RESBDG!B:L,B1124-2016+2,FALSE)*(1+Summary!$C$10))</f>
        <v>1.0182269678686948E-3</v>
      </c>
    </row>
    <row r="1125" spans="1:4" x14ac:dyDescent="0.25">
      <c r="A1125" t="s">
        <v>2</v>
      </c>
      <c r="B1125">
        <f t="shared" si="28"/>
        <v>2022</v>
      </c>
      <c r="C1125" t="str">
        <f t="shared" si="29"/>
        <v>RESBDGAPANewLIHAL___STDELC_16</v>
      </c>
      <c r="D1125">
        <f>IF(VLOOKUP(C1125,Capacity_RESBDG!B:L,B1125-2016+2,FALSE)&lt;0.001,0,VLOOKUP(C1125,Capacity_RESBDG!B:L,B1125-2016+2,FALSE)*(1+Summary!$C$10))</f>
        <v>0</v>
      </c>
    </row>
    <row r="1126" spans="1:4" x14ac:dyDescent="0.25">
      <c r="A1126" t="s">
        <v>2</v>
      </c>
      <c r="B1126">
        <f t="shared" si="28"/>
        <v>2022</v>
      </c>
      <c r="C1126" t="str">
        <f t="shared" si="29"/>
        <v>RESBDGAPANewLIINC___STDELC_16</v>
      </c>
      <c r="D1126">
        <f>IF(VLOOKUP(C1126,Capacity_RESBDG!B:L,B1126-2016+2,FALSE)&lt;0.001,0,VLOOKUP(C1126,Capacity_RESBDG!B:L,B1126-2016+2,FALSE)*(1+Summary!$C$10))</f>
        <v>0</v>
      </c>
    </row>
    <row r="1127" spans="1:4" x14ac:dyDescent="0.25">
      <c r="A1127" t="s">
        <v>2</v>
      </c>
      <c r="B1127">
        <f t="shared" si="28"/>
        <v>2022</v>
      </c>
      <c r="C1127" t="str">
        <f t="shared" si="29"/>
        <v>RESBDGAPANewLILED___HIGELC_16</v>
      </c>
      <c r="D1127">
        <f>IF(VLOOKUP(C1127,Capacity_RESBDG!B:L,B1127-2016+2,FALSE)&lt;0.001,0,VLOOKUP(C1127,Capacity_RESBDG!B:L,B1127-2016+2,FALSE)*(1+Summary!$C$10))</f>
        <v>1.4938224973447042E-3</v>
      </c>
    </row>
    <row r="1128" spans="1:4" x14ac:dyDescent="0.25">
      <c r="A1128" t="s">
        <v>2</v>
      </c>
      <c r="B1128">
        <f t="shared" si="28"/>
        <v>2022</v>
      </c>
      <c r="C1128" t="str">
        <f t="shared" si="29"/>
        <v>RESBDGAPANewLILED___STDELC_16</v>
      </c>
      <c r="D1128">
        <f>IF(VLOOKUP(C1128,Capacity_RESBDG!B:L,B1128-2016+2,FALSE)&lt;0.001,0,VLOOKUP(C1128,Capacity_RESBDG!B:L,B1128-2016+2,FALSE)*(1+Summary!$C$10))</f>
        <v>1.4938234924239003E-3</v>
      </c>
    </row>
    <row r="1129" spans="1:4" x14ac:dyDescent="0.25">
      <c r="A1129" t="s">
        <v>2</v>
      </c>
      <c r="B1129">
        <f t="shared" si="28"/>
        <v>2022</v>
      </c>
      <c r="C1129" t="str">
        <f t="shared" si="29"/>
        <v>RESBDGAPANewRAG______STDELC_16</v>
      </c>
      <c r="D1129">
        <f>IF(VLOOKUP(C1129,Capacity_RESBDG!B:L,B1129-2016+2,FALSE)&lt;0.001,0,VLOOKUP(C1129,Capacity_RESBDG!B:L,B1129-2016+2,FALSE)*(1+Summary!$C$10))</f>
        <v>0</v>
      </c>
    </row>
    <row r="1130" spans="1:4" x14ac:dyDescent="0.25">
      <c r="A1130" t="s">
        <v>2</v>
      </c>
      <c r="B1130">
        <f t="shared" si="28"/>
        <v>2022</v>
      </c>
      <c r="C1130" t="str">
        <f t="shared" si="29"/>
        <v>RESBDGAPANewREF______STDELC_16</v>
      </c>
      <c r="D1130">
        <f>IF(VLOOKUP(C1130,Capacity_RESBDG!B:L,B1130-2016+2,FALSE)&lt;0.001,0,VLOOKUP(C1130,Capacity_RESBDG!B:L,B1130-2016+2,FALSE)*(1+Summary!$C$10))</f>
        <v>4.7027404549287331E-3</v>
      </c>
    </row>
    <row r="1131" spans="1:4" x14ac:dyDescent="0.25">
      <c r="A1131" t="s">
        <v>2</v>
      </c>
      <c r="B1131">
        <f t="shared" si="28"/>
        <v>2022</v>
      </c>
      <c r="C1131" t="str">
        <f t="shared" si="29"/>
        <v>RESBDGAPANewSCCE___STDELC_16</v>
      </c>
      <c r="D1131">
        <f>IF(VLOOKUP(C1131,Capacity_RESBDG!B:L,B1131-2016+2,FALSE)&lt;0.001,0,VLOOKUP(C1131,Capacity_RESBDG!B:L,B1131-2016+2,FALSE)*(1+Summary!$C$10))</f>
        <v>1.3042691015240945E-3</v>
      </c>
    </row>
    <row r="1132" spans="1:4" x14ac:dyDescent="0.25">
      <c r="A1132" t="s">
        <v>2</v>
      </c>
      <c r="B1132">
        <f t="shared" si="28"/>
        <v>2022</v>
      </c>
      <c r="C1132" t="str">
        <f t="shared" si="29"/>
        <v>RESBDGAPANewSCRO___STDELC_16</v>
      </c>
      <c r="D1132">
        <f>IF(VLOOKUP(C1132,Capacity_RESBDG!B:L,B1132-2016+2,FALSE)&lt;0.001,0,VLOOKUP(C1132,Capacity_RESBDG!B:L,B1132-2016+2,FALSE)*(1+Summary!$C$10))</f>
        <v>1.3077811469192555E-3</v>
      </c>
    </row>
    <row r="1133" spans="1:4" x14ac:dyDescent="0.25">
      <c r="A1133" t="s">
        <v>2</v>
      </c>
      <c r="B1133">
        <f t="shared" si="28"/>
        <v>2022</v>
      </c>
      <c r="C1133" t="str">
        <f t="shared" si="29"/>
        <v>RESBDGAPANewSHFUR___HIGNGA_16</v>
      </c>
      <c r="D1133">
        <f>IF(VLOOKUP(C1133,Capacity_RESBDG!B:L,B1133-2016+2,FALSE)&lt;0.001,0,VLOOKUP(C1133,Capacity_RESBDG!B:L,B1133-2016+2,FALSE)*(1+Summary!$C$10))</f>
        <v>3.6070946798973185E-3</v>
      </c>
    </row>
    <row r="1134" spans="1:4" x14ac:dyDescent="0.25">
      <c r="A1134" t="s">
        <v>2</v>
      </c>
      <c r="B1134">
        <f t="shared" si="28"/>
        <v>2022</v>
      </c>
      <c r="C1134" t="str">
        <f t="shared" si="29"/>
        <v>RESBDGAPANewSHFUR___MEDNGA_16</v>
      </c>
      <c r="D1134">
        <f>IF(VLOOKUP(C1134,Capacity_RESBDG!B:L,B1134-2016+2,FALSE)&lt;0.001,0,VLOOKUP(C1134,Capacity_RESBDG!B:L,B1134-2016+2,FALSE)*(1+Summary!$C$10))</f>
        <v>3.6070961951163928E-3</v>
      </c>
    </row>
    <row r="1135" spans="1:4" x14ac:dyDescent="0.25">
      <c r="A1135" t="s">
        <v>2</v>
      </c>
      <c r="B1135">
        <f t="shared" si="28"/>
        <v>2022</v>
      </c>
      <c r="C1135" t="str">
        <f t="shared" si="29"/>
        <v>RESBDGAPANewSHFUR___STDBMA_16</v>
      </c>
      <c r="D1135">
        <f>IF(VLOOKUP(C1135,Capacity_RESBDG!B:L,B1135-2016+2,FALSE)&lt;0.001,0,VLOOKUP(C1135,Capacity_RESBDG!B:L,B1135-2016+2,FALSE)*(1+Summary!$C$10))</f>
        <v>1.4746137610573739E-3</v>
      </c>
    </row>
    <row r="1136" spans="1:4" x14ac:dyDescent="0.25">
      <c r="A1136" t="s">
        <v>2</v>
      </c>
      <c r="B1136">
        <f t="shared" si="28"/>
        <v>2022</v>
      </c>
      <c r="C1136" t="str">
        <f t="shared" si="29"/>
        <v>RESBDGAPANewSHFUR___STDBWP_16</v>
      </c>
      <c r="D1136">
        <f>IF(VLOOKUP(C1136,Capacity_RESBDG!B:L,B1136-2016+2,FALSE)&lt;0.001,0,VLOOKUP(C1136,Capacity_RESBDG!B:L,B1136-2016+2,FALSE)*(1+Summary!$C$10))</f>
        <v>1.4746137972306834E-3</v>
      </c>
    </row>
    <row r="1137" spans="1:4" x14ac:dyDescent="0.25">
      <c r="A1137" t="s">
        <v>2</v>
      </c>
      <c r="B1137">
        <f t="shared" si="28"/>
        <v>2022</v>
      </c>
      <c r="C1137" t="str">
        <f t="shared" si="29"/>
        <v>RESBDGAPANewSHFUR___STDKER_16</v>
      </c>
      <c r="D1137">
        <f>IF(VLOOKUP(C1137,Capacity_RESBDG!B:L,B1137-2016+2,FALSE)&lt;0.001,0,VLOOKUP(C1137,Capacity_RESBDG!B:L,B1137-2016+2,FALSE)*(1+Summary!$C$10))</f>
        <v>1.4716642325609288E-3</v>
      </c>
    </row>
    <row r="1138" spans="1:4" x14ac:dyDescent="0.25">
      <c r="A1138" t="s">
        <v>2</v>
      </c>
      <c r="B1138">
        <f t="shared" si="28"/>
        <v>2022</v>
      </c>
      <c r="C1138" t="str">
        <f t="shared" si="29"/>
        <v>RESBDGAPANewSHFUR___STDLFO_16</v>
      </c>
      <c r="D1138">
        <f>IF(VLOOKUP(C1138,Capacity_RESBDG!B:L,B1138-2016+2,FALSE)&lt;0.001,0,VLOOKUP(C1138,Capacity_RESBDG!B:L,B1138-2016+2,FALSE)*(1+Summary!$C$10))</f>
        <v>1.4716592797711936E-3</v>
      </c>
    </row>
    <row r="1139" spans="1:4" x14ac:dyDescent="0.25">
      <c r="A1139" t="s">
        <v>2</v>
      </c>
      <c r="B1139">
        <f t="shared" si="28"/>
        <v>2022</v>
      </c>
      <c r="C1139" t="str">
        <f t="shared" si="29"/>
        <v>RESBDGAPANewSHFUR___STDPRO_16</v>
      </c>
      <c r="D1139">
        <f>IF(VLOOKUP(C1139,Capacity_RESBDG!B:L,B1139-2016+2,FALSE)&lt;0.001,0,VLOOKUP(C1139,Capacity_RESBDG!B:L,B1139-2016+2,FALSE)*(1+Summary!$C$10))</f>
        <v>1.4746105630336031E-3</v>
      </c>
    </row>
    <row r="1140" spans="1:4" x14ac:dyDescent="0.25">
      <c r="A1140" t="s">
        <v>2</v>
      </c>
      <c r="B1140">
        <f t="shared" si="28"/>
        <v>2022</v>
      </c>
      <c r="C1140" t="str">
        <f t="shared" si="29"/>
        <v>RESBDGAPANewSHHEP___STDELC_16</v>
      </c>
      <c r="D1140">
        <f>IF(VLOOKUP(C1140,Capacity_RESBDG!B:L,B1140-2016+2,FALSE)&lt;0.001,0,VLOOKUP(C1140,Capacity_RESBDG!B:L,B1140-2016+2,FALSE)*(1+Summary!$C$10))</f>
        <v>1.47630528207221E-3</v>
      </c>
    </row>
    <row r="1141" spans="1:4" x14ac:dyDescent="0.25">
      <c r="A1141" t="s">
        <v>2</v>
      </c>
      <c r="B1141">
        <f t="shared" si="28"/>
        <v>2022</v>
      </c>
      <c r="C1141" t="str">
        <f t="shared" si="29"/>
        <v>RESBDGAPANewSHPLT___STDELC_16</v>
      </c>
      <c r="D1141">
        <f>IF(VLOOKUP(C1141,Capacity_RESBDG!B:L,B1141-2016+2,FALSE)&lt;0.001,0,VLOOKUP(C1141,Capacity_RESBDG!B:L,B1141-2016+2,FALSE)*(1+Summary!$C$10))</f>
        <v>2.3952822230155898E-3</v>
      </c>
    </row>
    <row r="1142" spans="1:4" x14ac:dyDescent="0.25">
      <c r="A1142" t="s">
        <v>2</v>
      </c>
      <c r="B1142">
        <f t="shared" si="28"/>
        <v>2022</v>
      </c>
      <c r="C1142" t="str">
        <f t="shared" si="29"/>
        <v>RESBDGAPANewWH______STDBMA_16</v>
      </c>
      <c r="D1142">
        <f>IF(VLOOKUP(C1142,Capacity_RESBDG!B:L,B1142-2016+2,FALSE)&lt;0.001,0,VLOOKUP(C1142,Capacity_RESBDG!B:L,B1142-2016+2,FALSE)*(1+Summary!$C$10))</f>
        <v>1.4755493988477496E-3</v>
      </c>
    </row>
    <row r="1143" spans="1:4" x14ac:dyDescent="0.25">
      <c r="A1143" t="s">
        <v>2</v>
      </c>
      <c r="B1143">
        <f t="shared" si="28"/>
        <v>2022</v>
      </c>
      <c r="C1143" t="str">
        <f t="shared" si="29"/>
        <v>RESBDGAPANewWH______STDBWP_16</v>
      </c>
      <c r="D1143">
        <f>IF(VLOOKUP(C1143,Capacity_RESBDG!B:L,B1143-2016+2,FALSE)&lt;0.001,0,VLOOKUP(C1143,Capacity_RESBDG!B:L,B1143-2016+2,FALSE)*(1+Summary!$C$10))</f>
        <v>1.4755501303894648E-3</v>
      </c>
    </row>
    <row r="1144" spans="1:4" x14ac:dyDescent="0.25">
      <c r="A1144" t="s">
        <v>2</v>
      </c>
      <c r="B1144">
        <f t="shared" si="28"/>
        <v>2022</v>
      </c>
      <c r="C1144" t="str">
        <f t="shared" si="29"/>
        <v>RESBDGAPANewWH______STDELC_16</v>
      </c>
      <c r="D1144">
        <f>IF(VLOOKUP(C1144,Capacity_RESBDG!B:L,B1144-2016+2,FALSE)&lt;0.001,0,VLOOKUP(C1144,Capacity_RESBDG!B:L,B1144-2016+2,FALSE)*(1+Summary!$C$10))</f>
        <v>1.4755154129149797E-3</v>
      </c>
    </row>
    <row r="1145" spans="1:4" x14ac:dyDescent="0.25">
      <c r="A1145" t="s">
        <v>2</v>
      </c>
      <c r="B1145">
        <f t="shared" si="28"/>
        <v>2022</v>
      </c>
      <c r="C1145" t="str">
        <f t="shared" si="29"/>
        <v>RESBDGAPANewWH______STDKER_16</v>
      </c>
      <c r="D1145">
        <f>IF(VLOOKUP(C1145,Capacity_RESBDG!B:L,B1145-2016+2,FALSE)&lt;0.001,0,VLOOKUP(C1145,Capacity_RESBDG!B:L,B1145-2016+2,FALSE)*(1+Summary!$C$10))</f>
        <v>1.4755519449708159E-3</v>
      </c>
    </row>
    <row r="1146" spans="1:4" x14ac:dyDescent="0.25">
      <c r="A1146" t="s">
        <v>2</v>
      </c>
      <c r="B1146">
        <f t="shared" si="28"/>
        <v>2022</v>
      </c>
      <c r="C1146" t="str">
        <f t="shared" si="29"/>
        <v>RESBDGAPANewWH______STDLFO_16</v>
      </c>
      <c r="D1146">
        <f>IF(VLOOKUP(C1146,Capacity_RESBDG!B:L,B1146-2016+2,FALSE)&lt;0.001,0,VLOOKUP(C1146,Capacity_RESBDG!B:L,B1146-2016+2,FALSE)*(1+Summary!$C$10))</f>
        <v>1.4755450445008025E-3</v>
      </c>
    </row>
    <row r="1147" spans="1:4" x14ac:dyDescent="0.25">
      <c r="A1147" t="s">
        <v>2</v>
      </c>
      <c r="B1147">
        <f t="shared" si="28"/>
        <v>2022</v>
      </c>
      <c r="C1147" t="str">
        <f t="shared" si="29"/>
        <v>RESBDGAPANewWH______STDNGA_16</v>
      </c>
      <c r="D1147">
        <f>IF(VLOOKUP(C1147,Capacity_RESBDG!B:L,B1147-2016+2,FALSE)&lt;0.001,0,VLOOKUP(C1147,Capacity_RESBDG!B:L,B1147-2016+2,FALSE)*(1+Summary!$C$10))</f>
        <v>3.6190340559190976E-3</v>
      </c>
    </row>
    <row r="1148" spans="1:4" x14ac:dyDescent="0.25">
      <c r="A1148" t="s">
        <v>2</v>
      </c>
      <c r="B1148">
        <f t="shared" si="28"/>
        <v>2022</v>
      </c>
      <c r="C1148" t="str">
        <f t="shared" si="29"/>
        <v>RESBDGAPANewWH______STDPRO_16</v>
      </c>
      <c r="D1148">
        <f>IF(VLOOKUP(C1148,Capacity_RESBDG!B:L,B1148-2016+2,FALSE)&lt;0.001,0,VLOOKUP(C1148,Capacity_RESBDG!B:L,B1148-2016+2,FALSE)*(1+Summary!$C$10))</f>
        <v>1.4755417859097226E-3</v>
      </c>
    </row>
    <row r="1149" spans="1:4" x14ac:dyDescent="0.25">
      <c r="A1149" t="s">
        <v>2</v>
      </c>
      <c r="B1149">
        <f t="shared" ref="B1149:B1212" si="30">B963+1</f>
        <v>2022</v>
      </c>
      <c r="C1149" t="str">
        <f t="shared" ref="C1149:C1212" si="31">C963</f>
        <v>RESBDGAPAOldAPLOTH___STDELC_16</v>
      </c>
      <c r="D1149">
        <f>IF(VLOOKUP(C1149,Capacity_RESBDG!B:L,B1149-2016+2,FALSE)&lt;0.001,0,VLOOKUP(C1149,Capacity_RESBDG!B:L,B1149-2016+2,FALSE)*(1+Summary!$C$10))</f>
        <v>8646.4815983117678</v>
      </c>
    </row>
    <row r="1150" spans="1:4" x14ac:dyDescent="0.25">
      <c r="A1150" t="s">
        <v>2</v>
      </c>
      <c r="B1150">
        <f t="shared" si="30"/>
        <v>2022</v>
      </c>
      <c r="C1150" t="str">
        <f t="shared" si="31"/>
        <v>RESBDGAPAOldCDY______STDELC_16</v>
      </c>
      <c r="D1150">
        <f>IF(VLOOKUP(C1150,Capacity_RESBDG!B:L,B1150-2016+2,FALSE)&lt;0.001,0,VLOOKUP(C1150,Capacity_RESBDG!B:L,B1150-2016+2,FALSE)*(1+Summary!$C$10))</f>
        <v>267.96563491710452</v>
      </c>
    </row>
    <row r="1151" spans="1:4" x14ac:dyDescent="0.25">
      <c r="A1151" t="s">
        <v>2</v>
      </c>
      <c r="B1151">
        <f t="shared" si="30"/>
        <v>2022</v>
      </c>
      <c r="C1151" t="str">
        <f t="shared" si="31"/>
        <v>RESBDGAPAOldCWA______STDELC_16</v>
      </c>
      <c r="D1151">
        <f>IF(VLOOKUP(C1151,Capacity_RESBDG!B:L,B1151-2016+2,FALSE)&lt;0.001,0,VLOOKUP(C1151,Capacity_RESBDG!B:L,B1151-2016+2,FALSE)*(1+Summary!$C$10))</f>
        <v>430.71604692169188</v>
      </c>
    </row>
    <row r="1152" spans="1:4" x14ac:dyDescent="0.25">
      <c r="A1152" t="s">
        <v>2</v>
      </c>
      <c r="B1152">
        <f t="shared" si="30"/>
        <v>2022</v>
      </c>
      <c r="C1152" t="str">
        <f t="shared" si="31"/>
        <v>RESBDGAPAOldDWA______STDELC_16</v>
      </c>
      <c r="D1152">
        <f>IF(VLOOKUP(C1152,Capacity_RESBDG!B:L,B1152-2016+2,FALSE)&lt;0.001,0,VLOOKUP(C1152,Capacity_RESBDG!B:L,B1152-2016+2,FALSE)*(1+Summary!$C$10))</f>
        <v>166.53703528587945</v>
      </c>
    </row>
    <row r="1153" spans="1:4" x14ac:dyDescent="0.25">
      <c r="A1153" t="s">
        <v>2</v>
      </c>
      <c r="B1153">
        <f t="shared" si="30"/>
        <v>2022</v>
      </c>
      <c r="C1153" t="str">
        <f t="shared" si="31"/>
        <v>RESBDGAPAOldFRZ______STDELC_16</v>
      </c>
      <c r="D1153">
        <f>IF(VLOOKUP(C1153,Capacity_RESBDG!B:L,B1153-2016+2,FALSE)&lt;0.001,0,VLOOKUP(C1153,Capacity_RESBDG!B:L,B1153-2016+2,FALSE)*(1+Summary!$C$10))</f>
        <v>91.875351684733275</v>
      </c>
    </row>
    <row r="1154" spans="1:4" x14ac:dyDescent="0.25">
      <c r="A1154" t="s">
        <v>2</v>
      </c>
      <c r="B1154">
        <f t="shared" si="30"/>
        <v>2022</v>
      </c>
      <c r="C1154" t="str">
        <f t="shared" si="31"/>
        <v>RESBDGAPAOldLIFLC___STDELC_16</v>
      </c>
      <c r="D1154">
        <f>IF(VLOOKUP(C1154,Capacity_RESBDG!B:L,B1154-2016+2,FALSE)&lt;0.001,0,VLOOKUP(C1154,Capacity_RESBDG!B:L,B1154-2016+2,FALSE)*(1+Summary!$C$10))</f>
        <v>78.071583573639288</v>
      </c>
    </row>
    <row r="1155" spans="1:4" x14ac:dyDescent="0.25">
      <c r="A1155" t="s">
        <v>2</v>
      </c>
      <c r="B1155">
        <f t="shared" si="30"/>
        <v>2022</v>
      </c>
      <c r="C1155" t="str">
        <f t="shared" si="31"/>
        <v>RESBDGAPAOldLIFLU___STDELC_16</v>
      </c>
      <c r="D1155">
        <f>IF(VLOOKUP(C1155,Capacity_RESBDG!B:L,B1155-2016+2,FALSE)&lt;0.001,0,VLOOKUP(C1155,Capacity_RESBDG!B:L,B1155-2016+2,FALSE)*(1+Summary!$C$10))</f>
        <v>537.18868577435876</v>
      </c>
    </row>
    <row r="1156" spans="1:4" x14ac:dyDescent="0.25">
      <c r="A1156" t="s">
        <v>2</v>
      </c>
      <c r="B1156">
        <f t="shared" si="30"/>
        <v>2022</v>
      </c>
      <c r="C1156" t="str">
        <f t="shared" si="31"/>
        <v>RESBDGAPAOldLIHAL___STDELC_16</v>
      </c>
      <c r="D1156">
        <f>IF(VLOOKUP(C1156,Capacity_RESBDG!B:L,B1156-2016+2,FALSE)&lt;0.001,0,VLOOKUP(C1156,Capacity_RESBDG!B:L,B1156-2016+2,FALSE)*(1+Summary!$C$10))</f>
        <v>157.38882714797185</v>
      </c>
    </row>
    <row r="1157" spans="1:4" x14ac:dyDescent="0.25">
      <c r="A1157" t="s">
        <v>2</v>
      </c>
      <c r="B1157">
        <f t="shared" si="30"/>
        <v>2022</v>
      </c>
      <c r="C1157" t="str">
        <f t="shared" si="31"/>
        <v>RESBDGAPAOldLIINC___STDELC_16</v>
      </c>
      <c r="D1157">
        <f>IF(VLOOKUP(C1157,Capacity_RESBDG!B:L,B1157-2016+2,FALSE)&lt;0.001,0,VLOOKUP(C1157,Capacity_RESBDG!B:L,B1157-2016+2,FALSE)*(1+Summary!$C$10))</f>
        <v>504.2991242426238</v>
      </c>
    </row>
    <row r="1158" spans="1:4" x14ac:dyDescent="0.25">
      <c r="A1158" t="s">
        <v>2</v>
      </c>
      <c r="B1158">
        <f t="shared" si="30"/>
        <v>2022</v>
      </c>
      <c r="C1158" t="str">
        <f t="shared" si="31"/>
        <v>RESBDGAPAOldLILED___HIGELC_16</v>
      </c>
      <c r="D1158">
        <f>IF(VLOOKUP(C1158,Capacity_RESBDG!B:L,B1158-2016+2,FALSE)&lt;0.001,0,VLOOKUP(C1158,Capacity_RESBDG!B:L,B1158-2016+2,FALSE)*(1+Summary!$C$10))</f>
        <v>17.719927829111462</v>
      </c>
    </row>
    <row r="1159" spans="1:4" x14ac:dyDescent="0.25">
      <c r="A1159" t="s">
        <v>2</v>
      </c>
      <c r="B1159">
        <f t="shared" si="30"/>
        <v>2022</v>
      </c>
      <c r="C1159" t="str">
        <f t="shared" si="31"/>
        <v>RESBDGAPAOldLILED___STDELC_16</v>
      </c>
      <c r="D1159">
        <f>IF(VLOOKUP(C1159,Capacity_RESBDG!B:L,B1159-2016+2,FALSE)&lt;0.001,0,VLOOKUP(C1159,Capacity_RESBDG!B:L,B1159-2016+2,FALSE)*(1+Summary!$C$10))</f>
        <v>17.760118246918658</v>
      </c>
    </row>
    <row r="1160" spans="1:4" x14ac:dyDescent="0.25">
      <c r="A1160" t="s">
        <v>2</v>
      </c>
      <c r="B1160">
        <f t="shared" si="30"/>
        <v>2022</v>
      </c>
      <c r="C1160" t="str">
        <f t="shared" si="31"/>
        <v>RESBDGAPAOldRAG______STDELC_16</v>
      </c>
      <c r="D1160">
        <f>IF(VLOOKUP(C1160,Capacity_RESBDG!B:L,B1160-2016+2,FALSE)&lt;0.001,0,VLOOKUP(C1160,Capacity_RESBDG!B:L,B1160-2016+2,FALSE)*(1+Summary!$C$10))</f>
        <v>3045.1685859221229</v>
      </c>
    </row>
    <row r="1161" spans="1:4" x14ac:dyDescent="0.25">
      <c r="A1161" t="s">
        <v>2</v>
      </c>
      <c r="B1161">
        <f t="shared" si="30"/>
        <v>2022</v>
      </c>
      <c r="C1161" t="str">
        <f t="shared" si="31"/>
        <v>RESBDGAPAOldREF______STDELC_16</v>
      </c>
      <c r="D1161">
        <f>IF(VLOOKUP(C1161,Capacity_RESBDG!B:L,B1161-2016+2,FALSE)&lt;0.001,0,VLOOKUP(C1161,Capacity_RESBDG!B:L,B1161-2016+2,FALSE)*(1+Summary!$C$10))</f>
        <v>279.51854315581875</v>
      </c>
    </row>
    <row r="1162" spans="1:4" x14ac:dyDescent="0.25">
      <c r="A1162" t="s">
        <v>2</v>
      </c>
      <c r="B1162">
        <f t="shared" si="30"/>
        <v>2022</v>
      </c>
      <c r="C1162" t="str">
        <f t="shared" si="31"/>
        <v>RESBDGAPAOldSCCE___STDELC_16</v>
      </c>
      <c r="D1162">
        <f>IF(VLOOKUP(C1162,Capacity_RESBDG!B:L,B1162-2016+2,FALSE)&lt;0.001,0,VLOOKUP(C1162,Capacity_RESBDG!B:L,B1162-2016+2,FALSE)*(1+Summary!$C$10))</f>
        <v>174.90126922895081</v>
      </c>
    </row>
    <row r="1163" spans="1:4" x14ac:dyDescent="0.25">
      <c r="A1163" t="s">
        <v>2</v>
      </c>
      <c r="B1163">
        <f t="shared" si="30"/>
        <v>2022</v>
      </c>
      <c r="C1163" t="str">
        <f t="shared" si="31"/>
        <v>RESBDGAPAOldSCRO___STDELC_16</v>
      </c>
      <c r="D1163">
        <f>IF(VLOOKUP(C1163,Capacity_RESBDG!B:L,B1163-2016+2,FALSE)&lt;0.001,0,VLOOKUP(C1163,Capacity_RESBDG!B:L,B1163-2016+2,FALSE)*(1+Summary!$C$10))</f>
        <v>25.075391158857702</v>
      </c>
    </row>
    <row r="1164" spans="1:4" x14ac:dyDescent="0.25">
      <c r="A1164" t="s">
        <v>2</v>
      </c>
      <c r="B1164">
        <f t="shared" si="30"/>
        <v>2022</v>
      </c>
      <c r="C1164" t="str">
        <f t="shared" si="31"/>
        <v>RESBDGAPAOldSHFUR___HIGNGA_16</v>
      </c>
      <c r="D1164">
        <f>IF(VLOOKUP(C1164,Capacity_RESBDG!B:L,B1164-2016+2,FALSE)&lt;0.001,0,VLOOKUP(C1164,Capacity_RESBDG!B:L,B1164-2016+2,FALSE)*(1+Summary!$C$10))</f>
        <v>287.06200686781608</v>
      </c>
    </row>
    <row r="1165" spans="1:4" x14ac:dyDescent="0.25">
      <c r="A1165" t="s">
        <v>2</v>
      </c>
      <c r="B1165">
        <f t="shared" si="30"/>
        <v>2022</v>
      </c>
      <c r="C1165" t="str">
        <f t="shared" si="31"/>
        <v>RESBDGAPAOldSHFUR___MEDNGA_16</v>
      </c>
      <c r="D1165">
        <f>IF(VLOOKUP(C1165,Capacity_RESBDG!B:L,B1165-2016+2,FALSE)&lt;0.001,0,VLOOKUP(C1165,Capacity_RESBDG!B:L,B1165-2016+2,FALSE)*(1+Summary!$C$10))</f>
        <v>92.885369330087542</v>
      </c>
    </row>
    <row r="1166" spans="1:4" x14ac:dyDescent="0.25">
      <c r="A1166" t="s">
        <v>2</v>
      </c>
      <c r="B1166">
        <f t="shared" si="30"/>
        <v>2022</v>
      </c>
      <c r="C1166" t="str">
        <f t="shared" si="31"/>
        <v>RESBDGAPAOldSHFUR___STDBMA_16</v>
      </c>
      <c r="D1166">
        <f>IF(VLOOKUP(C1166,Capacity_RESBDG!B:L,B1166-2016+2,FALSE)&lt;0.001,0,VLOOKUP(C1166,Capacity_RESBDG!B:L,B1166-2016+2,FALSE)*(1+Summary!$C$10))</f>
        <v>5.018579863101281</v>
      </c>
    </row>
    <row r="1167" spans="1:4" x14ac:dyDescent="0.25">
      <c r="A1167" t="s">
        <v>2</v>
      </c>
      <c r="B1167">
        <f t="shared" si="30"/>
        <v>2022</v>
      </c>
      <c r="C1167" t="str">
        <f t="shared" si="31"/>
        <v>RESBDGAPAOldSHFUR___STDBWP_16</v>
      </c>
      <c r="D1167">
        <f>IF(VLOOKUP(C1167,Capacity_RESBDG!B:L,B1167-2016+2,FALSE)&lt;0.001,0,VLOOKUP(C1167,Capacity_RESBDG!B:L,B1167-2016+2,FALSE)*(1+Summary!$C$10))</f>
        <v>3.9953040797177514E-2</v>
      </c>
    </row>
    <row r="1168" spans="1:4" x14ac:dyDescent="0.25">
      <c r="A1168" t="s">
        <v>2</v>
      </c>
      <c r="B1168">
        <f t="shared" si="30"/>
        <v>2022</v>
      </c>
      <c r="C1168" t="str">
        <f t="shared" si="31"/>
        <v>RESBDGAPAOldSHFUR___STDKER_16</v>
      </c>
      <c r="D1168">
        <f>IF(VLOOKUP(C1168,Capacity_RESBDG!B:L,B1168-2016+2,FALSE)&lt;0.001,0,VLOOKUP(C1168,Capacity_RESBDG!B:L,B1168-2016+2,FALSE)*(1+Summary!$C$10))</f>
        <v>3.9965684086847655E-2</v>
      </c>
    </row>
    <row r="1169" spans="1:4" x14ac:dyDescent="0.25">
      <c r="A1169" t="s">
        <v>2</v>
      </c>
      <c r="B1169">
        <f t="shared" si="30"/>
        <v>2022</v>
      </c>
      <c r="C1169" t="str">
        <f t="shared" si="31"/>
        <v>RESBDGAPAOldSHFUR___STDLFO_16</v>
      </c>
      <c r="D1169">
        <f>IF(VLOOKUP(C1169,Capacity_RESBDG!B:L,B1169-2016+2,FALSE)&lt;0.001,0,VLOOKUP(C1169,Capacity_RESBDG!B:L,B1169-2016+2,FALSE)*(1+Summary!$C$10))</f>
        <v>4.4776754072086966</v>
      </c>
    </row>
    <row r="1170" spans="1:4" x14ac:dyDescent="0.25">
      <c r="A1170" t="s">
        <v>2</v>
      </c>
      <c r="B1170">
        <f t="shared" si="30"/>
        <v>2022</v>
      </c>
      <c r="C1170" t="str">
        <f t="shared" si="31"/>
        <v>RESBDGAPAOldSHFUR___STDPRO_16</v>
      </c>
      <c r="D1170">
        <f>IF(VLOOKUP(C1170,Capacity_RESBDG!B:L,B1170-2016+2,FALSE)&lt;0.001,0,VLOOKUP(C1170,Capacity_RESBDG!B:L,B1170-2016+2,FALSE)*(1+Summary!$C$10))</f>
        <v>3.9954360240786573E-2</v>
      </c>
    </row>
    <row r="1171" spans="1:4" x14ac:dyDescent="0.25">
      <c r="A1171" t="s">
        <v>2</v>
      </c>
      <c r="B1171">
        <f t="shared" si="30"/>
        <v>2022</v>
      </c>
      <c r="C1171" t="str">
        <f t="shared" si="31"/>
        <v>RESBDGAPAOldSHHEP___STDELC_16</v>
      </c>
      <c r="D1171">
        <f>IF(VLOOKUP(C1171,Capacity_RESBDG!B:L,B1171-2016+2,FALSE)&lt;0.001,0,VLOOKUP(C1171,Capacity_RESBDG!B:L,B1171-2016+2,FALSE)*(1+Summary!$C$10))</f>
        <v>45.194933945175023</v>
      </c>
    </row>
    <row r="1172" spans="1:4" x14ac:dyDescent="0.25">
      <c r="A1172" t="s">
        <v>2</v>
      </c>
      <c r="B1172">
        <f t="shared" si="30"/>
        <v>2022</v>
      </c>
      <c r="C1172" t="str">
        <f t="shared" si="31"/>
        <v>RESBDGAPAOldSHPLT___STDELC_16</v>
      </c>
      <c r="D1172">
        <f>IF(VLOOKUP(C1172,Capacity_RESBDG!B:L,B1172-2016+2,FALSE)&lt;0.001,0,VLOOKUP(C1172,Capacity_RESBDG!B:L,B1172-2016+2,FALSE)*(1+Summary!$C$10))</f>
        <v>42.579860553654143</v>
      </c>
    </row>
    <row r="1173" spans="1:4" x14ac:dyDescent="0.25">
      <c r="A1173" t="s">
        <v>2</v>
      </c>
      <c r="B1173">
        <f t="shared" si="30"/>
        <v>2022</v>
      </c>
      <c r="C1173" t="str">
        <f t="shared" si="31"/>
        <v>RESBDGAPAOldWH______STDBMA_16</v>
      </c>
      <c r="D1173">
        <f>IF(VLOOKUP(C1173,Capacity_RESBDG!B:L,B1173-2016+2,FALSE)&lt;0.001,0,VLOOKUP(C1173,Capacity_RESBDG!B:L,B1173-2016+2,FALSE)*(1+Summary!$C$10))</f>
        <v>8.4754909217547283</v>
      </c>
    </row>
    <row r="1174" spans="1:4" x14ac:dyDescent="0.25">
      <c r="A1174" t="s">
        <v>2</v>
      </c>
      <c r="B1174">
        <f t="shared" si="30"/>
        <v>2022</v>
      </c>
      <c r="C1174" t="str">
        <f t="shared" si="31"/>
        <v>RESBDGAPAOldWH______STDBWP_16</v>
      </c>
      <c r="D1174">
        <f>IF(VLOOKUP(C1174,Capacity_RESBDG!B:L,B1174-2016+2,FALSE)&lt;0.001,0,VLOOKUP(C1174,Capacity_RESBDG!B:L,B1174-2016+2,FALSE)*(1+Summary!$C$10))</f>
        <v>8.7159708223727357</v>
      </c>
    </row>
    <row r="1175" spans="1:4" x14ac:dyDescent="0.25">
      <c r="A1175" t="s">
        <v>2</v>
      </c>
      <c r="B1175">
        <f t="shared" si="30"/>
        <v>2022</v>
      </c>
      <c r="C1175" t="str">
        <f t="shared" si="31"/>
        <v>RESBDGAPAOldWH______STDELC_16</v>
      </c>
      <c r="D1175">
        <f>IF(VLOOKUP(C1175,Capacity_RESBDG!B:L,B1175-2016+2,FALSE)&lt;0.001,0,VLOOKUP(C1175,Capacity_RESBDG!B:L,B1175-2016+2,FALSE)*(1+Summary!$C$10))</f>
        <v>14.507909285394424</v>
      </c>
    </row>
    <row r="1176" spans="1:4" x14ac:dyDescent="0.25">
      <c r="A1176" t="s">
        <v>2</v>
      </c>
      <c r="B1176">
        <f t="shared" si="30"/>
        <v>2022</v>
      </c>
      <c r="C1176" t="str">
        <f t="shared" si="31"/>
        <v>RESBDGAPAOldWH______STDKER_16</v>
      </c>
      <c r="D1176">
        <f>IF(VLOOKUP(C1176,Capacity_RESBDG!B:L,B1176-2016+2,FALSE)&lt;0.001,0,VLOOKUP(C1176,Capacity_RESBDG!B:L,B1176-2016+2,FALSE)*(1+Summary!$C$10))</f>
        <v>8.6726317266310655</v>
      </c>
    </row>
    <row r="1177" spans="1:4" x14ac:dyDescent="0.25">
      <c r="A1177" t="s">
        <v>2</v>
      </c>
      <c r="B1177">
        <f t="shared" si="30"/>
        <v>2022</v>
      </c>
      <c r="C1177" t="str">
        <f t="shared" si="31"/>
        <v>RESBDGAPAOldWH______STDLFO_16</v>
      </c>
      <c r="D1177">
        <f>IF(VLOOKUP(C1177,Capacity_RESBDG!B:L,B1177-2016+2,FALSE)&lt;0.001,0,VLOOKUP(C1177,Capacity_RESBDG!B:L,B1177-2016+2,FALSE)*(1+Summary!$C$10))</f>
        <v>8.2403989493661367</v>
      </c>
    </row>
    <row r="1178" spans="1:4" x14ac:dyDescent="0.25">
      <c r="A1178" t="s">
        <v>2</v>
      </c>
      <c r="B1178">
        <f t="shared" si="30"/>
        <v>2022</v>
      </c>
      <c r="C1178" t="str">
        <f t="shared" si="31"/>
        <v>RESBDGAPAOldWH______STDNGA_16</v>
      </c>
      <c r="D1178">
        <f>IF(VLOOKUP(C1178,Capacity_RESBDG!B:L,B1178-2016+2,FALSE)&lt;0.001,0,VLOOKUP(C1178,Capacity_RESBDG!B:L,B1178-2016+2,FALSE)*(1+Summary!$C$10))</f>
        <v>123.7481052374478</v>
      </c>
    </row>
    <row r="1179" spans="1:4" x14ac:dyDescent="0.25">
      <c r="A1179" t="s">
        <v>2</v>
      </c>
      <c r="B1179">
        <f t="shared" si="30"/>
        <v>2022</v>
      </c>
      <c r="C1179" t="str">
        <f t="shared" si="31"/>
        <v>RESBDGAPAOldWH______STDPRO_16</v>
      </c>
      <c r="D1179">
        <f>IF(VLOOKUP(C1179,Capacity_RESBDG!B:L,B1179-2016+2,FALSE)&lt;0.001,0,VLOOKUP(C1179,Capacity_RESBDG!B:L,B1179-2016+2,FALSE)*(1+Summary!$C$10))</f>
        <v>8.6824916410224393</v>
      </c>
    </row>
    <row r="1180" spans="1:4" x14ac:dyDescent="0.25">
      <c r="A1180" t="s">
        <v>2</v>
      </c>
      <c r="B1180">
        <f t="shared" si="30"/>
        <v>2022</v>
      </c>
      <c r="C1180" t="str">
        <f t="shared" si="31"/>
        <v>RESBDGSATNewAPLOTH___STDELC_16</v>
      </c>
      <c r="D1180">
        <f>IF(VLOOKUP(C1180,Capacity_RESBDG!B:L,B1180-2016+2,FALSE)&lt;0.001,0,VLOOKUP(C1180,Capacity_RESBDG!B:L,B1180-2016+2,FALSE)*(1+Summary!$C$10))</f>
        <v>1.8502617651415308E-3</v>
      </c>
    </row>
    <row r="1181" spans="1:4" x14ac:dyDescent="0.25">
      <c r="A1181" t="s">
        <v>2</v>
      </c>
      <c r="B1181">
        <f t="shared" si="30"/>
        <v>2022</v>
      </c>
      <c r="C1181" t="str">
        <f t="shared" si="31"/>
        <v>RESBDGSATNewCDY______STDELC_16</v>
      </c>
      <c r="D1181">
        <f>IF(VLOOKUP(C1181,Capacity_RESBDG!B:L,B1181-2016+2,FALSE)&lt;0.001,0,VLOOKUP(C1181,Capacity_RESBDG!B:L,B1181-2016+2,FALSE)*(1+Summary!$C$10))</f>
        <v>1.4543052704412004E-3</v>
      </c>
    </row>
    <row r="1182" spans="1:4" x14ac:dyDescent="0.25">
      <c r="A1182" t="s">
        <v>2</v>
      </c>
      <c r="B1182">
        <f t="shared" si="30"/>
        <v>2022</v>
      </c>
      <c r="C1182" t="str">
        <f t="shared" si="31"/>
        <v>RESBDGSATNewCWA______STDELC_16</v>
      </c>
      <c r="D1182">
        <f>IF(VLOOKUP(C1182,Capacity_RESBDG!B:L,B1182-2016+2,FALSE)&lt;0.001,0,VLOOKUP(C1182,Capacity_RESBDG!B:L,B1182-2016+2,FALSE)*(1+Summary!$C$10))</f>
        <v>1.4243806341852326E-3</v>
      </c>
    </row>
    <row r="1183" spans="1:4" x14ac:dyDescent="0.25">
      <c r="A1183" t="s">
        <v>2</v>
      </c>
      <c r="B1183">
        <f t="shared" si="30"/>
        <v>2022</v>
      </c>
      <c r="C1183" t="str">
        <f t="shared" si="31"/>
        <v>RESBDGSATNewDWA______STDELC_16</v>
      </c>
      <c r="D1183">
        <f>IF(VLOOKUP(C1183,Capacity_RESBDG!B:L,B1183-2016+2,FALSE)&lt;0.001,0,VLOOKUP(C1183,Capacity_RESBDG!B:L,B1183-2016+2,FALSE)*(1+Summary!$C$10))</f>
        <v>1.4364424352779788E-3</v>
      </c>
    </row>
    <row r="1184" spans="1:4" x14ac:dyDescent="0.25">
      <c r="A1184" t="s">
        <v>2</v>
      </c>
      <c r="B1184">
        <f t="shared" si="30"/>
        <v>2022</v>
      </c>
      <c r="C1184" t="str">
        <f t="shared" si="31"/>
        <v>RESBDGSATNewFRZ______STDELC_16</v>
      </c>
      <c r="D1184">
        <f>IF(VLOOKUP(C1184,Capacity_RESBDG!B:L,B1184-2016+2,FALSE)&lt;0.001,0,VLOOKUP(C1184,Capacity_RESBDG!B:L,B1184-2016+2,FALSE)*(1+Summary!$C$10))</f>
        <v>1.0648428576530643E-3</v>
      </c>
    </row>
    <row r="1185" spans="1:4" x14ac:dyDescent="0.25">
      <c r="A1185" t="s">
        <v>2</v>
      </c>
      <c r="B1185">
        <f t="shared" si="30"/>
        <v>2022</v>
      </c>
      <c r="C1185" t="str">
        <f t="shared" si="31"/>
        <v>RESBDGSATNewLIFLC___STDELC_16</v>
      </c>
      <c r="D1185">
        <f>IF(VLOOKUP(C1185,Capacity_RESBDG!B:L,B1185-2016+2,FALSE)&lt;0.001,0,VLOOKUP(C1185,Capacity_RESBDG!B:L,B1185-2016+2,FALSE)*(1+Summary!$C$10))</f>
        <v>0</v>
      </c>
    </row>
    <row r="1186" spans="1:4" x14ac:dyDescent="0.25">
      <c r="A1186" t="s">
        <v>2</v>
      </c>
      <c r="B1186">
        <f t="shared" si="30"/>
        <v>2022</v>
      </c>
      <c r="C1186" t="str">
        <f t="shared" si="31"/>
        <v>RESBDGSATNewLIFLU___STDELC_16</v>
      </c>
      <c r="D1186">
        <f>IF(VLOOKUP(C1186,Capacity_RESBDG!B:L,B1186-2016+2,FALSE)&lt;0.001,0,VLOOKUP(C1186,Capacity_RESBDG!B:L,B1186-2016+2,FALSE)*(1+Summary!$C$10))</f>
        <v>0</v>
      </c>
    </row>
    <row r="1187" spans="1:4" x14ac:dyDescent="0.25">
      <c r="A1187" t="s">
        <v>2</v>
      </c>
      <c r="B1187">
        <f t="shared" si="30"/>
        <v>2022</v>
      </c>
      <c r="C1187" t="str">
        <f t="shared" si="31"/>
        <v>RESBDGSATNewLIHAL___STDELC_16</v>
      </c>
      <c r="D1187">
        <f>IF(VLOOKUP(C1187,Capacity_RESBDG!B:L,B1187-2016+2,FALSE)&lt;0.001,0,VLOOKUP(C1187,Capacity_RESBDG!B:L,B1187-2016+2,FALSE)*(1+Summary!$C$10))</f>
        <v>0</v>
      </c>
    </row>
    <row r="1188" spans="1:4" x14ac:dyDescent="0.25">
      <c r="A1188" t="s">
        <v>2</v>
      </c>
      <c r="B1188">
        <f t="shared" si="30"/>
        <v>2022</v>
      </c>
      <c r="C1188" t="str">
        <f t="shared" si="31"/>
        <v>RESBDGSATNewLIINC___STDELC_16</v>
      </c>
      <c r="D1188">
        <f>IF(VLOOKUP(C1188,Capacity_RESBDG!B:L,B1188-2016+2,FALSE)&lt;0.001,0,VLOOKUP(C1188,Capacity_RESBDG!B:L,B1188-2016+2,FALSE)*(1+Summary!$C$10))</f>
        <v>0</v>
      </c>
    </row>
    <row r="1189" spans="1:4" x14ac:dyDescent="0.25">
      <c r="A1189" t="s">
        <v>2</v>
      </c>
      <c r="B1189">
        <f t="shared" si="30"/>
        <v>2022</v>
      </c>
      <c r="C1189" t="str">
        <f t="shared" si="31"/>
        <v>RESBDGSATNewLILED___HIGELC_16</v>
      </c>
      <c r="D1189">
        <f>IF(VLOOKUP(C1189,Capacity_RESBDG!B:L,B1189-2016+2,FALSE)&lt;0.001,0,VLOOKUP(C1189,Capacity_RESBDG!B:L,B1189-2016+2,FALSE)*(1+Summary!$C$10))</f>
        <v>1.468967435503579E-3</v>
      </c>
    </row>
    <row r="1190" spans="1:4" x14ac:dyDescent="0.25">
      <c r="A1190" t="s">
        <v>2</v>
      </c>
      <c r="B1190">
        <f t="shared" si="30"/>
        <v>2022</v>
      </c>
      <c r="C1190" t="str">
        <f t="shared" si="31"/>
        <v>RESBDGSATNewLILED___STDELC_16</v>
      </c>
      <c r="D1190">
        <f>IF(VLOOKUP(C1190,Capacity_RESBDG!B:L,B1190-2016+2,FALSE)&lt;0.001,0,VLOOKUP(C1190,Capacity_RESBDG!B:L,B1190-2016+2,FALSE)*(1+Summary!$C$10))</f>
        <v>1.4689682973138408E-3</v>
      </c>
    </row>
    <row r="1191" spans="1:4" x14ac:dyDescent="0.25">
      <c r="A1191" t="s">
        <v>2</v>
      </c>
      <c r="B1191">
        <f t="shared" si="30"/>
        <v>2022</v>
      </c>
      <c r="C1191" t="str">
        <f t="shared" si="31"/>
        <v>RESBDGSATNewRAG______STDELC_16</v>
      </c>
      <c r="D1191">
        <f>IF(VLOOKUP(C1191,Capacity_RESBDG!B:L,B1191-2016+2,FALSE)&lt;0.001,0,VLOOKUP(C1191,Capacity_RESBDG!B:L,B1191-2016+2,FALSE)*(1+Summary!$C$10))</f>
        <v>0</v>
      </c>
    </row>
    <row r="1192" spans="1:4" x14ac:dyDescent="0.25">
      <c r="A1192" t="s">
        <v>2</v>
      </c>
      <c r="B1192">
        <f t="shared" si="30"/>
        <v>2022</v>
      </c>
      <c r="C1192" t="str">
        <f t="shared" si="31"/>
        <v>RESBDGSATNewREF______STDELC_16</v>
      </c>
      <c r="D1192">
        <f>IF(VLOOKUP(C1192,Capacity_RESBDG!B:L,B1192-2016+2,FALSE)&lt;0.001,0,VLOOKUP(C1192,Capacity_RESBDG!B:L,B1192-2016+2,FALSE)*(1+Summary!$C$10))</f>
        <v>3.5878354082962563E-3</v>
      </c>
    </row>
    <row r="1193" spans="1:4" x14ac:dyDescent="0.25">
      <c r="A1193" t="s">
        <v>2</v>
      </c>
      <c r="B1193">
        <f t="shared" si="30"/>
        <v>2022</v>
      </c>
      <c r="C1193" t="str">
        <f t="shared" si="31"/>
        <v>RESBDGSATNewSCCE___STDELC_16</v>
      </c>
      <c r="D1193">
        <f>IF(VLOOKUP(C1193,Capacity_RESBDG!B:L,B1193-2016+2,FALSE)&lt;0.001,0,VLOOKUP(C1193,Capacity_RESBDG!B:L,B1193-2016+2,FALSE)*(1+Summary!$C$10))</f>
        <v>1.1627578754042291E-3</v>
      </c>
    </row>
    <row r="1194" spans="1:4" x14ac:dyDescent="0.25">
      <c r="A1194" t="s">
        <v>2</v>
      </c>
      <c r="B1194">
        <f t="shared" si="30"/>
        <v>2022</v>
      </c>
      <c r="C1194" t="str">
        <f t="shared" si="31"/>
        <v>RESBDGSATNewSCRO___STDELC_16</v>
      </c>
      <c r="D1194">
        <f>IF(VLOOKUP(C1194,Capacity_RESBDG!B:L,B1194-2016+2,FALSE)&lt;0.001,0,VLOOKUP(C1194,Capacity_RESBDG!B:L,B1194-2016+2,FALSE)*(1+Summary!$C$10))</f>
        <v>1.1836417102833849E-3</v>
      </c>
    </row>
    <row r="1195" spans="1:4" x14ac:dyDescent="0.25">
      <c r="A1195" t="s">
        <v>2</v>
      </c>
      <c r="B1195">
        <f t="shared" si="30"/>
        <v>2022</v>
      </c>
      <c r="C1195" t="str">
        <f t="shared" si="31"/>
        <v>RESBDGSATNewSHFUR___HIGNGA_16</v>
      </c>
      <c r="D1195">
        <f>IF(VLOOKUP(C1195,Capacity_RESBDG!B:L,B1195-2016+2,FALSE)&lt;0.001,0,VLOOKUP(C1195,Capacity_RESBDG!B:L,B1195-2016+2,FALSE)*(1+Summary!$C$10))</f>
        <v>3.1557590927254893E-3</v>
      </c>
    </row>
    <row r="1196" spans="1:4" x14ac:dyDescent="0.25">
      <c r="A1196" t="s">
        <v>2</v>
      </c>
      <c r="B1196">
        <f t="shared" si="30"/>
        <v>2022</v>
      </c>
      <c r="C1196" t="str">
        <f t="shared" si="31"/>
        <v>RESBDGSATNewSHFUR___MEDNGA_16</v>
      </c>
      <c r="D1196">
        <f>IF(VLOOKUP(C1196,Capacity_RESBDG!B:L,B1196-2016+2,FALSE)&lt;0.001,0,VLOOKUP(C1196,Capacity_RESBDG!B:L,B1196-2016+2,FALSE)*(1+Summary!$C$10))</f>
        <v>3.1557594154721391E-3</v>
      </c>
    </row>
    <row r="1197" spans="1:4" x14ac:dyDescent="0.25">
      <c r="A1197" t="s">
        <v>2</v>
      </c>
      <c r="B1197">
        <f t="shared" si="30"/>
        <v>2022</v>
      </c>
      <c r="C1197" t="str">
        <f t="shared" si="31"/>
        <v>RESBDGSATNewSHFUR___STDBMA_16</v>
      </c>
      <c r="D1197">
        <f>IF(VLOOKUP(C1197,Capacity_RESBDG!B:L,B1197-2016+2,FALSE)&lt;0.001,0,VLOOKUP(C1197,Capacity_RESBDG!B:L,B1197-2016+2,FALSE)*(1+Summary!$C$10))</f>
        <v>1.3676444035943156E-3</v>
      </c>
    </row>
    <row r="1198" spans="1:4" x14ac:dyDescent="0.25">
      <c r="A1198" t="s">
        <v>2</v>
      </c>
      <c r="B1198">
        <f t="shared" si="30"/>
        <v>2022</v>
      </c>
      <c r="C1198" t="str">
        <f t="shared" si="31"/>
        <v>RESBDGSATNewSHFUR___STDBWP_16</v>
      </c>
      <c r="D1198">
        <f>IF(VLOOKUP(C1198,Capacity_RESBDG!B:L,B1198-2016+2,FALSE)&lt;0.001,0,VLOOKUP(C1198,Capacity_RESBDG!B:L,B1198-2016+2,FALSE)*(1+Summary!$C$10))</f>
        <v>1.3676443369018288E-3</v>
      </c>
    </row>
    <row r="1199" spans="1:4" x14ac:dyDescent="0.25">
      <c r="A1199" t="s">
        <v>2</v>
      </c>
      <c r="B1199">
        <f t="shared" si="30"/>
        <v>2022</v>
      </c>
      <c r="C1199" t="str">
        <f t="shared" si="31"/>
        <v>RESBDGSATNewSHFUR___STDKER_16</v>
      </c>
      <c r="D1199">
        <f>IF(VLOOKUP(C1199,Capacity_RESBDG!B:L,B1199-2016+2,FALSE)&lt;0.001,0,VLOOKUP(C1199,Capacity_RESBDG!B:L,B1199-2016+2,FALSE)*(1+Summary!$C$10))</f>
        <v>1.3571960766891099E-3</v>
      </c>
    </row>
    <row r="1200" spans="1:4" x14ac:dyDescent="0.25">
      <c r="A1200" t="s">
        <v>2</v>
      </c>
      <c r="B1200">
        <f t="shared" si="30"/>
        <v>2022</v>
      </c>
      <c r="C1200" t="str">
        <f t="shared" si="31"/>
        <v>RESBDGSATNewSHFUR___STDLFO_16</v>
      </c>
      <c r="D1200">
        <f>IF(VLOOKUP(C1200,Capacity_RESBDG!B:L,B1200-2016+2,FALSE)&lt;0.001,0,VLOOKUP(C1200,Capacity_RESBDG!B:L,B1200-2016+2,FALSE)*(1+Summary!$C$10))</f>
        <v>1.3571951393903431E-3</v>
      </c>
    </row>
    <row r="1201" spans="1:4" x14ac:dyDescent="0.25">
      <c r="A1201" t="s">
        <v>2</v>
      </c>
      <c r="B1201">
        <f t="shared" si="30"/>
        <v>2022</v>
      </c>
      <c r="C1201" t="str">
        <f t="shared" si="31"/>
        <v>RESBDGSATNewSHFUR___STDPRO_16</v>
      </c>
      <c r="D1201">
        <f>IF(VLOOKUP(C1201,Capacity_RESBDG!B:L,B1201-2016+2,FALSE)&lt;0.001,0,VLOOKUP(C1201,Capacity_RESBDG!B:L,B1201-2016+2,FALSE)*(1+Summary!$C$10))</f>
        <v>1.367643777728667E-3</v>
      </c>
    </row>
    <row r="1202" spans="1:4" x14ac:dyDescent="0.25">
      <c r="A1202" t="s">
        <v>2</v>
      </c>
      <c r="B1202">
        <f t="shared" si="30"/>
        <v>2022</v>
      </c>
      <c r="C1202" t="str">
        <f t="shared" si="31"/>
        <v>RESBDGSATNewSHHEP___STDELC_16</v>
      </c>
      <c r="D1202">
        <f>IF(VLOOKUP(C1202,Capacity_RESBDG!B:L,B1202-2016+2,FALSE)&lt;0.001,0,VLOOKUP(C1202,Capacity_RESBDG!B:L,B1202-2016+2,FALSE)*(1+Summary!$C$10))</f>
        <v>1.3746889991553559E-3</v>
      </c>
    </row>
    <row r="1203" spans="1:4" x14ac:dyDescent="0.25">
      <c r="A1203" t="s">
        <v>2</v>
      </c>
      <c r="B1203">
        <f t="shared" si="30"/>
        <v>2022</v>
      </c>
      <c r="C1203" t="str">
        <f t="shared" si="31"/>
        <v>RESBDGSATNewSHPLT___STDELC_16</v>
      </c>
      <c r="D1203">
        <f>IF(VLOOKUP(C1203,Capacity_RESBDG!B:L,B1203-2016+2,FALSE)&lt;0.001,0,VLOOKUP(C1203,Capacity_RESBDG!B:L,B1203-2016+2,FALSE)*(1+Summary!$C$10))</f>
        <v>2.2339757070874771E-3</v>
      </c>
    </row>
    <row r="1204" spans="1:4" x14ac:dyDescent="0.25">
      <c r="A1204" t="s">
        <v>2</v>
      </c>
      <c r="B1204">
        <f t="shared" si="30"/>
        <v>2022</v>
      </c>
      <c r="C1204" t="str">
        <f t="shared" si="31"/>
        <v>RESBDGSATNewWH______STDBMA_16</v>
      </c>
      <c r="D1204">
        <f>IF(VLOOKUP(C1204,Capacity_RESBDG!B:L,B1204-2016+2,FALSE)&lt;0.001,0,VLOOKUP(C1204,Capacity_RESBDG!B:L,B1204-2016+2,FALSE)*(1+Summary!$C$10))</f>
        <v>1.318435952674106E-3</v>
      </c>
    </row>
    <row r="1205" spans="1:4" x14ac:dyDescent="0.25">
      <c r="A1205" t="s">
        <v>2</v>
      </c>
      <c r="B1205">
        <f t="shared" si="30"/>
        <v>2022</v>
      </c>
      <c r="C1205" t="str">
        <f t="shared" si="31"/>
        <v>RESBDGSATNewWH______STDBWP_16</v>
      </c>
      <c r="D1205">
        <f>IF(VLOOKUP(C1205,Capacity_RESBDG!B:L,B1205-2016+2,FALSE)&lt;0.001,0,VLOOKUP(C1205,Capacity_RESBDG!B:L,B1205-2016+2,FALSE)*(1+Summary!$C$10))</f>
        <v>1.3184360367159505E-3</v>
      </c>
    </row>
    <row r="1206" spans="1:4" x14ac:dyDescent="0.25">
      <c r="A1206" t="s">
        <v>2</v>
      </c>
      <c r="B1206">
        <f t="shared" si="30"/>
        <v>2022</v>
      </c>
      <c r="C1206" t="str">
        <f t="shared" si="31"/>
        <v>RESBDGSATNewWH______STDELC_16</v>
      </c>
      <c r="D1206">
        <f>IF(VLOOKUP(C1206,Capacity_RESBDG!B:L,B1206-2016+2,FALSE)&lt;0.001,0,VLOOKUP(C1206,Capacity_RESBDG!B:L,B1206-2016+2,FALSE)*(1+Summary!$C$10))</f>
        <v>1.3184327209329781E-3</v>
      </c>
    </row>
    <row r="1207" spans="1:4" x14ac:dyDescent="0.25">
      <c r="A1207" t="s">
        <v>2</v>
      </c>
      <c r="B1207">
        <f t="shared" si="30"/>
        <v>2022</v>
      </c>
      <c r="C1207" t="str">
        <f t="shared" si="31"/>
        <v>RESBDGSATNewWH______STDKER_16</v>
      </c>
      <c r="D1207">
        <f>IF(VLOOKUP(C1207,Capacity_RESBDG!B:L,B1207-2016+2,FALSE)&lt;0.001,0,VLOOKUP(C1207,Capacity_RESBDG!B:L,B1207-2016+2,FALSE)*(1+Summary!$C$10))</f>
        <v>1.3184361234113739E-3</v>
      </c>
    </row>
    <row r="1208" spans="1:4" x14ac:dyDescent="0.25">
      <c r="A1208" t="s">
        <v>2</v>
      </c>
      <c r="B1208">
        <f t="shared" si="30"/>
        <v>2022</v>
      </c>
      <c r="C1208" t="str">
        <f t="shared" si="31"/>
        <v>RESBDGSATNewWH______STDLFO_16</v>
      </c>
      <c r="D1208">
        <f>IF(VLOOKUP(C1208,Capacity_RESBDG!B:L,B1208-2016+2,FALSE)&lt;0.001,0,VLOOKUP(C1208,Capacity_RESBDG!B:L,B1208-2016+2,FALSE)*(1+Summary!$C$10))</f>
        <v>1.3184354083225697E-3</v>
      </c>
    </row>
    <row r="1209" spans="1:4" x14ac:dyDescent="0.25">
      <c r="A1209" t="s">
        <v>2</v>
      </c>
      <c r="B1209">
        <f t="shared" si="30"/>
        <v>2022</v>
      </c>
      <c r="C1209" t="str">
        <f t="shared" si="31"/>
        <v>RESBDGSATNewWH______STDNGA_16</v>
      </c>
      <c r="D1209">
        <f>IF(VLOOKUP(C1209,Capacity_RESBDG!B:L,B1209-2016+2,FALSE)&lt;0.001,0,VLOOKUP(C1209,Capacity_RESBDG!B:L,B1209-2016+2,FALSE)*(1+Summary!$C$10))</f>
        <v>2.9917554451379448E-3</v>
      </c>
    </row>
    <row r="1210" spans="1:4" x14ac:dyDescent="0.25">
      <c r="A1210" t="s">
        <v>2</v>
      </c>
      <c r="B1210">
        <f t="shared" si="30"/>
        <v>2022</v>
      </c>
      <c r="C1210" t="str">
        <f t="shared" si="31"/>
        <v>RESBDGSATNewWH______STDPRO_16</v>
      </c>
      <c r="D1210">
        <f>IF(VLOOKUP(C1210,Capacity_RESBDG!B:L,B1210-2016+2,FALSE)&lt;0.001,0,VLOOKUP(C1210,Capacity_RESBDG!B:L,B1210-2016+2,FALSE)*(1+Summary!$C$10))</f>
        <v>1.3184351222389307E-3</v>
      </c>
    </row>
    <row r="1211" spans="1:4" x14ac:dyDescent="0.25">
      <c r="A1211" t="s">
        <v>2</v>
      </c>
      <c r="B1211">
        <f t="shared" si="30"/>
        <v>2022</v>
      </c>
      <c r="C1211" t="str">
        <f t="shared" si="31"/>
        <v>RESBDGSATOldAPLOTH___STDELC_16</v>
      </c>
      <c r="D1211">
        <f>IF(VLOOKUP(C1211,Capacity_RESBDG!B:L,B1211-2016+2,FALSE)&lt;0.001,0,VLOOKUP(C1211,Capacity_RESBDG!B:L,B1211-2016+2,FALSE)*(1+Summary!$C$10))</f>
        <v>2798.2192457536598</v>
      </c>
    </row>
    <row r="1212" spans="1:4" x14ac:dyDescent="0.25">
      <c r="A1212" t="s">
        <v>2</v>
      </c>
      <c r="B1212">
        <f t="shared" si="30"/>
        <v>2022</v>
      </c>
      <c r="C1212" t="str">
        <f t="shared" si="31"/>
        <v>RESBDGSATOldCDY______STDELC_16</v>
      </c>
      <c r="D1212">
        <f>IF(VLOOKUP(C1212,Capacity_RESBDG!B:L,B1212-2016+2,FALSE)&lt;0.001,0,VLOOKUP(C1212,Capacity_RESBDG!B:L,B1212-2016+2,FALSE)*(1+Summary!$C$10))</f>
        <v>73.142360141206908</v>
      </c>
    </row>
    <row r="1213" spans="1:4" x14ac:dyDescent="0.25">
      <c r="A1213" t="s">
        <v>2</v>
      </c>
      <c r="B1213">
        <f t="shared" ref="B1213:B1276" si="32">B1027+1</f>
        <v>2022</v>
      </c>
      <c r="C1213" t="str">
        <f t="shared" ref="C1213:C1276" si="33">C1027</f>
        <v>RESBDGSATOldCWA______STDELC_16</v>
      </c>
      <c r="D1213">
        <f>IF(VLOOKUP(C1213,Capacity_RESBDG!B:L,B1213-2016+2,FALSE)&lt;0.001,0,VLOOKUP(C1213,Capacity_RESBDG!B:L,B1213-2016+2,FALSE)*(1+Summary!$C$10))</f>
        <v>133.13199064371418</v>
      </c>
    </row>
    <row r="1214" spans="1:4" x14ac:dyDescent="0.25">
      <c r="A1214" t="s">
        <v>2</v>
      </c>
      <c r="B1214">
        <f t="shared" si="32"/>
        <v>2022</v>
      </c>
      <c r="C1214" t="str">
        <f t="shared" si="33"/>
        <v>RESBDGSATOldDWA______STDELC_16</v>
      </c>
      <c r="D1214">
        <f>IF(VLOOKUP(C1214,Capacity_RESBDG!B:L,B1214-2016+2,FALSE)&lt;0.001,0,VLOOKUP(C1214,Capacity_RESBDG!B:L,B1214-2016+2,FALSE)*(1+Summary!$C$10))</f>
        <v>45.457028519650756</v>
      </c>
    </row>
    <row r="1215" spans="1:4" x14ac:dyDescent="0.25">
      <c r="A1215" t="s">
        <v>2</v>
      </c>
      <c r="B1215">
        <f t="shared" si="32"/>
        <v>2022</v>
      </c>
      <c r="C1215" t="str">
        <f t="shared" si="33"/>
        <v>RESBDGSATOldFRZ______STDELC_16</v>
      </c>
      <c r="D1215">
        <f>IF(VLOOKUP(C1215,Capacity_RESBDG!B:L,B1215-2016+2,FALSE)&lt;0.001,0,VLOOKUP(C1215,Capacity_RESBDG!B:L,B1215-2016+2,FALSE)*(1+Summary!$C$10))</f>
        <v>26.085770911570602</v>
      </c>
    </row>
    <row r="1216" spans="1:4" x14ac:dyDescent="0.25">
      <c r="A1216" t="s">
        <v>2</v>
      </c>
      <c r="B1216">
        <f t="shared" si="32"/>
        <v>2022</v>
      </c>
      <c r="C1216" t="str">
        <f t="shared" si="33"/>
        <v>RESBDGSATOldLIFLC___STDELC_16</v>
      </c>
      <c r="D1216">
        <f>IF(VLOOKUP(C1216,Capacity_RESBDG!B:L,B1216-2016+2,FALSE)&lt;0.001,0,VLOOKUP(C1216,Capacity_RESBDG!B:L,B1216-2016+2,FALSE)*(1+Summary!$C$10))</f>
        <v>63.806528246764785</v>
      </c>
    </row>
    <row r="1217" spans="1:4" x14ac:dyDescent="0.25">
      <c r="A1217" t="s">
        <v>2</v>
      </c>
      <c r="B1217">
        <f t="shared" si="32"/>
        <v>2022</v>
      </c>
      <c r="C1217" t="str">
        <f t="shared" si="33"/>
        <v>RESBDGSATOldLIFLU___STDELC_16</v>
      </c>
      <c r="D1217">
        <f>IF(VLOOKUP(C1217,Capacity_RESBDG!B:L,B1217-2016+2,FALSE)&lt;0.001,0,VLOOKUP(C1217,Capacity_RESBDG!B:L,B1217-2016+2,FALSE)*(1+Summary!$C$10))</f>
        <v>432.16347844293949</v>
      </c>
    </row>
    <row r="1218" spans="1:4" x14ac:dyDescent="0.25">
      <c r="A1218" t="s">
        <v>2</v>
      </c>
      <c r="B1218">
        <f t="shared" si="32"/>
        <v>2022</v>
      </c>
      <c r="C1218" t="str">
        <f t="shared" si="33"/>
        <v>RESBDGSATOldLIHAL___STDELC_16</v>
      </c>
      <c r="D1218">
        <f>IF(VLOOKUP(C1218,Capacity_RESBDG!B:L,B1218-2016+2,FALSE)&lt;0.001,0,VLOOKUP(C1218,Capacity_RESBDG!B:L,B1218-2016+2,FALSE)*(1+Summary!$C$10))</f>
        <v>126.83694110748318</v>
      </c>
    </row>
    <row r="1219" spans="1:4" x14ac:dyDescent="0.25">
      <c r="A1219" t="s">
        <v>2</v>
      </c>
      <c r="B1219">
        <f t="shared" si="32"/>
        <v>2022</v>
      </c>
      <c r="C1219" t="str">
        <f t="shared" si="33"/>
        <v>RESBDGSATOldLIINC___STDELC_16</v>
      </c>
      <c r="D1219">
        <f>IF(VLOOKUP(C1219,Capacity_RESBDG!B:L,B1219-2016+2,FALSE)&lt;0.001,0,VLOOKUP(C1219,Capacity_RESBDG!B:L,B1219-2016+2,FALSE)*(1+Summary!$C$10))</f>
        <v>406.03827370332186</v>
      </c>
    </row>
    <row r="1220" spans="1:4" x14ac:dyDescent="0.25">
      <c r="A1220" t="s">
        <v>2</v>
      </c>
      <c r="B1220">
        <f t="shared" si="32"/>
        <v>2022</v>
      </c>
      <c r="C1220" t="str">
        <f t="shared" si="33"/>
        <v>RESBDGSATOldLILED___HIGELC_16</v>
      </c>
      <c r="D1220">
        <f>IF(VLOOKUP(C1220,Capacity_RESBDG!B:L,B1220-2016+2,FALSE)&lt;0.001,0,VLOOKUP(C1220,Capacity_RESBDG!B:L,B1220-2016+2,FALSE)*(1+Summary!$C$10))</f>
        <v>13.686598641210526</v>
      </c>
    </row>
    <row r="1221" spans="1:4" x14ac:dyDescent="0.25">
      <c r="A1221" t="s">
        <v>2</v>
      </c>
      <c r="B1221">
        <f t="shared" si="32"/>
        <v>2022</v>
      </c>
      <c r="C1221" t="str">
        <f t="shared" si="33"/>
        <v>RESBDGSATOldLILED___STDELC_16</v>
      </c>
      <c r="D1221">
        <f>IF(VLOOKUP(C1221,Capacity_RESBDG!B:L,B1221-2016+2,FALSE)&lt;0.001,0,VLOOKUP(C1221,Capacity_RESBDG!B:L,B1221-2016+2,FALSE)*(1+Summary!$C$10))</f>
        <v>13.697985515768726</v>
      </c>
    </row>
    <row r="1222" spans="1:4" x14ac:dyDescent="0.25">
      <c r="A1222" t="s">
        <v>2</v>
      </c>
      <c r="B1222">
        <f t="shared" si="32"/>
        <v>2022</v>
      </c>
      <c r="C1222" t="str">
        <f t="shared" si="33"/>
        <v>RESBDGSATOldRAG______STDELC_16</v>
      </c>
      <c r="D1222">
        <f>IF(VLOOKUP(C1222,Capacity_RESBDG!B:L,B1222-2016+2,FALSE)&lt;0.001,0,VLOOKUP(C1222,Capacity_RESBDG!B:L,B1222-2016+2,FALSE)*(1+Summary!$C$10))</f>
        <v>941.24491006321534</v>
      </c>
    </row>
    <row r="1223" spans="1:4" x14ac:dyDescent="0.25">
      <c r="A1223" t="s">
        <v>2</v>
      </c>
      <c r="B1223">
        <f t="shared" si="32"/>
        <v>2022</v>
      </c>
      <c r="C1223" t="str">
        <f t="shared" si="33"/>
        <v>RESBDGSATOldREF______STDELC_16</v>
      </c>
      <c r="D1223">
        <f>IF(VLOOKUP(C1223,Capacity_RESBDG!B:L,B1223-2016+2,FALSE)&lt;0.001,0,VLOOKUP(C1223,Capacity_RESBDG!B:L,B1223-2016+2,FALSE)*(1+Summary!$C$10))</f>
        <v>82.715653531257075</v>
      </c>
    </row>
    <row r="1224" spans="1:4" x14ac:dyDescent="0.25">
      <c r="A1224" t="s">
        <v>2</v>
      </c>
      <c r="B1224">
        <f t="shared" si="32"/>
        <v>2022</v>
      </c>
      <c r="C1224" t="str">
        <f t="shared" si="33"/>
        <v>RESBDGSATOldSCCE___STDELC_16</v>
      </c>
      <c r="D1224">
        <f>IF(VLOOKUP(C1224,Capacity_RESBDG!B:L,B1224-2016+2,FALSE)&lt;0.001,0,VLOOKUP(C1224,Capacity_RESBDG!B:L,B1224-2016+2,FALSE)*(1+Summary!$C$10))</f>
        <v>15.79396975606177</v>
      </c>
    </row>
    <row r="1225" spans="1:4" x14ac:dyDescent="0.25">
      <c r="A1225" t="s">
        <v>2</v>
      </c>
      <c r="B1225">
        <f t="shared" si="32"/>
        <v>2022</v>
      </c>
      <c r="C1225" t="str">
        <f t="shared" si="33"/>
        <v>RESBDGSATOldSCRO___STDELC_16</v>
      </c>
      <c r="D1225">
        <f>IF(VLOOKUP(C1225,Capacity_RESBDG!B:L,B1225-2016+2,FALSE)&lt;0.001,0,VLOOKUP(C1225,Capacity_RESBDG!B:L,B1225-2016+2,FALSE)*(1+Summary!$C$10))</f>
        <v>2.196245642373821</v>
      </c>
    </row>
    <row r="1226" spans="1:4" x14ac:dyDescent="0.25">
      <c r="A1226" t="s">
        <v>2</v>
      </c>
      <c r="B1226">
        <f t="shared" si="32"/>
        <v>2022</v>
      </c>
      <c r="C1226" t="str">
        <f t="shared" si="33"/>
        <v>RESBDGSATOldSHFUR___HIGNGA_16</v>
      </c>
      <c r="D1226">
        <f>IF(VLOOKUP(C1226,Capacity_RESBDG!B:L,B1226-2016+2,FALSE)&lt;0.001,0,VLOOKUP(C1226,Capacity_RESBDG!B:L,B1226-2016+2,FALSE)*(1+Summary!$C$10))</f>
        <v>143.71292733900626</v>
      </c>
    </row>
    <row r="1227" spans="1:4" x14ac:dyDescent="0.25">
      <c r="A1227" t="s">
        <v>2</v>
      </c>
      <c r="B1227">
        <f t="shared" si="32"/>
        <v>2022</v>
      </c>
      <c r="C1227" t="str">
        <f t="shared" si="33"/>
        <v>RESBDGSATOldSHFUR___MEDNGA_16</v>
      </c>
      <c r="D1227">
        <f>IF(VLOOKUP(C1227,Capacity_RESBDG!B:L,B1227-2016+2,FALSE)&lt;0.001,0,VLOOKUP(C1227,Capacity_RESBDG!B:L,B1227-2016+2,FALSE)*(1+Summary!$C$10))</f>
        <v>47.291221980489802</v>
      </c>
    </row>
    <row r="1228" spans="1:4" x14ac:dyDescent="0.25">
      <c r="A1228" t="s">
        <v>2</v>
      </c>
      <c r="B1228">
        <f t="shared" si="32"/>
        <v>2022</v>
      </c>
      <c r="C1228" t="str">
        <f t="shared" si="33"/>
        <v>RESBDGSATOldSHFUR___STDBMA_16</v>
      </c>
      <c r="D1228">
        <f>IF(VLOOKUP(C1228,Capacity_RESBDG!B:L,B1228-2016+2,FALSE)&lt;0.001,0,VLOOKUP(C1228,Capacity_RESBDG!B:L,B1228-2016+2,FALSE)*(1+Summary!$C$10))</f>
        <v>2.9085424250440424</v>
      </c>
    </row>
    <row r="1229" spans="1:4" x14ac:dyDescent="0.25">
      <c r="A1229" t="s">
        <v>2</v>
      </c>
      <c r="B1229">
        <f t="shared" si="32"/>
        <v>2022</v>
      </c>
      <c r="C1229" t="str">
        <f t="shared" si="33"/>
        <v>RESBDGSATOldSHFUR___STDBWP_16</v>
      </c>
      <c r="D1229">
        <f>IF(VLOOKUP(C1229,Capacity_RESBDG!B:L,B1229-2016+2,FALSE)&lt;0.001,0,VLOOKUP(C1229,Capacity_RESBDG!B:L,B1229-2016+2,FALSE)*(1+Summary!$C$10))</f>
        <v>3.5099820121357934E-2</v>
      </c>
    </row>
    <row r="1230" spans="1:4" x14ac:dyDescent="0.25">
      <c r="A1230" t="s">
        <v>2</v>
      </c>
      <c r="B1230">
        <f t="shared" si="32"/>
        <v>2022</v>
      </c>
      <c r="C1230" t="str">
        <f t="shared" si="33"/>
        <v>RESBDGSATOldSHFUR___STDKER_16</v>
      </c>
      <c r="D1230">
        <f>IF(VLOOKUP(C1230,Capacity_RESBDG!B:L,B1230-2016+2,FALSE)&lt;0.001,0,VLOOKUP(C1230,Capacity_RESBDG!B:L,B1230-2016+2,FALSE)*(1+Summary!$C$10))</f>
        <v>3.5107545024182701E-2</v>
      </c>
    </row>
    <row r="1231" spans="1:4" x14ac:dyDescent="0.25">
      <c r="A1231" t="s">
        <v>2</v>
      </c>
      <c r="B1231">
        <f t="shared" si="32"/>
        <v>2022</v>
      </c>
      <c r="C1231" t="str">
        <f t="shared" si="33"/>
        <v>RESBDGSATOldSHFUR___STDLFO_16</v>
      </c>
      <c r="D1231">
        <f>IF(VLOOKUP(C1231,Capacity_RESBDG!B:L,B1231-2016+2,FALSE)&lt;0.001,0,VLOOKUP(C1231,Capacity_RESBDG!B:L,B1231-2016+2,FALSE)*(1+Summary!$C$10))</f>
        <v>2.5123969383410647</v>
      </c>
    </row>
    <row r="1232" spans="1:4" x14ac:dyDescent="0.25">
      <c r="A1232" t="s">
        <v>2</v>
      </c>
      <c r="B1232">
        <f t="shared" si="32"/>
        <v>2022</v>
      </c>
      <c r="C1232" t="str">
        <f t="shared" si="33"/>
        <v>RESBDGSATOldSHFUR___STDPRO_16</v>
      </c>
      <c r="D1232">
        <f>IF(VLOOKUP(C1232,Capacity_RESBDG!B:L,B1232-2016+2,FALSE)&lt;0.001,0,VLOOKUP(C1232,Capacity_RESBDG!B:L,B1232-2016+2,FALSE)*(1+Summary!$C$10))</f>
        <v>3.5100728348833869E-2</v>
      </c>
    </row>
    <row r="1233" spans="1:4" x14ac:dyDescent="0.25">
      <c r="A1233" t="s">
        <v>2</v>
      </c>
      <c r="B1233">
        <f t="shared" si="32"/>
        <v>2022</v>
      </c>
      <c r="C1233" t="str">
        <f t="shared" si="33"/>
        <v>RESBDGSATOldSHHEP___STDELC_16</v>
      </c>
      <c r="D1233">
        <f>IF(VLOOKUP(C1233,Capacity_RESBDG!B:L,B1233-2016+2,FALSE)&lt;0.001,0,VLOOKUP(C1233,Capacity_RESBDG!B:L,B1233-2016+2,FALSE)*(1+Summary!$C$10))</f>
        <v>25.088796616234543</v>
      </c>
    </row>
    <row r="1234" spans="1:4" x14ac:dyDescent="0.25">
      <c r="A1234" t="s">
        <v>2</v>
      </c>
      <c r="B1234">
        <f t="shared" si="32"/>
        <v>2022</v>
      </c>
      <c r="C1234" t="str">
        <f t="shared" si="33"/>
        <v>RESBDGSATOldSHPLT___STDELC_16</v>
      </c>
      <c r="D1234">
        <f>IF(VLOOKUP(C1234,Capacity_RESBDG!B:L,B1234-2016+2,FALSE)&lt;0.001,0,VLOOKUP(C1234,Capacity_RESBDG!B:L,B1234-2016+2,FALSE)*(1+Summary!$C$10))</f>
        <v>19.805116175734454</v>
      </c>
    </row>
    <row r="1235" spans="1:4" x14ac:dyDescent="0.25">
      <c r="A1235" t="s">
        <v>2</v>
      </c>
      <c r="B1235">
        <f t="shared" si="32"/>
        <v>2022</v>
      </c>
      <c r="C1235" t="str">
        <f t="shared" si="33"/>
        <v>RESBDGSATOldWH______STDBMA_16</v>
      </c>
      <c r="D1235">
        <f>IF(VLOOKUP(C1235,Capacity_RESBDG!B:L,B1235-2016+2,FALSE)&lt;0.001,0,VLOOKUP(C1235,Capacity_RESBDG!B:L,B1235-2016+2,FALSE)*(1+Summary!$C$10))</f>
        <v>2.3330122919694629</v>
      </c>
    </row>
    <row r="1236" spans="1:4" x14ac:dyDescent="0.25">
      <c r="A1236" t="s">
        <v>2</v>
      </c>
      <c r="B1236">
        <f t="shared" si="32"/>
        <v>2022</v>
      </c>
      <c r="C1236" t="str">
        <f t="shared" si="33"/>
        <v>RESBDGSATOldWH______STDBWP_16</v>
      </c>
      <c r="D1236">
        <f>IF(VLOOKUP(C1236,Capacity_RESBDG!B:L,B1236-2016+2,FALSE)&lt;0.001,0,VLOOKUP(C1236,Capacity_RESBDG!B:L,B1236-2016+2,FALSE)*(1+Summary!$C$10))</f>
        <v>2.3712448207376728</v>
      </c>
    </row>
    <row r="1237" spans="1:4" x14ac:dyDescent="0.25">
      <c r="A1237" t="s">
        <v>2</v>
      </c>
      <c r="B1237">
        <f t="shared" si="32"/>
        <v>2022</v>
      </c>
      <c r="C1237" t="str">
        <f t="shared" si="33"/>
        <v>RESBDGSATOldWH______STDELC_16</v>
      </c>
      <c r="D1237">
        <f>IF(VLOOKUP(C1237,Capacity_RESBDG!B:L,B1237-2016+2,FALSE)&lt;0.001,0,VLOOKUP(C1237,Capacity_RESBDG!B:L,B1237-2016+2,FALSE)*(1+Summary!$C$10))</f>
        <v>4.0204746120973667</v>
      </c>
    </row>
    <row r="1238" spans="1:4" x14ac:dyDescent="0.25">
      <c r="A1238" t="s">
        <v>2</v>
      </c>
      <c r="B1238">
        <f t="shared" si="32"/>
        <v>2022</v>
      </c>
      <c r="C1238" t="str">
        <f t="shared" si="33"/>
        <v>RESBDGSATOldWH______STDKER_16</v>
      </c>
      <c r="D1238">
        <f>IF(VLOOKUP(C1238,Capacity_RESBDG!B:L,B1238-2016+2,FALSE)&lt;0.001,0,VLOOKUP(C1238,Capacity_RESBDG!B:L,B1238-2016+2,FALSE)*(1+Summary!$C$10))</f>
        <v>2.3642251108985701</v>
      </c>
    </row>
    <row r="1239" spans="1:4" x14ac:dyDescent="0.25">
      <c r="A1239" t="s">
        <v>2</v>
      </c>
      <c r="B1239">
        <f t="shared" si="32"/>
        <v>2022</v>
      </c>
      <c r="C1239" t="str">
        <f t="shared" si="33"/>
        <v>RESBDGSATOldWH______STDLFO_16</v>
      </c>
      <c r="D1239">
        <f>IF(VLOOKUP(C1239,Capacity_RESBDG!B:L,B1239-2016+2,FALSE)&lt;0.001,0,VLOOKUP(C1239,Capacity_RESBDG!B:L,B1239-2016+2,FALSE)*(1+Summary!$C$10))</f>
        <v>2.3432053637137185</v>
      </c>
    </row>
    <row r="1240" spans="1:4" x14ac:dyDescent="0.25">
      <c r="A1240" t="s">
        <v>2</v>
      </c>
      <c r="B1240">
        <f t="shared" si="32"/>
        <v>2022</v>
      </c>
      <c r="C1240" t="str">
        <f t="shared" si="33"/>
        <v>RESBDGSATOldWH______STDNGA_16</v>
      </c>
      <c r="D1240">
        <f>IF(VLOOKUP(C1240,Capacity_RESBDG!B:L,B1240-2016+2,FALSE)&lt;0.001,0,VLOOKUP(C1240,Capacity_RESBDG!B:L,B1240-2016+2,FALSE)*(1+Summary!$C$10))</f>
        <v>34.697882032642454</v>
      </c>
    </row>
    <row r="1241" spans="1:4" x14ac:dyDescent="0.25">
      <c r="A1241" t="s">
        <v>2</v>
      </c>
      <c r="B1241">
        <f t="shared" si="32"/>
        <v>2022</v>
      </c>
      <c r="C1241" t="str">
        <f t="shared" si="33"/>
        <v>RESBDGSATOldWH______STDPRO_16</v>
      </c>
      <c r="D1241">
        <f>IF(VLOOKUP(C1241,Capacity_RESBDG!B:L,B1241-2016+2,FALSE)&lt;0.001,0,VLOOKUP(C1241,Capacity_RESBDG!B:L,B1241-2016+2,FALSE)*(1+Summary!$C$10))</f>
        <v>2.3660443318940434</v>
      </c>
    </row>
    <row r="1242" spans="1:4" x14ac:dyDescent="0.25">
      <c r="A1242" t="s">
        <v>2</v>
      </c>
      <c r="B1242">
        <f t="shared" si="32"/>
        <v>2022</v>
      </c>
      <c r="C1242" t="str">
        <f t="shared" si="33"/>
        <v>RESBDGSDENewAPLOTH___STDELC_16</v>
      </c>
      <c r="D1242">
        <f>IF(VLOOKUP(C1242,Capacity_RESBDG!B:L,B1242-2016+2,FALSE)&lt;0.001,0,VLOOKUP(C1242,Capacity_RESBDG!B:L,B1242-2016+2,FALSE)*(1+Summary!$C$10))</f>
        <v>1.9451584396049078E-3</v>
      </c>
    </row>
    <row r="1243" spans="1:4" x14ac:dyDescent="0.25">
      <c r="A1243" t="s">
        <v>2</v>
      </c>
      <c r="B1243">
        <f t="shared" si="32"/>
        <v>2022</v>
      </c>
      <c r="C1243" t="str">
        <f t="shared" si="33"/>
        <v>RESBDGSDENewCDY______STDELC_16</v>
      </c>
      <c r="D1243">
        <f>IF(VLOOKUP(C1243,Capacity_RESBDG!B:L,B1243-2016+2,FALSE)&lt;0.001,0,VLOOKUP(C1243,Capacity_RESBDG!B:L,B1243-2016+2,FALSE)*(1+Summary!$C$10))</f>
        <v>1.4852029170747206E-3</v>
      </c>
    </row>
    <row r="1244" spans="1:4" x14ac:dyDescent="0.25">
      <c r="A1244" t="s">
        <v>2</v>
      </c>
      <c r="B1244">
        <f t="shared" si="32"/>
        <v>2022</v>
      </c>
      <c r="C1244" t="str">
        <f t="shared" si="33"/>
        <v>RESBDGSDENewCWA______STDELC_16</v>
      </c>
      <c r="D1244">
        <f>IF(VLOOKUP(C1244,Capacity_RESBDG!B:L,B1244-2016+2,FALSE)&lt;0.001,0,VLOOKUP(C1244,Capacity_RESBDG!B:L,B1244-2016+2,FALSE)*(1+Summary!$C$10))</f>
        <v>1.471477036029541E-3</v>
      </c>
    </row>
    <row r="1245" spans="1:4" x14ac:dyDescent="0.25">
      <c r="A1245" t="s">
        <v>2</v>
      </c>
      <c r="B1245">
        <f t="shared" si="32"/>
        <v>2022</v>
      </c>
      <c r="C1245" t="str">
        <f t="shared" si="33"/>
        <v>RESBDGSDENewDWA______STDELC_16</v>
      </c>
      <c r="D1245">
        <f>IF(VLOOKUP(C1245,Capacity_RESBDG!B:L,B1245-2016+2,FALSE)&lt;0.001,0,VLOOKUP(C1245,Capacity_RESBDG!B:L,B1245-2016+2,FALSE)*(1+Summary!$C$10))</f>
        <v>1.4782774407390219E-3</v>
      </c>
    </row>
    <row r="1246" spans="1:4" x14ac:dyDescent="0.25">
      <c r="A1246" t="s">
        <v>2</v>
      </c>
      <c r="B1246">
        <f t="shared" si="32"/>
        <v>2022</v>
      </c>
      <c r="C1246" t="str">
        <f t="shared" si="33"/>
        <v>RESBDGSDENewFRZ______STDELC_16</v>
      </c>
      <c r="D1246">
        <f>IF(VLOOKUP(C1246,Capacity_RESBDG!B:L,B1246-2016+2,FALSE)&lt;0.001,0,VLOOKUP(C1246,Capacity_RESBDG!B:L,B1246-2016+2,FALSE)*(1+Summary!$C$10))</f>
        <v>1.1563766477714846E-3</v>
      </c>
    </row>
    <row r="1247" spans="1:4" x14ac:dyDescent="0.25">
      <c r="A1247" t="s">
        <v>2</v>
      </c>
      <c r="B1247">
        <f t="shared" si="32"/>
        <v>2022</v>
      </c>
      <c r="C1247" t="str">
        <f t="shared" si="33"/>
        <v>RESBDGSDENewLIFLC___STDELC_16</v>
      </c>
      <c r="D1247">
        <f>IF(VLOOKUP(C1247,Capacity_RESBDG!B:L,B1247-2016+2,FALSE)&lt;0.001,0,VLOOKUP(C1247,Capacity_RESBDG!B:L,B1247-2016+2,FALSE)*(1+Summary!$C$10))</f>
        <v>0</v>
      </c>
    </row>
    <row r="1248" spans="1:4" x14ac:dyDescent="0.25">
      <c r="A1248" t="s">
        <v>2</v>
      </c>
      <c r="B1248">
        <f t="shared" si="32"/>
        <v>2022</v>
      </c>
      <c r="C1248" t="str">
        <f t="shared" si="33"/>
        <v>RESBDGSDENewLIFLU___STDELC_16</v>
      </c>
      <c r="D1248">
        <f>IF(VLOOKUP(C1248,Capacity_RESBDG!B:L,B1248-2016+2,FALSE)&lt;0.001,0,VLOOKUP(C1248,Capacity_RESBDG!B:L,B1248-2016+2,FALSE)*(1+Summary!$C$10))</f>
        <v>1.0183896606866878E-3</v>
      </c>
    </row>
    <row r="1249" spans="1:4" x14ac:dyDescent="0.25">
      <c r="A1249" t="s">
        <v>2</v>
      </c>
      <c r="B1249">
        <f t="shared" si="32"/>
        <v>2022</v>
      </c>
      <c r="C1249" t="str">
        <f t="shared" si="33"/>
        <v>RESBDGSDENewLIHAL___STDELC_16</v>
      </c>
      <c r="D1249">
        <f>IF(VLOOKUP(C1249,Capacity_RESBDG!B:L,B1249-2016+2,FALSE)&lt;0.001,0,VLOOKUP(C1249,Capacity_RESBDG!B:L,B1249-2016+2,FALSE)*(1+Summary!$C$10))</f>
        <v>0</v>
      </c>
    </row>
    <row r="1250" spans="1:4" x14ac:dyDescent="0.25">
      <c r="A1250" t="s">
        <v>2</v>
      </c>
      <c r="B1250">
        <f t="shared" si="32"/>
        <v>2022</v>
      </c>
      <c r="C1250" t="str">
        <f t="shared" si="33"/>
        <v>RESBDGSDENewLIINC___STDELC_16</v>
      </c>
      <c r="D1250">
        <f>IF(VLOOKUP(C1250,Capacity_RESBDG!B:L,B1250-2016+2,FALSE)&lt;0.001,0,VLOOKUP(C1250,Capacity_RESBDG!B:L,B1250-2016+2,FALSE)*(1+Summary!$C$10))</f>
        <v>0</v>
      </c>
    </row>
    <row r="1251" spans="1:4" x14ac:dyDescent="0.25">
      <c r="A1251" t="s">
        <v>2</v>
      </c>
      <c r="B1251">
        <f t="shared" si="32"/>
        <v>2022</v>
      </c>
      <c r="C1251" t="str">
        <f t="shared" si="33"/>
        <v>RESBDGSDENewLILED___HIGELC_16</v>
      </c>
      <c r="D1251">
        <f>IF(VLOOKUP(C1251,Capacity_RESBDG!B:L,B1251-2016+2,FALSE)&lt;0.001,0,VLOOKUP(C1251,Capacity_RESBDG!B:L,B1251-2016+2,FALSE)*(1+Summary!$C$10))</f>
        <v>1.4940688036281912E-3</v>
      </c>
    </row>
    <row r="1252" spans="1:4" x14ac:dyDescent="0.25">
      <c r="A1252" t="s">
        <v>2</v>
      </c>
      <c r="B1252">
        <f t="shared" si="32"/>
        <v>2022</v>
      </c>
      <c r="C1252" t="str">
        <f t="shared" si="33"/>
        <v>RESBDGSDENewLILED___STDELC_16</v>
      </c>
      <c r="D1252">
        <f>IF(VLOOKUP(C1252,Capacity_RESBDG!B:L,B1252-2016+2,FALSE)&lt;0.001,0,VLOOKUP(C1252,Capacity_RESBDG!B:L,B1252-2016+2,FALSE)*(1+Summary!$C$10))</f>
        <v>1.4940698026520679E-3</v>
      </c>
    </row>
    <row r="1253" spans="1:4" x14ac:dyDescent="0.25">
      <c r="A1253" t="s">
        <v>2</v>
      </c>
      <c r="B1253">
        <f t="shared" si="32"/>
        <v>2022</v>
      </c>
      <c r="C1253" t="str">
        <f t="shared" si="33"/>
        <v>RESBDGSDENewRAG______STDELC_16</v>
      </c>
      <c r="D1253">
        <f>IF(VLOOKUP(C1253,Capacity_RESBDG!B:L,B1253-2016+2,FALSE)&lt;0.001,0,VLOOKUP(C1253,Capacity_RESBDG!B:L,B1253-2016+2,FALSE)*(1+Summary!$C$10))</f>
        <v>0</v>
      </c>
    </row>
    <row r="1254" spans="1:4" x14ac:dyDescent="0.25">
      <c r="A1254" t="s">
        <v>2</v>
      </c>
      <c r="B1254">
        <f t="shared" si="32"/>
        <v>2022</v>
      </c>
      <c r="C1254" t="str">
        <f t="shared" si="33"/>
        <v>RESBDGSDENewREF______STDELC_16</v>
      </c>
      <c r="D1254">
        <f>IF(VLOOKUP(C1254,Capacity_RESBDG!B:L,B1254-2016+2,FALSE)&lt;0.001,0,VLOOKUP(C1254,Capacity_RESBDG!B:L,B1254-2016+2,FALSE)*(1+Summary!$C$10))</f>
        <v>4.1303026878189925E-3</v>
      </c>
    </row>
    <row r="1255" spans="1:4" x14ac:dyDescent="0.25">
      <c r="A1255" t="s">
        <v>2</v>
      </c>
      <c r="B1255">
        <f t="shared" si="32"/>
        <v>2022</v>
      </c>
      <c r="C1255" t="str">
        <f t="shared" si="33"/>
        <v>RESBDGSDENewSCCE___STDELC_16</v>
      </c>
      <c r="D1255">
        <f>IF(VLOOKUP(C1255,Capacity_RESBDG!B:L,B1255-2016+2,FALSE)&lt;0.001,0,VLOOKUP(C1255,Capacity_RESBDG!B:L,B1255-2016+2,FALSE)*(1+Summary!$C$10))</f>
        <v>1.3073606867839093E-3</v>
      </c>
    </row>
    <row r="1256" spans="1:4" x14ac:dyDescent="0.25">
      <c r="A1256" t="s">
        <v>2</v>
      </c>
      <c r="B1256">
        <f t="shared" si="32"/>
        <v>2022</v>
      </c>
      <c r="C1256" t="str">
        <f t="shared" si="33"/>
        <v>RESBDGSDENewSCRO___STDELC_16</v>
      </c>
      <c r="D1256">
        <f>IF(VLOOKUP(C1256,Capacity_RESBDG!B:L,B1256-2016+2,FALSE)&lt;0.001,0,VLOOKUP(C1256,Capacity_RESBDG!B:L,B1256-2016+2,FALSE)*(1+Summary!$C$10))</f>
        <v>1.310655939808659E-3</v>
      </c>
    </row>
    <row r="1257" spans="1:4" x14ac:dyDescent="0.25">
      <c r="A1257" t="s">
        <v>2</v>
      </c>
      <c r="B1257">
        <f t="shared" si="32"/>
        <v>2022</v>
      </c>
      <c r="C1257" t="str">
        <f t="shared" si="33"/>
        <v>RESBDGSDENewSHFUR___HIGNGA_16</v>
      </c>
      <c r="D1257">
        <f>IF(VLOOKUP(C1257,Capacity_RESBDG!B:L,B1257-2016+2,FALSE)&lt;0.001,0,VLOOKUP(C1257,Capacity_RESBDG!B:L,B1257-2016+2,FALSE)*(1+Summary!$C$10))</f>
        <v>3.5448757583994238E-3</v>
      </c>
    </row>
    <row r="1258" spans="1:4" x14ac:dyDescent="0.25">
      <c r="A1258" t="s">
        <v>2</v>
      </c>
      <c r="B1258">
        <f t="shared" si="32"/>
        <v>2022</v>
      </c>
      <c r="C1258" t="str">
        <f t="shared" si="33"/>
        <v>RESBDGSDENewSHFUR___MEDNGA_16</v>
      </c>
      <c r="D1258">
        <f>IF(VLOOKUP(C1258,Capacity_RESBDG!B:L,B1258-2016+2,FALSE)&lt;0.001,0,VLOOKUP(C1258,Capacity_RESBDG!B:L,B1258-2016+2,FALSE)*(1+Summary!$C$10))</f>
        <v>3.5448768918075321E-3</v>
      </c>
    </row>
    <row r="1259" spans="1:4" x14ac:dyDescent="0.25">
      <c r="A1259" t="s">
        <v>2</v>
      </c>
      <c r="B1259">
        <f t="shared" si="32"/>
        <v>2022</v>
      </c>
      <c r="C1259" t="str">
        <f t="shared" si="33"/>
        <v>RESBDGSDENewSHFUR___STDBMA_16</v>
      </c>
      <c r="D1259">
        <f>IF(VLOOKUP(C1259,Capacity_RESBDG!B:L,B1259-2016+2,FALSE)&lt;0.001,0,VLOOKUP(C1259,Capacity_RESBDG!B:L,B1259-2016+2,FALSE)*(1+Summary!$C$10))</f>
        <v>1.4602133745955483E-3</v>
      </c>
    </row>
    <row r="1260" spans="1:4" x14ac:dyDescent="0.25">
      <c r="A1260" t="s">
        <v>2</v>
      </c>
      <c r="B1260">
        <f t="shared" si="32"/>
        <v>2022</v>
      </c>
      <c r="C1260" t="str">
        <f t="shared" si="33"/>
        <v>RESBDGSDENewSHFUR___STDBWP_16</v>
      </c>
      <c r="D1260">
        <f>IF(VLOOKUP(C1260,Capacity_RESBDG!B:L,B1260-2016+2,FALSE)&lt;0.001,0,VLOOKUP(C1260,Capacity_RESBDG!B:L,B1260-2016+2,FALSE)*(1+Summary!$C$10))</f>
        <v>1.4602133830013372E-3</v>
      </c>
    </row>
    <row r="1261" spans="1:4" x14ac:dyDescent="0.25">
      <c r="A1261" t="s">
        <v>2</v>
      </c>
      <c r="B1261">
        <f t="shared" si="32"/>
        <v>2022</v>
      </c>
      <c r="C1261" t="str">
        <f t="shared" si="33"/>
        <v>RESBDGSDENewSHFUR___STDKER_16</v>
      </c>
      <c r="D1261">
        <f>IF(VLOOKUP(C1261,Capacity_RESBDG!B:L,B1261-2016+2,FALSE)&lt;0.001,0,VLOOKUP(C1261,Capacity_RESBDG!B:L,B1261-2016+2,FALSE)*(1+Summary!$C$10))</f>
        <v>1.4557794108312062E-3</v>
      </c>
    </row>
    <row r="1262" spans="1:4" x14ac:dyDescent="0.25">
      <c r="A1262" t="s">
        <v>2</v>
      </c>
      <c r="B1262">
        <f t="shared" si="32"/>
        <v>2022</v>
      </c>
      <c r="C1262" t="str">
        <f t="shared" si="33"/>
        <v>RESBDGSDENewSHFUR___STDLFO_16</v>
      </c>
      <c r="D1262">
        <f>IF(VLOOKUP(C1262,Capacity_RESBDG!B:L,B1262-2016+2,FALSE)&lt;0.001,0,VLOOKUP(C1262,Capacity_RESBDG!B:L,B1262-2016+2,FALSE)*(1+Summary!$C$10))</f>
        <v>1.4557757146560941E-3</v>
      </c>
    </row>
    <row r="1263" spans="1:4" x14ac:dyDescent="0.25">
      <c r="A1263" t="s">
        <v>2</v>
      </c>
      <c r="B1263">
        <f t="shared" si="32"/>
        <v>2022</v>
      </c>
      <c r="C1263" t="str">
        <f t="shared" si="33"/>
        <v>RESBDGSDENewSHFUR___STDPRO_16</v>
      </c>
      <c r="D1263">
        <f>IF(VLOOKUP(C1263,Capacity_RESBDG!B:L,B1263-2016+2,FALSE)&lt;0.001,0,VLOOKUP(C1263,Capacity_RESBDG!B:L,B1263-2016+2,FALSE)*(1+Summary!$C$10))</f>
        <v>1.4602109765210062E-3</v>
      </c>
    </row>
    <row r="1264" spans="1:4" x14ac:dyDescent="0.25">
      <c r="A1264" t="s">
        <v>2</v>
      </c>
      <c r="B1264">
        <f t="shared" si="32"/>
        <v>2022</v>
      </c>
      <c r="C1264" t="str">
        <f t="shared" si="33"/>
        <v>RESBDGSDENewSHHEP___STDELC_16</v>
      </c>
      <c r="D1264">
        <f>IF(VLOOKUP(C1264,Capacity_RESBDG!B:L,B1264-2016+2,FALSE)&lt;0.001,0,VLOOKUP(C1264,Capacity_RESBDG!B:L,B1264-2016+2,FALSE)*(1+Summary!$C$10))</f>
        <v>1.4628514513872171E-3</v>
      </c>
    </row>
    <row r="1265" spans="1:4" x14ac:dyDescent="0.25">
      <c r="A1265" t="s">
        <v>2</v>
      </c>
      <c r="B1265">
        <f t="shared" si="32"/>
        <v>2022</v>
      </c>
      <c r="C1265" t="str">
        <f t="shared" si="33"/>
        <v>RESBDGSDENewSHPLT___STDELC_16</v>
      </c>
      <c r="D1265">
        <f>IF(VLOOKUP(C1265,Capacity_RESBDG!B:L,B1265-2016+2,FALSE)&lt;0.001,0,VLOOKUP(C1265,Capacity_RESBDG!B:L,B1265-2016+2,FALSE)*(1+Summary!$C$10))</f>
        <v>2.3710708513836041E-3</v>
      </c>
    </row>
    <row r="1266" spans="1:4" x14ac:dyDescent="0.25">
      <c r="A1266" t="s">
        <v>2</v>
      </c>
      <c r="B1266">
        <f t="shared" si="32"/>
        <v>2022</v>
      </c>
      <c r="C1266" t="str">
        <f t="shared" si="33"/>
        <v>RESBDGSDENewWH______STDBMA_16</v>
      </c>
      <c r="D1266">
        <f>IF(VLOOKUP(C1266,Capacity_RESBDG!B:L,B1266-2016+2,FALSE)&lt;0.001,0,VLOOKUP(C1266,Capacity_RESBDG!B:L,B1266-2016+2,FALSE)*(1+Summary!$C$10))</f>
        <v>1.4170168441591823E-3</v>
      </c>
    </row>
    <row r="1267" spans="1:4" x14ac:dyDescent="0.25">
      <c r="A1267" t="s">
        <v>2</v>
      </c>
      <c r="B1267">
        <f t="shared" si="32"/>
        <v>2022</v>
      </c>
      <c r="C1267" t="str">
        <f t="shared" si="33"/>
        <v>RESBDGSDENewWH______STDBWP_16</v>
      </c>
      <c r="D1267">
        <f>IF(VLOOKUP(C1267,Capacity_RESBDG!B:L,B1267-2016+2,FALSE)&lt;0.001,0,VLOOKUP(C1267,Capacity_RESBDG!B:L,B1267-2016+2,FALSE)*(1+Summary!$C$10))</f>
        <v>1.4170170933523857E-3</v>
      </c>
    </row>
    <row r="1268" spans="1:4" x14ac:dyDescent="0.25">
      <c r="A1268" t="s">
        <v>2</v>
      </c>
      <c r="B1268">
        <f t="shared" si="32"/>
        <v>2022</v>
      </c>
      <c r="C1268" t="str">
        <f t="shared" si="33"/>
        <v>RESBDGSDENewWH______STDELC_16</v>
      </c>
      <c r="D1268">
        <f>IF(VLOOKUP(C1268,Capacity_RESBDG!B:L,B1268-2016+2,FALSE)&lt;0.001,0,VLOOKUP(C1268,Capacity_RESBDG!B:L,B1268-2016+2,FALSE)*(1+Summary!$C$10))</f>
        <v>1.4170057151667616E-3</v>
      </c>
    </row>
    <row r="1269" spans="1:4" x14ac:dyDescent="0.25">
      <c r="A1269" t="s">
        <v>2</v>
      </c>
      <c r="B1269">
        <f t="shared" si="32"/>
        <v>2022</v>
      </c>
      <c r="C1269" t="str">
        <f t="shared" si="33"/>
        <v>RESBDGSDENewWH______STDKER_16</v>
      </c>
      <c r="D1269">
        <f>IF(VLOOKUP(C1269,Capacity_RESBDG!B:L,B1269-2016+2,FALSE)&lt;0.001,0,VLOOKUP(C1269,Capacity_RESBDG!B:L,B1269-2016+2,FALSE)*(1+Summary!$C$10))</f>
        <v>1.4170176526319544E-3</v>
      </c>
    </row>
    <row r="1270" spans="1:4" x14ac:dyDescent="0.25">
      <c r="A1270" t="s">
        <v>2</v>
      </c>
      <c r="B1270">
        <f t="shared" si="32"/>
        <v>2022</v>
      </c>
      <c r="C1270" t="str">
        <f t="shared" si="33"/>
        <v>RESBDGSDENewWH______STDLFO_16</v>
      </c>
      <c r="D1270">
        <f>IF(VLOOKUP(C1270,Capacity_RESBDG!B:L,B1270-2016+2,FALSE)&lt;0.001,0,VLOOKUP(C1270,Capacity_RESBDG!B:L,B1270-2016+2,FALSE)*(1+Summary!$C$10))</f>
        <v>1.4170153279140917E-3</v>
      </c>
    </row>
    <row r="1271" spans="1:4" x14ac:dyDescent="0.25">
      <c r="A1271" t="s">
        <v>2</v>
      </c>
      <c r="B1271">
        <f t="shared" si="32"/>
        <v>2022</v>
      </c>
      <c r="C1271" t="str">
        <f t="shared" si="33"/>
        <v>RESBDGSDENewWH______STDNGA_16</v>
      </c>
      <c r="D1271">
        <f>IF(VLOOKUP(C1271,Capacity_RESBDG!B:L,B1271-2016+2,FALSE)&lt;0.001,0,VLOOKUP(C1271,Capacity_RESBDG!B:L,B1271-2016+2,FALSE)*(1+Summary!$C$10))</f>
        <v>3.3847400224792171E-3</v>
      </c>
    </row>
    <row r="1272" spans="1:4" x14ac:dyDescent="0.25">
      <c r="A1272" t="s">
        <v>2</v>
      </c>
      <c r="B1272">
        <f t="shared" si="32"/>
        <v>2022</v>
      </c>
      <c r="C1272" t="str">
        <f t="shared" si="33"/>
        <v>RESBDGSDENewWH______STDPRO_16</v>
      </c>
      <c r="D1272">
        <f>IF(VLOOKUP(C1272,Capacity_RESBDG!B:L,B1272-2016+2,FALSE)&lt;0.001,0,VLOOKUP(C1272,Capacity_RESBDG!B:L,B1272-2016+2,FALSE)*(1+Summary!$C$10))</f>
        <v>1.4170142401534888E-3</v>
      </c>
    </row>
    <row r="1273" spans="1:4" x14ac:dyDescent="0.25">
      <c r="A1273" t="s">
        <v>2</v>
      </c>
      <c r="B1273">
        <f t="shared" si="32"/>
        <v>2022</v>
      </c>
      <c r="C1273" t="str">
        <f t="shared" si="33"/>
        <v>RESBDGSDEOldAPLOTH___STDELC_16</v>
      </c>
      <c r="D1273">
        <f>IF(VLOOKUP(C1273,Capacity_RESBDG!B:L,B1273-2016+2,FALSE)&lt;0.001,0,VLOOKUP(C1273,Capacity_RESBDG!B:L,B1273-2016+2,FALSE)*(1+Summary!$C$10))</f>
        <v>4840.8152607694328</v>
      </c>
    </row>
    <row r="1274" spans="1:4" x14ac:dyDescent="0.25">
      <c r="A1274" t="s">
        <v>2</v>
      </c>
      <c r="B1274">
        <f t="shared" si="32"/>
        <v>2022</v>
      </c>
      <c r="C1274" t="str">
        <f t="shared" si="33"/>
        <v>RESBDGSDEOldCDY______STDELC_16</v>
      </c>
      <c r="D1274">
        <f>IF(VLOOKUP(C1274,Capacity_RESBDG!B:L,B1274-2016+2,FALSE)&lt;0.001,0,VLOOKUP(C1274,Capacity_RESBDG!B:L,B1274-2016+2,FALSE)*(1+Summary!$C$10))</f>
        <v>124.30017968383379</v>
      </c>
    </row>
    <row r="1275" spans="1:4" x14ac:dyDescent="0.25">
      <c r="A1275" t="s">
        <v>2</v>
      </c>
      <c r="B1275">
        <f t="shared" si="32"/>
        <v>2022</v>
      </c>
      <c r="C1275" t="str">
        <f t="shared" si="33"/>
        <v>RESBDGSDEOldCWA______STDELC_16</v>
      </c>
      <c r="D1275">
        <f>IF(VLOOKUP(C1275,Capacity_RESBDG!B:L,B1275-2016+2,FALSE)&lt;0.001,0,VLOOKUP(C1275,Capacity_RESBDG!B:L,B1275-2016+2,FALSE)*(1+Summary!$C$10))</f>
        <v>229.28401183467017</v>
      </c>
    </row>
    <row r="1276" spans="1:4" x14ac:dyDescent="0.25">
      <c r="A1276" t="s">
        <v>2</v>
      </c>
      <c r="B1276">
        <f t="shared" si="32"/>
        <v>2022</v>
      </c>
      <c r="C1276" t="str">
        <f t="shared" si="33"/>
        <v>RESBDGSDEOldDWA______STDELC_16</v>
      </c>
      <c r="D1276">
        <f>IF(VLOOKUP(C1276,Capacity_RESBDG!B:L,B1276-2016+2,FALSE)&lt;0.001,0,VLOOKUP(C1276,Capacity_RESBDG!B:L,B1276-2016+2,FALSE)*(1+Summary!$C$10))</f>
        <v>77.250897939542355</v>
      </c>
    </row>
    <row r="1277" spans="1:4" x14ac:dyDescent="0.25">
      <c r="A1277" t="s">
        <v>2</v>
      </c>
      <c r="B1277">
        <f t="shared" ref="B1277:B1303" si="34">B1091+1</f>
        <v>2022</v>
      </c>
      <c r="C1277" t="str">
        <f t="shared" ref="C1277:C1303" si="35">C1091</f>
        <v>RESBDGSDEOldFRZ______STDELC_16</v>
      </c>
      <c r="D1277">
        <f>IF(VLOOKUP(C1277,Capacity_RESBDG!B:L,B1277-2016+2,FALSE)&lt;0.001,0,VLOOKUP(C1277,Capacity_RESBDG!B:L,B1277-2016+2,FALSE)*(1+Summary!$C$10))</f>
        <v>44.52744404591045</v>
      </c>
    </row>
    <row r="1278" spans="1:4" x14ac:dyDescent="0.25">
      <c r="A1278" t="s">
        <v>2</v>
      </c>
      <c r="B1278">
        <f t="shared" si="34"/>
        <v>2022</v>
      </c>
      <c r="C1278" t="str">
        <f t="shared" si="35"/>
        <v>RESBDGSDEOldLIFLC___STDELC_16</v>
      </c>
      <c r="D1278">
        <f>IF(VLOOKUP(C1278,Capacity_RESBDG!B:L,B1278-2016+2,FALSE)&lt;0.001,0,VLOOKUP(C1278,Capacity_RESBDG!B:L,B1278-2016+2,FALSE)*(1+Summary!$C$10))</f>
        <v>169.15647049768847</v>
      </c>
    </row>
    <row r="1279" spans="1:4" x14ac:dyDescent="0.25">
      <c r="A1279" t="s">
        <v>2</v>
      </c>
      <c r="B1279">
        <f t="shared" si="34"/>
        <v>2022</v>
      </c>
      <c r="C1279" t="str">
        <f t="shared" si="35"/>
        <v>RESBDGSDEOldLIFLU___STDELC_16</v>
      </c>
      <c r="D1279">
        <f>IF(VLOOKUP(C1279,Capacity_RESBDG!B:L,B1279-2016+2,FALSE)&lt;0.001,0,VLOOKUP(C1279,Capacity_RESBDG!B:L,B1279-2016+2,FALSE)*(1+Summary!$C$10))</f>
        <v>1151.6821750236059</v>
      </c>
    </row>
    <row r="1280" spans="1:4" x14ac:dyDescent="0.25">
      <c r="A1280" t="s">
        <v>2</v>
      </c>
      <c r="B1280">
        <f t="shared" si="34"/>
        <v>2022</v>
      </c>
      <c r="C1280" t="str">
        <f t="shared" si="35"/>
        <v>RESBDGSDEOldLIHAL___STDELC_16</v>
      </c>
      <c r="D1280">
        <f>IF(VLOOKUP(C1280,Capacity_RESBDG!B:L,B1280-2016+2,FALSE)&lt;0.001,0,VLOOKUP(C1280,Capacity_RESBDG!B:L,B1280-2016+2,FALSE)*(1+Summary!$C$10))</f>
        <v>337.59350743884892</v>
      </c>
    </row>
    <row r="1281" spans="1:4" x14ac:dyDescent="0.25">
      <c r="A1281" t="s">
        <v>2</v>
      </c>
      <c r="B1281">
        <f t="shared" si="34"/>
        <v>2022</v>
      </c>
      <c r="C1281" t="str">
        <f t="shared" si="35"/>
        <v>RESBDGSDEOldLIINC___STDELC_16</v>
      </c>
      <c r="D1281">
        <f>IF(VLOOKUP(C1281,Capacity_RESBDG!B:L,B1281-2016+2,FALSE)&lt;0.001,0,VLOOKUP(C1281,Capacity_RESBDG!B:L,B1281-2016+2,FALSE)*(1+Summary!$C$10))</f>
        <v>1081.3461598513738</v>
      </c>
    </row>
    <row r="1282" spans="1:4" x14ac:dyDescent="0.25">
      <c r="A1282" t="s">
        <v>2</v>
      </c>
      <c r="B1282">
        <f t="shared" si="34"/>
        <v>2022</v>
      </c>
      <c r="C1282" t="str">
        <f t="shared" si="35"/>
        <v>RESBDGSDEOldLILED___HIGELC_16</v>
      </c>
      <c r="D1282">
        <f>IF(VLOOKUP(C1282,Capacity_RESBDG!B:L,B1282-2016+2,FALSE)&lt;0.001,0,VLOOKUP(C1282,Capacity_RESBDG!B:L,B1282-2016+2,FALSE)*(1+Summary!$C$10))</f>
        <v>36.960198706075928</v>
      </c>
    </row>
    <row r="1283" spans="1:4" x14ac:dyDescent="0.25">
      <c r="A1283" t="s">
        <v>2</v>
      </c>
      <c r="B1283">
        <f t="shared" si="34"/>
        <v>2022</v>
      </c>
      <c r="C1283" t="str">
        <f t="shared" si="35"/>
        <v>RESBDGSDEOldLILED___STDELC_16</v>
      </c>
      <c r="D1283">
        <f>IF(VLOOKUP(C1283,Capacity_RESBDG!B:L,B1283-2016+2,FALSE)&lt;0.001,0,VLOOKUP(C1283,Capacity_RESBDG!B:L,B1283-2016+2,FALSE)*(1+Summary!$C$10))</f>
        <v>37.014475424033641</v>
      </c>
    </row>
    <row r="1284" spans="1:4" x14ac:dyDescent="0.25">
      <c r="A1284" t="s">
        <v>2</v>
      </c>
      <c r="B1284">
        <f t="shared" si="34"/>
        <v>2022</v>
      </c>
      <c r="C1284" t="str">
        <f t="shared" si="35"/>
        <v>RESBDGSDEOldRAG______STDELC_16</v>
      </c>
      <c r="D1284">
        <f>IF(VLOOKUP(C1284,Capacity_RESBDG!B:L,B1284-2016+2,FALSE)&lt;0.001,0,VLOOKUP(C1284,Capacity_RESBDG!B:L,B1284-2016+2,FALSE)*(1+Summary!$C$10))</f>
        <v>1621.0411271859348</v>
      </c>
    </row>
    <row r="1285" spans="1:4" x14ac:dyDescent="0.25">
      <c r="A1285" t="s">
        <v>2</v>
      </c>
      <c r="B1285">
        <f t="shared" si="34"/>
        <v>2022</v>
      </c>
      <c r="C1285" t="str">
        <f t="shared" si="35"/>
        <v>RESBDGSDEOldREF______STDELC_16</v>
      </c>
      <c r="D1285">
        <f>IF(VLOOKUP(C1285,Capacity_RESBDG!B:L,B1285-2016+2,FALSE)&lt;0.001,0,VLOOKUP(C1285,Capacity_RESBDG!B:L,B1285-2016+2,FALSE)*(1+Summary!$C$10))</f>
        <v>141.82135927399264</v>
      </c>
    </row>
    <row r="1286" spans="1:4" x14ac:dyDescent="0.25">
      <c r="A1286" t="s">
        <v>2</v>
      </c>
      <c r="B1286">
        <f t="shared" si="34"/>
        <v>2022</v>
      </c>
      <c r="C1286" t="str">
        <f t="shared" si="35"/>
        <v>RESBDGSDEOldSCCE___STDELC_16</v>
      </c>
      <c r="D1286">
        <f>IF(VLOOKUP(C1286,Capacity_RESBDG!B:L,B1286-2016+2,FALSE)&lt;0.001,0,VLOOKUP(C1286,Capacity_RESBDG!B:L,B1286-2016+2,FALSE)*(1+Summary!$C$10))</f>
        <v>362.62875188860778</v>
      </c>
    </row>
    <row r="1287" spans="1:4" x14ac:dyDescent="0.25">
      <c r="A1287" t="s">
        <v>2</v>
      </c>
      <c r="B1287">
        <f t="shared" si="34"/>
        <v>2022</v>
      </c>
      <c r="C1287" t="str">
        <f t="shared" si="35"/>
        <v>RESBDGSDEOldSCRO___STDELC_16</v>
      </c>
      <c r="D1287">
        <f>IF(VLOOKUP(C1287,Capacity_RESBDG!B:L,B1287-2016+2,FALSE)&lt;0.001,0,VLOOKUP(C1287,Capacity_RESBDG!B:L,B1287-2016+2,FALSE)*(1+Summary!$C$10))</f>
        <v>53.89962719737364</v>
      </c>
    </row>
    <row r="1288" spans="1:4" x14ac:dyDescent="0.25">
      <c r="A1288" t="s">
        <v>2</v>
      </c>
      <c r="B1288">
        <f t="shared" si="34"/>
        <v>2022</v>
      </c>
      <c r="C1288" t="str">
        <f t="shared" si="35"/>
        <v>RESBDGSDEOldSHFUR___HIGNGA_16</v>
      </c>
      <c r="D1288">
        <f>IF(VLOOKUP(C1288,Capacity_RESBDG!B:L,B1288-2016+2,FALSE)&lt;0.001,0,VLOOKUP(C1288,Capacity_RESBDG!B:L,B1288-2016+2,FALSE)*(1+Summary!$C$10))</f>
        <v>330.3905162276692</v>
      </c>
    </row>
    <row r="1289" spans="1:4" x14ac:dyDescent="0.25">
      <c r="A1289" t="s">
        <v>2</v>
      </c>
      <c r="B1289">
        <f t="shared" si="34"/>
        <v>2022</v>
      </c>
      <c r="C1289" t="str">
        <f t="shared" si="35"/>
        <v>RESBDGSDEOldSHFUR___MEDNGA_16</v>
      </c>
      <c r="D1289">
        <f>IF(VLOOKUP(C1289,Capacity_RESBDG!B:L,B1289-2016+2,FALSE)&lt;0.001,0,VLOOKUP(C1289,Capacity_RESBDG!B:L,B1289-2016+2,FALSE)*(1+Summary!$C$10))</f>
        <v>109.26167726046549</v>
      </c>
    </row>
    <row r="1290" spans="1:4" x14ac:dyDescent="0.25">
      <c r="A1290" t="s">
        <v>2</v>
      </c>
      <c r="B1290">
        <f t="shared" si="34"/>
        <v>2022</v>
      </c>
      <c r="C1290" t="str">
        <f t="shared" si="35"/>
        <v>RESBDGSDEOldSHFUR___STDBMA_16</v>
      </c>
      <c r="D1290">
        <f>IF(VLOOKUP(C1290,Capacity_RESBDG!B:L,B1290-2016+2,FALSE)&lt;0.001,0,VLOOKUP(C1290,Capacity_RESBDG!B:L,B1290-2016+2,FALSE)*(1+Summary!$C$10))</f>
        <v>6.8582223437159033</v>
      </c>
    </row>
    <row r="1291" spans="1:4" x14ac:dyDescent="0.25">
      <c r="A1291" t="s">
        <v>2</v>
      </c>
      <c r="B1291">
        <f t="shared" si="34"/>
        <v>2022</v>
      </c>
      <c r="C1291" t="str">
        <f t="shared" si="35"/>
        <v>RESBDGSDEOldSHFUR___STDBWP_16</v>
      </c>
      <c r="D1291">
        <f>IF(VLOOKUP(C1291,Capacity_RESBDG!B:L,B1291-2016+2,FALSE)&lt;0.001,0,VLOOKUP(C1291,Capacity_RESBDG!B:L,B1291-2016+2,FALSE)*(1+Summary!$C$10))</f>
        <v>3.1528831758783821E-2</v>
      </c>
    </row>
    <row r="1292" spans="1:4" x14ac:dyDescent="0.25">
      <c r="A1292" t="s">
        <v>2</v>
      </c>
      <c r="B1292">
        <f t="shared" si="34"/>
        <v>2022</v>
      </c>
      <c r="C1292" t="str">
        <f t="shared" si="35"/>
        <v>RESBDGSDEOldSHFUR___STDKER_16</v>
      </c>
      <c r="D1292">
        <f>IF(VLOOKUP(C1292,Capacity_RESBDG!B:L,B1292-2016+2,FALSE)&lt;0.001,0,VLOOKUP(C1292,Capacity_RESBDG!B:L,B1292-2016+2,FALSE)*(1+Summary!$C$10))</f>
        <v>3.1540654143418945E-2</v>
      </c>
    </row>
    <row r="1293" spans="1:4" x14ac:dyDescent="0.25">
      <c r="A1293" t="s">
        <v>2</v>
      </c>
      <c r="B1293">
        <f t="shared" si="34"/>
        <v>2022</v>
      </c>
      <c r="C1293" t="str">
        <f t="shared" si="35"/>
        <v>RESBDGSDEOldSHFUR___STDLFO_16</v>
      </c>
      <c r="D1293">
        <f>IF(VLOOKUP(C1293,Capacity_RESBDG!B:L,B1293-2016+2,FALSE)&lt;0.001,0,VLOOKUP(C1293,Capacity_RESBDG!B:L,B1293-2016+2,FALSE)*(1+Summary!$C$10))</f>
        <v>5.8884659650565432</v>
      </c>
    </row>
    <row r="1294" spans="1:4" x14ac:dyDescent="0.25">
      <c r="A1294" t="s">
        <v>2</v>
      </c>
      <c r="B1294">
        <f t="shared" si="34"/>
        <v>2022</v>
      </c>
      <c r="C1294" t="str">
        <f t="shared" si="35"/>
        <v>RESBDGSDEOldSHFUR___STDPRO_16</v>
      </c>
      <c r="D1294">
        <f>IF(VLOOKUP(C1294,Capacity_RESBDG!B:L,B1294-2016+2,FALSE)&lt;0.001,0,VLOOKUP(C1294,Capacity_RESBDG!B:L,B1294-2016+2,FALSE)*(1+Summary!$C$10))</f>
        <v>3.1529982955940186E-2</v>
      </c>
    </row>
    <row r="1295" spans="1:4" x14ac:dyDescent="0.25">
      <c r="A1295" t="s">
        <v>2</v>
      </c>
      <c r="B1295">
        <f t="shared" si="34"/>
        <v>2022</v>
      </c>
      <c r="C1295" t="str">
        <f t="shared" si="35"/>
        <v>RESBDGSDEOldSHHEP___STDELC_16</v>
      </c>
      <c r="D1295">
        <f>IF(VLOOKUP(C1295,Capacity_RESBDG!B:L,B1295-2016+2,FALSE)&lt;0.001,0,VLOOKUP(C1295,Capacity_RESBDG!B:L,B1295-2016+2,FALSE)*(1+Summary!$C$10))</f>
        <v>59.062691655638893</v>
      </c>
    </row>
    <row r="1296" spans="1:4" x14ac:dyDescent="0.25">
      <c r="A1296" t="s">
        <v>2</v>
      </c>
      <c r="B1296">
        <f t="shared" si="34"/>
        <v>2022</v>
      </c>
      <c r="C1296" t="str">
        <f t="shared" si="35"/>
        <v>RESBDGSDEOldSHPLT___STDELC_16</v>
      </c>
      <c r="D1296">
        <f>IF(VLOOKUP(C1296,Capacity_RESBDG!B:L,B1296-2016+2,FALSE)&lt;0.001,0,VLOOKUP(C1296,Capacity_RESBDG!B:L,B1296-2016+2,FALSE)*(1+Summary!$C$10))</f>
        <v>44.3702759415456</v>
      </c>
    </row>
    <row r="1297" spans="1:4" x14ac:dyDescent="0.25">
      <c r="A1297" t="s">
        <v>2</v>
      </c>
      <c r="B1297">
        <f t="shared" si="34"/>
        <v>2022</v>
      </c>
      <c r="C1297" t="str">
        <f t="shared" si="35"/>
        <v>RESBDGSDEOldWH______STDBMA_16</v>
      </c>
      <c r="D1297">
        <f>IF(VLOOKUP(C1297,Capacity_RESBDG!B:L,B1297-2016+2,FALSE)&lt;0.001,0,VLOOKUP(C1297,Capacity_RESBDG!B:L,B1297-2016+2,FALSE)*(1+Summary!$C$10))</f>
        <v>4.3045261420378615</v>
      </c>
    </row>
    <row r="1298" spans="1:4" x14ac:dyDescent="0.25">
      <c r="A1298" t="s">
        <v>2</v>
      </c>
      <c r="B1298">
        <f t="shared" si="34"/>
        <v>2022</v>
      </c>
      <c r="C1298" t="str">
        <f t="shared" si="35"/>
        <v>RESBDGSDEOldWH______STDBWP_16</v>
      </c>
      <c r="D1298">
        <f>IF(VLOOKUP(C1298,Capacity_RESBDG!B:L,B1298-2016+2,FALSE)&lt;0.001,0,VLOOKUP(C1298,Capacity_RESBDG!B:L,B1298-2016+2,FALSE)*(1+Summary!$C$10))</f>
        <v>4.4428876659596108</v>
      </c>
    </row>
    <row r="1299" spans="1:4" x14ac:dyDescent="0.25">
      <c r="A1299" t="s">
        <v>2</v>
      </c>
      <c r="B1299">
        <f t="shared" si="34"/>
        <v>2022</v>
      </c>
      <c r="C1299" t="str">
        <f t="shared" si="35"/>
        <v>RESBDGSDEOldWH______STDELC_16</v>
      </c>
      <c r="D1299">
        <f>IF(VLOOKUP(C1299,Capacity_RESBDG!B:L,B1299-2016+2,FALSE)&lt;0.001,0,VLOOKUP(C1299,Capacity_RESBDG!B:L,B1299-2016+2,FALSE)*(1+Summary!$C$10))</f>
        <v>7.1397809011775211</v>
      </c>
    </row>
    <row r="1300" spans="1:4" x14ac:dyDescent="0.25">
      <c r="A1300" t="s">
        <v>2</v>
      </c>
      <c r="B1300">
        <f t="shared" si="34"/>
        <v>2022</v>
      </c>
      <c r="C1300" t="str">
        <f t="shared" si="35"/>
        <v>RESBDGSDEOldWH______STDKER_16</v>
      </c>
      <c r="D1300">
        <f>IF(VLOOKUP(C1300,Capacity_RESBDG!B:L,B1300-2016+2,FALSE)&lt;0.001,0,VLOOKUP(C1300,Capacity_RESBDG!B:L,B1300-2016+2,FALSE)*(1+Summary!$C$10))</f>
        <v>4.4175276696122996</v>
      </c>
    </row>
    <row r="1301" spans="1:4" x14ac:dyDescent="0.25">
      <c r="A1301" t="s">
        <v>2</v>
      </c>
      <c r="B1301">
        <f t="shared" si="34"/>
        <v>2022</v>
      </c>
      <c r="C1301" t="str">
        <f t="shared" si="35"/>
        <v>RESBDGSDEOldWH______STDLFO_16</v>
      </c>
      <c r="D1301">
        <f>IF(VLOOKUP(C1301,Capacity_RESBDG!B:L,B1301-2016+2,FALSE)&lt;0.001,0,VLOOKUP(C1301,Capacity_RESBDG!B:L,B1301-2016+2,FALSE)*(1+Summary!$C$10))</f>
        <v>4.2163948541599492</v>
      </c>
    </row>
    <row r="1302" spans="1:4" x14ac:dyDescent="0.25">
      <c r="A1302" t="s">
        <v>2</v>
      </c>
      <c r="B1302">
        <f t="shared" si="34"/>
        <v>2022</v>
      </c>
      <c r="C1302" t="str">
        <f t="shared" si="35"/>
        <v>RESBDGSDEOldWH______STDNGA_16</v>
      </c>
      <c r="D1302">
        <f>IF(VLOOKUP(C1302,Capacity_RESBDG!B:L,B1302-2016+2,FALSE)&lt;0.001,0,VLOOKUP(C1302,Capacity_RESBDG!B:L,B1302-2016+2,FALSE)*(1+Summary!$C$10))</f>
        <v>61.88808031996448</v>
      </c>
    </row>
    <row r="1303" spans="1:4" x14ac:dyDescent="0.25">
      <c r="A1303" t="s">
        <v>2</v>
      </c>
      <c r="B1303">
        <f t="shared" si="34"/>
        <v>2022</v>
      </c>
      <c r="C1303" t="str">
        <f t="shared" si="35"/>
        <v>RESBDGSDEOldWH______STDPRO_16</v>
      </c>
      <c r="D1303">
        <f>IF(VLOOKUP(C1303,Capacity_RESBDG!B:L,B1303-2016+2,FALSE)&lt;0.001,0,VLOOKUP(C1303,Capacity_RESBDG!B:L,B1303-2016+2,FALSE)*(1+Summary!$C$10))</f>
        <v>4.4239755458507917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Q1546"/>
  <sheetViews>
    <sheetView workbookViewId="0">
      <selection sqref="A1:Q1048576"/>
    </sheetView>
  </sheetViews>
  <sheetFormatPr defaultRowHeight="15" x14ac:dyDescent="0.25"/>
  <cols>
    <col min="1" max="2" width="10.7109375" customWidth="1"/>
  </cols>
  <sheetData>
    <row r="1" spans="1:17" ht="30" x14ac:dyDescent="0.25">
      <c r="A1" s="1" t="s">
        <v>0</v>
      </c>
      <c r="B1" s="1" t="s">
        <v>1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2030</v>
      </c>
      <c r="N1" s="1">
        <v>2035</v>
      </c>
      <c r="O1" s="1">
        <v>2040</v>
      </c>
      <c r="P1" s="1">
        <v>2045</v>
      </c>
      <c r="Q1" s="1">
        <v>2050</v>
      </c>
    </row>
    <row r="2" spans="1:17" x14ac:dyDescent="0.25">
      <c r="A2" t="s">
        <v>2</v>
      </c>
      <c r="B2" t="s">
        <v>72</v>
      </c>
      <c r="C2">
        <v>44.656000000000013</v>
      </c>
      <c r="D2">
        <v>44.451939879247931</v>
      </c>
      <c r="E2">
        <v>44.316717254287752</v>
      </c>
      <c r="F2">
        <v>44.181554124612497</v>
      </c>
      <c r="G2">
        <v>44.046451941326723</v>
      </c>
      <c r="H2">
        <v>43.931210299930441</v>
      </c>
      <c r="I2">
        <v>43.820184117138602</v>
      </c>
      <c r="J2">
        <v>43.709469196264351</v>
      </c>
      <c r="K2">
        <v>43.59876443312168</v>
      </c>
      <c r="L2">
        <v>43.488070553262837</v>
      </c>
      <c r="M2">
        <v>42.938826044752354</v>
      </c>
      <c r="N2">
        <v>42.413458009865522</v>
      </c>
      <c r="O2">
        <v>41.906859286276003</v>
      </c>
      <c r="P2">
        <v>41.438298365232747</v>
      </c>
      <c r="Q2">
        <v>40.996033634585267</v>
      </c>
    </row>
    <row r="3" spans="1:17" x14ac:dyDescent="0.25">
      <c r="A3" t="s">
        <v>2</v>
      </c>
      <c r="B3" t="s">
        <v>73</v>
      </c>
      <c r="C3">
        <v>44.655999999999992</v>
      </c>
      <c r="D3">
        <v>44.451939879247931</v>
      </c>
      <c r="E3">
        <v>44.316717254287738</v>
      </c>
      <c r="F3">
        <v>44.181554124612497</v>
      </c>
      <c r="G3">
        <v>44.046451941326723</v>
      </c>
      <c r="H3">
        <v>43.931210299930449</v>
      </c>
      <c r="I3">
        <v>43.820184117138588</v>
      </c>
      <c r="J3">
        <v>43.709469196264337</v>
      </c>
      <c r="K3">
        <v>43.598764433121673</v>
      </c>
      <c r="L3">
        <v>43.488070553262837</v>
      </c>
      <c r="M3">
        <v>42.938826044752332</v>
      </c>
      <c r="N3">
        <v>42.413458009865522</v>
      </c>
      <c r="O3">
        <v>41.906859286276003</v>
      </c>
      <c r="P3">
        <v>41.438298365232747</v>
      </c>
      <c r="Q3">
        <v>40.996033634585267</v>
      </c>
    </row>
    <row r="4" spans="1:17" x14ac:dyDescent="0.25">
      <c r="A4" t="s">
        <v>2</v>
      </c>
      <c r="B4" t="s">
        <v>74</v>
      </c>
      <c r="C4">
        <v>44.655999999999999</v>
      </c>
      <c r="D4">
        <v>44.451939879247931</v>
      </c>
      <c r="E4">
        <v>44.316717254287738</v>
      </c>
      <c r="F4">
        <v>44.181554124612497</v>
      </c>
      <c r="G4">
        <v>44.046451941326723</v>
      </c>
      <c r="H4">
        <v>43.931210299930449</v>
      </c>
      <c r="I4">
        <v>43.820184117138602</v>
      </c>
      <c r="J4">
        <v>43.709469196264337</v>
      </c>
      <c r="K4">
        <v>43.598764433121687</v>
      </c>
      <c r="L4">
        <v>43.488070553262837</v>
      </c>
      <c r="M4">
        <v>42.938826044752339</v>
      </c>
      <c r="N4">
        <v>42.413458009865522</v>
      </c>
      <c r="O4">
        <v>41.906859286276003</v>
      </c>
      <c r="P4">
        <v>41.438298365232761</v>
      </c>
      <c r="Q4">
        <v>40.996033634585267</v>
      </c>
    </row>
    <row r="5" spans="1:17" x14ac:dyDescent="0.25">
      <c r="A5" t="s">
        <v>2</v>
      </c>
      <c r="B5" t="s">
        <v>75</v>
      </c>
      <c r="C5">
        <v>44.656000000000013</v>
      </c>
      <c r="D5">
        <v>44.451939879247931</v>
      </c>
      <c r="E5">
        <v>44.316717254287738</v>
      </c>
      <c r="F5">
        <v>44.181554124612511</v>
      </c>
      <c r="G5">
        <v>44.046451941326708</v>
      </c>
      <c r="H5">
        <v>43.931210299930463</v>
      </c>
      <c r="I5">
        <v>43.820184117138602</v>
      </c>
      <c r="J5">
        <v>43.709469196264358</v>
      </c>
      <c r="K5">
        <v>43.598764433121687</v>
      </c>
      <c r="L5">
        <v>43.488070553262851</v>
      </c>
      <c r="M5">
        <v>42.938826044752354</v>
      </c>
      <c r="N5">
        <v>42.413458009865522</v>
      </c>
      <c r="O5">
        <v>41.906859286276003</v>
      </c>
      <c r="P5">
        <v>41.438298365232761</v>
      </c>
      <c r="Q5">
        <v>40.996033634585267</v>
      </c>
    </row>
    <row r="6" spans="1:17" x14ac:dyDescent="0.25">
      <c r="A6" t="s">
        <v>2</v>
      </c>
      <c r="B6" t="s">
        <v>76</v>
      </c>
      <c r="C6">
        <v>44.656000000000013</v>
      </c>
      <c r="D6">
        <v>44.451939879247917</v>
      </c>
      <c r="E6">
        <v>44.316717254287738</v>
      </c>
      <c r="F6">
        <v>44.181554124612497</v>
      </c>
      <c r="G6">
        <v>44.046451941326723</v>
      </c>
      <c r="H6">
        <v>43.931210299930463</v>
      </c>
      <c r="I6">
        <v>43.820184117138602</v>
      </c>
      <c r="J6">
        <v>43.709469196264351</v>
      </c>
      <c r="K6">
        <v>43.59876443312168</v>
      </c>
      <c r="L6">
        <v>43.488070553262851</v>
      </c>
      <c r="M6">
        <v>42.938826044752332</v>
      </c>
      <c r="N6">
        <v>42.413458009865522</v>
      </c>
      <c r="O6">
        <v>41.906859286276003</v>
      </c>
      <c r="P6">
        <v>41.438298365232747</v>
      </c>
      <c r="Q6">
        <v>40.996033634585267</v>
      </c>
    </row>
    <row r="7" spans="1:17" x14ac:dyDescent="0.25">
      <c r="A7" t="s">
        <v>2</v>
      </c>
      <c r="B7" t="s">
        <v>77</v>
      </c>
      <c r="C7">
        <v>4.7413542153620867</v>
      </c>
      <c r="D7">
        <v>4.7196881164343907</v>
      </c>
      <c r="E7">
        <v>4.7053308438872019</v>
      </c>
      <c r="F7">
        <v>4.6909798882564413</v>
      </c>
      <c r="G7">
        <v>4.6766354036132407</v>
      </c>
      <c r="H7">
        <v>4.6643996135241297</v>
      </c>
      <c r="I7">
        <v>4.6526114000747452</v>
      </c>
      <c r="J7">
        <v>4.6408562348832678</v>
      </c>
      <c r="K7">
        <v>4.6291021481897188</v>
      </c>
      <c r="L7">
        <v>4.6173492170296626</v>
      </c>
      <c r="M7">
        <v>4.559033139331464</v>
      </c>
      <c r="N7">
        <v>4.5032521480463714</v>
      </c>
      <c r="O7">
        <v>4.4494639898237747</v>
      </c>
      <c r="P7">
        <v>4.3997144981957224</v>
      </c>
      <c r="Q7">
        <v>4.3527570065941132</v>
      </c>
    </row>
    <row r="8" spans="1:17" x14ac:dyDescent="0.25">
      <c r="A8" t="s">
        <v>2</v>
      </c>
      <c r="B8" t="s">
        <v>78</v>
      </c>
      <c r="C8">
        <v>44.655999999999992</v>
      </c>
      <c r="D8">
        <v>44.451939879247917</v>
      </c>
      <c r="E8">
        <v>44.316717254287752</v>
      </c>
      <c r="F8">
        <v>44.181554124612497</v>
      </c>
      <c r="G8">
        <v>44.046451941326723</v>
      </c>
      <c r="H8">
        <v>43.931210299930463</v>
      </c>
      <c r="I8">
        <v>43.820184117138602</v>
      </c>
      <c r="J8">
        <v>43.709469196264358</v>
      </c>
      <c r="K8">
        <v>43.59876443312168</v>
      </c>
      <c r="L8">
        <v>43.488070553262851</v>
      </c>
      <c r="M8">
        <v>42.938826044752332</v>
      </c>
      <c r="N8">
        <v>42.413458009865543</v>
      </c>
      <c r="O8">
        <v>41.906859286276003</v>
      </c>
      <c r="P8">
        <v>41.438298365232761</v>
      </c>
      <c r="Q8">
        <v>40.996033634585267</v>
      </c>
    </row>
    <row r="9" spans="1:17" x14ac:dyDescent="0.25">
      <c r="A9" t="s">
        <v>2</v>
      </c>
      <c r="B9" t="s">
        <v>79</v>
      </c>
      <c r="C9">
        <v>44.655999999999999</v>
      </c>
      <c r="D9">
        <v>44.451939879247917</v>
      </c>
      <c r="E9">
        <v>44.316717254287752</v>
      </c>
      <c r="F9">
        <v>44.181554124612497</v>
      </c>
      <c r="G9">
        <v>44.046451941326723</v>
      </c>
      <c r="H9">
        <v>43.931210299930441</v>
      </c>
      <c r="I9">
        <v>43.820184117138602</v>
      </c>
      <c r="J9">
        <v>43.709469196264337</v>
      </c>
      <c r="K9">
        <v>43.59876443312168</v>
      </c>
      <c r="L9">
        <v>43.488070553262851</v>
      </c>
      <c r="M9">
        <v>42.938826044752339</v>
      </c>
      <c r="N9">
        <v>42.413458009865522</v>
      </c>
      <c r="O9">
        <v>41.906859286276003</v>
      </c>
      <c r="P9">
        <v>41.438298365232768</v>
      </c>
      <c r="Q9">
        <v>40.996033634585267</v>
      </c>
    </row>
    <row r="10" spans="1:17" x14ac:dyDescent="0.25">
      <c r="A10" t="s">
        <v>2</v>
      </c>
      <c r="B10" t="s">
        <v>80</v>
      </c>
      <c r="C10">
        <v>4.7413542153620858</v>
      </c>
      <c r="D10">
        <v>4.7196881164343916</v>
      </c>
      <c r="E10">
        <v>4.7053308438872028</v>
      </c>
      <c r="F10">
        <v>4.6909798882564413</v>
      </c>
      <c r="G10">
        <v>4.6766354036132416</v>
      </c>
      <c r="H10">
        <v>4.6643996135241297</v>
      </c>
      <c r="I10">
        <v>4.6526114000747469</v>
      </c>
      <c r="J10">
        <v>4.6408562348832678</v>
      </c>
      <c r="K10">
        <v>4.6291021481897179</v>
      </c>
      <c r="L10">
        <v>4.6173492170296617</v>
      </c>
      <c r="M10">
        <v>4.559033139331464</v>
      </c>
      <c r="N10">
        <v>4.5032521480463696</v>
      </c>
      <c r="O10">
        <v>4.4494639898237738</v>
      </c>
      <c r="P10">
        <v>4.3997144981957206</v>
      </c>
      <c r="Q10">
        <v>4.3527570065941141</v>
      </c>
    </row>
    <row r="11" spans="1:17" x14ac:dyDescent="0.25">
      <c r="A11" t="s">
        <v>2</v>
      </c>
      <c r="B11" t="s">
        <v>81</v>
      </c>
      <c r="C11">
        <v>4.7413542153620867</v>
      </c>
      <c r="D11">
        <v>4.7196881164343907</v>
      </c>
      <c r="E11">
        <v>4.7053308438872019</v>
      </c>
      <c r="F11">
        <v>4.6909798882564404</v>
      </c>
      <c r="G11">
        <v>4.6766354036132416</v>
      </c>
      <c r="H11">
        <v>4.6643996135241306</v>
      </c>
      <c r="I11">
        <v>4.6526114000747452</v>
      </c>
      <c r="J11">
        <v>4.6408562348832678</v>
      </c>
      <c r="K11">
        <v>4.629102148189717</v>
      </c>
      <c r="L11">
        <v>4.6173492170296626</v>
      </c>
      <c r="M11">
        <v>4.5590331393314631</v>
      </c>
      <c r="N11">
        <v>4.5032521480463714</v>
      </c>
      <c r="O11">
        <v>4.4494639898237747</v>
      </c>
      <c r="P11">
        <v>4.3997144981957206</v>
      </c>
      <c r="Q11">
        <v>4.3527570065941132</v>
      </c>
    </row>
    <row r="12" spans="1:17" x14ac:dyDescent="0.25">
      <c r="A12" t="s">
        <v>2</v>
      </c>
      <c r="B12" t="s">
        <v>82</v>
      </c>
      <c r="C12">
        <v>44.656000000000013</v>
      </c>
      <c r="D12">
        <v>44.451939879247931</v>
      </c>
      <c r="E12">
        <v>44.316717254287752</v>
      </c>
      <c r="F12">
        <v>44.181554124612497</v>
      </c>
      <c r="G12">
        <v>44.046451941326708</v>
      </c>
      <c r="H12">
        <v>43.931210299930463</v>
      </c>
      <c r="I12">
        <v>43.820184117138602</v>
      </c>
      <c r="J12">
        <v>43.709469196264358</v>
      </c>
      <c r="K12">
        <v>43.59876443312168</v>
      </c>
      <c r="L12">
        <v>43.488070553262837</v>
      </c>
      <c r="M12">
        <v>42.938826044752354</v>
      </c>
      <c r="N12">
        <v>42.413458009865529</v>
      </c>
      <c r="O12">
        <v>41.90685928627601</v>
      </c>
      <c r="P12">
        <v>41.438298365232761</v>
      </c>
      <c r="Q12">
        <v>40.996033634585267</v>
      </c>
    </row>
    <row r="13" spans="1:17" x14ac:dyDescent="0.25">
      <c r="A13" t="s">
        <v>2</v>
      </c>
      <c r="B13" t="s">
        <v>83</v>
      </c>
      <c r="C13">
        <v>237.215</v>
      </c>
      <c r="D13">
        <v>236.13102200053291</v>
      </c>
      <c r="E13">
        <v>235.41271236733849</v>
      </c>
      <c r="F13">
        <v>234.6947187761993</v>
      </c>
      <c r="G13">
        <v>233.9770489354581</v>
      </c>
      <c r="H13">
        <v>233.36487932860089</v>
      </c>
      <c r="I13">
        <v>232.77510245760999</v>
      </c>
      <c r="J13">
        <v>232.1869790261521</v>
      </c>
      <c r="K13">
        <v>231.5989095530939</v>
      </c>
      <c r="L13">
        <v>231.01089789260669</v>
      </c>
      <c r="M13">
        <v>228.09328243026539</v>
      </c>
      <c r="N13">
        <v>225.30250004053769</v>
      </c>
      <c r="O13">
        <v>222.6114212109002</v>
      </c>
      <c r="P13">
        <v>220.12240117136989</v>
      </c>
      <c r="Q13">
        <v>217.77306786609071</v>
      </c>
    </row>
    <row r="14" spans="1:17" x14ac:dyDescent="0.25">
      <c r="A14" t="s">
        <v>2</v>
      </c>
      <c r="B14" t="s">
        <v>84</v>
      </c>
      <c r="C14">
        <v>237.215</v>
      </c>
      <c r="D14">
        <v>236.13102200053291</v>
      </c>
      <c r="E14">
        <v>235.41271236733849</v>
      </c>
      <c r="F14">
        <v>234.69471877619921</v>
      </c>
      <c r="G14">
        <v>233.97704893545799</v>
      </c>
      <c r="H14">
        <v>233.36487932860089</v>
      </c>
      <c r="I14">
        <v>232.77510245760999</v>
      </c>
      <c r="J14">
        <v>232.1869790261521</v>
      </c>
      <c r="K14">
        <v>231.59890955309379</v>
      </c>
      <c r="L14">
        <v>231.01089789260669</v>
      </c>
      <c r="M14">
        <v>228.0932824302653</v>
      </c>
      <c r="N14">
        <v>225.30250004053781</v>
      </c>
      <c r="O14">
        <v>222.61142121090009</v>
      </c>
      <c r="P14">
        <v>220.12240117136989</v>
      </c>
      <c r="Q14">
        <v>217.7730678660906</v>
      </c>
    </row>
    <row r="15" spans="1:17" x14ac:dyDescent="0.25">
      <c r="A15" t="s">
        <v>2</v>
      </c>
      <c r="B15" t="s">
        <v>85</v>
      </c>
      <c r="C15">
        <v>237.215</v>
      </c>
      <c r="D15">
        <v>236.13102200053291</v>
      </c>
      <c r="E15">
        <v>235.41271236733849</v>
      </c>
      <c r="F15">
        <v>234.69471877619921</v>
      </c>
      <c r="G15">
        <v>233.97704893545799</v>
      </c>
      <c r="H15">
        <v>233.36487932860089</v>
      </c>
      <c r="I15">
        <v>232.77510245760999</v>
      </c>
      <c r="J15">
        <v>232.18697902615199</v>
      </c>
      <c r="K15">
        <v>231.59890955309379</v>
      </c>
      <c r="L15">
        <v>231.01089789260669</v>
      </c>
      <c r="M15">
        <v>228.09328243026539</v>
      </c>
      <c r="N15">
        <v>225.30250004053769</v>
      </c>
      <c r="O15">
        <v>222.6114212109002</v>
      </c>
      <c r="P15">
        <v>220.1224011713698</v>
      </c>
      <c r="Q15">
        <v>217.7730678660906</v>
      </c>
    </row>
    <row r="16" spans="1:17" x14ac:dyDescent="0.25">
      <c r="A16" t="s">
        <v>2</v>
      </c>
      <c r="B16" t="s">
        <v>86</v>
      </c>
      <c r="C16">
        <v>237.215</v>
      </c>
      <c r="D16">
        <v>236.13102200053291</v>
      </c>
      <c r="E16">
        <v>235.41271236733849</v>
      </c>
      <c r="F16">
        <v>234.69471877619921</v>
      </c>
      <c r="G16">
        <v>233.9770489354581</v>
      </c>
      <c r="H16">
        <v>233.36487932860101</v>
      </c>
      <c r="I16">
        <v>232.7751024576101</v>
      </c>
      <c r="J16">
        <v>232.1869790261521</v>
      </c>
      <c r="K16">
        <v>231.5989095530939</v>
      </c>
      <c r="L16">
        <v>231.01089789260681</v>
      </c>
      <c r="M16">
        <v>228.09328243026539</v>
      </c>
      <c r="N16">
        <v>225.30250004053769</v>
      </c>
      <c r="O16">
        <v>222.6114212109002</v>
      </c>
      <c r="P16">
        <v>220.1224011713698</v>
      </c>
      <c r="Q16">
        <v>217.7730678660906</v>
      </c>
    </row>
    <row r="17" spans="1:17" x14ac:dyDescent="0.25">
      <c r="A17" t="s">
        <v>2</v>
      </c>
      <c r="B17" t="s">
        <v>87</v>
      </c>
      <c r="C17">
        <v>237.215</v>
      </c>
      <c r="D17">
        <v>236.13102200053291</v>
      </c>
      <c r="E17">
        <v>235.41271236733849</v>
      </c>
      <c r="F17">
        <v>234.69471877619921</v>
      </c>
      <c r="G17">
        <v>233.9770489354581</v>
      </c>
      <c r="H17">
        <v>233.36487932860089</v>
      </c>
      <c r="I17">
        <v>232.7751024576101</v>
      </c>
      <c r="J17">
        <v>232.1869790261521</v>
      </c>
      <c r="K17">
        <v>231.59890955309379</v>
      </c>
      <c r="L17">
        <v>231.01089789260681</v>
      </c>
      <c r="M17">
        <v>228.09328243026539</v>
      </c>
      <c r="N17">
        <v>225.30250004053769</v>
      </c>
      <c r="O17">
        <v>222.6114212109002</v>
      </c>
      <c r="P17">
        <v>220.1224011713698</v>
      </c>
      <c r="Q17">
        <v>217.7730678660906</v>
      </c>
    </row>
    <row r="18" spans="1:17" x14ac:dyDescent="0.25">
      <c r="A18" t="s">
        <v>2</v>
      </c>
      <c r="B18" t="s">
        <v>88</v>
      </c>
      <c r="C18">
        <v>26.11607260599305</v>
      </c>
      <c r="D18">
        <v>25.996732563679611</v>
      </c>
      <c r="E18">
        <v>25.917650606239789</v>
      </c>
      <c r="F18">
        <v>25.838603443299711</v>
      </c>
      <c r="G18">
        <v>25.759591923505731</v>
      </c>
      <c r="H18">
        <v>25.692195401785501</v>
      </c>
      <c r="I18">
        <v>25.627264197670542</v>
      </c>
      <c r="J18">
        <v>25.562515028194561</v>
      </c>
      <c r="K18">
        <v>25.497771799242958</v>
      </c>
      <c r="L18">
        <v>25.43303493513886</v>
      </c>
      <c r="M18">
        <v>25.111821448424809</v>
      </c>
      <c r="N18">
        <v>24.804571588518581</v>
      </c>
      <c r="O18">
        <v>24.508298544641661</v>
      </c>
      <c r="P18">
        <v>24.234271067162801</v>
      </c>
      <c r="Q18">
        <v>23.975622334256581</v>
      </c>
    </row>
    <row r="19" spans="1:17" x14ac:dyDescent="0.25">
      <c r="A19" t="s">
        <v>2</v>
      </c>
      <c r="B19" t="s">
        <v>89</v>
      </c>
      <c r="C19">
        <v>237.215</v>
      </c>
      <c r="D19">
        <v>236.13102200053291</v>
      </c>
      <c r="E19">
        <v>235.41271236733849</v>
      </c>
      <c r="F19">
        <v>234.69471877619921</v>
      </c>
      <c r="G19">
        <v>233.97704893545799</v>
      </c>
      <c r="H19">
        <v>233.36487932860089</v>
      </c>
      <c r="I19">
        <v>232.7751024576101</v>
      </c>
      <c r="J19">
        <v>232.1869790261521</v>
      </c>
      <c r="K19">
        <v>231.5989095530939</v>
      </c>
      <c r="L19">
        <v>231.01089789260669</v>
      </c>
      <c r="M19">
        <v>228.0932824302653</v>
      </c>
      <c r="N19">
        <v>225.30250004053769</v>
      </c>
      <c r="O19">
        <v>222.6114212109002</v>
      </c>
      <c r="P19">
        <v>220.1224011713698</v>
      </c>
      <c r="Q19">
        <v>217.7730678660906</v>
      </c>
    </row>
    <row r="20" spans="1:17" x14ac:dyDescent="0.25">
      <c r="A20" t="s">
        <v>2</v>
      </c>
      <c r="B20" t="s">
        <v>90</v>
      </c>
      <c r="C20">
        <v>237.215</v>
      </c>
      <c r="D20">
        <v>236.13102200053291</v>
      </c>
      <c r="E20">
        <v>235.41271236733849</v>
      </c>
      <c r="F20">
        <v>234.69471877619921</v>
      </c>
      <c r="G20">
        <v>233.9770489354581</v>
      </c>
      <c r="H20">
        <v>233.36487932860089</v>
      </c>
      <c r="I20">
        <v>232.7751024576101</v>
      </c>
      <c r="J20">
        <v>232.1869790261521</v>
      </c>
      <c r="K20">
        <v>231.59890955309379</v>
      </c>
      <c r="L20">
        <v>231.01089789260669</v>
      </c>
      <c r="M20">
        <v>228.09328243026539</v>
      </c>
      <c r="N20">
        <v>225.30250004053769</v>
      </c>
      <c r="O20">
        <v>222.6114212109002</v>
      </c>
      <c r="P20">
        <v>220.1224011713698</v>
      </c>
      <c r="Q20">
        <v>217.7730678660906</v>
      </c>
    </row>
    <row r="21" spans="1:17" x14ac:dyDescent="0.25">
      <c r="A21" t="s">
        <v>2</v>
      </c>
      <c r="B21" t="s">
        <v>91</v>
      </c>
      <c r="C21">
        <v>26.11607260599305</v>
      </c>
      <c r="D21">
        <v>25.996732563679618</v>
      </c>
      <c r="E21">
        <v>25.917650606239778</v>
      </c>
      <c r="F21">
        <v>25.838603443299711</v>
      </c>
      <c r="G21">
        <v>25.759591923505731</v>
      </c>
      <c r="H21">
        <v>25.692195401785511</v>
      </c>
      <c r="I21">
        <v>25.627264197670542</v>
      </c>
      <c r="J21">
        <v>25.562515028194561</v>
      </c>
      <c r="K21">
        <v>25.497771799242951</v>
      </c>
      <c r="L21">
        <v>25.433034935138849</v>
      </c>
      <c r="M21">
        <v>25.111821448424809</v>
      </c>
      <c r="N21">
        <v>24.804571588518581</v>
      </c>
      <c r="O21">
        <v>24.508298544641661</v>
      </c>
      <c r="P21">
        <v>24.234271067162801</v>
      </c>
      <c r="Q21">
        <v>23.975622334256581</v>
      </c>
    </row>
    <row r="22" spans="1:17" x14ac:dyDescent="0.25">
      <c r="A22" t="s">
        <v>2</v>
      </c>
      <c r="B22" t="s">
        <v>92</v>
      </c>
      <c r="C22">
        <v>26.11607260599305</v>
      </c>
      <c r="D22">
        <v>25.996732563679611</v>
      </c>
      <c r="E22">
        <v>25.917650606239789</v>
      </c>
      <c r="F22">
        <v>25.8386034432997</v>
      </c>
      <c r="G22">
        <v>25.759591923505731</v>
      </c>
      <c r="H22">
        <v>25.692195401785501</v>
      </c>
      <c r="I22">
        <v>25.627264197670542</v>
      </c>
      <c r="J22">
        <v>25.562515028194571</v>
      </c>
      <c r="K22">
        <v>25.497771799242951</v>
      </c>
      <c r="L22">
        <v>25.43303493513886</v>
      </c>
      <c r="M22">
        <v>25.111821448424799</v>
      </c>
      <c r="N22">
        <v>24.804571588518581</v>
      </c>
      <c r="O22">
        <v>24.508298544641661</v>
      </c>
      <c r="P22">
        <v>24.234271067162801</v>
      </c>
      <c r="Q22">
        <v>23.975622334256581</v>
      </c>
    </row>
    <row r="23" spans="1:17" x14ac:dyDescent="0.25">
      <c r="A23" t="s">
        <v>2</v>
      </c>
      <c r="B23" t="s">
        <v>93</v>
      </c>
      <c r="C23">
        <v>237.215</v>
      </c>
      <c r="D23">
        <v>236.13102200053291</v>
      </c>
      <c r="E23">
        <v>235.41271236733849</v>
      </c>
      <c r="F23">
        <v>234.6947187761993</v>
      </c>
      <c r="G23">
        <v>233.97704893545799</v>
      </c>
      <c r="H23">
        <v>233.36487932860089</v>
      </c>
      <c r="I23">
        <v>232.7751024576101</v>
      </c>
      <c r="J23">
        <v>232.1869790261521</v>
      </c>
      <c r="K23">
        <v>231.59890955309379</v>
      </c>
      <c r="L23">
        <v>231.01089789260669</v>
      </c>
      <c r="M23">
        <v>228.09328243026539</v>
      </c>
      <c r="N23">
        <v>225.30250004053769</v>
      </c>
      <c r="O23">
        <v>222.6114212109002</v>
      </c>
      <c r="P23">
        <v>220.1224011713698</v>
      </c>
      <c r="Q23">
        <v>217.7730678660906</v>
      </c>
    </row>
    <row r="24" spans="1:17" x14ac:dyDescent="0.25">
      <c r="A24" t="s">
        <v>2</v>
      </c>
      <c r="B24" t="s">
        <v>94</v>
      </c>
      <c r="C24">
        <v>26.506</v>
      </c>
      <c r="D24">
        <v>26.384878144915479</v>
      </c>
      <c r="E24">
        <v>26.304615450155652</v>
      </c>
      <c r="F24">
        <v>26.224388069396699</v>
      </c>
      <c r="G24">
        <v>26.144196863955699</v>
      </c>
      <c r="H24">
        <v>26.07579407492738</v>
      </c>
      <c r="I24">
        <v>26.009893412058311</v>
      </c>
      <c r="J24">
        <v>25.944177501706001</v>
      </c>
      <c r="K24">
        <v>25.878467620573339</v>
      </c>
      <c r="L24">
        <v>25.812764199318899</v>
      </c>
      <c r="M24">
        <v>25.486754817767061</v>
      </c>
      <c r="N24">
        <v>25.174917547686668</v>
      </c>
      <c r="O24">
        <v>24.874220983563951</v>
      </c>
      <c r="P24">
        <v>24.59610212443701</v>
      </c>
      <c r="Q24">
        <v>24.333591623036479</v>
      </c>
    </row>
    <row r="25" spans="1:17" x14ac:dyDescent="0.25">
      <c r="A25" t="s">
        <v>2</v>
      </c>
      <c r="B25" t="s">
        <v>95</v>
      </c>
      <c r="C25">
        <v>26.50599999999999</v>
      </c>
      <c r="D25">
        <v>26.384878144915479</v>
      </c>
      <c r="E25">
        <v>26.304615450155641</v>
      </c>
      <c r="F25">
        <v>26.224388069396699</v>
      </c>
      <c r="G25">
        <v>26.144196863955699</v>
      </c>
      <c r="H25">
        <v>26.075794074927369</v>
      </c>
      <c r="I25">
        <v>26.009893412058311</v>
      </c>
      <c r="J25">
        <v>25.944177501706001</v>
      </c>
      <c r="K25">
        <v>25.878467620573339</v>
      </c>
      <c r="L25">
        <v>25.812764199318899</v>
      </c>
      <c r="M25">
        <v>25.48675481776705</v>
      </c>
      <c r="N25">
        <v>25.174917547686668</v>
      </c>
      <c r="O25">
        <v>24.874220983563941</v>
      </c>
      <c r="P25">
        <v>24.59610212443701</v>
      </c>
      <c r="Q25">
        <v>24.333591623036479</v>
      </c>
    </row>
    <row r="26" spans="1:17" x14ac:dyDescent="0.25">
      <c r="A26" t="s">
        <v>2</v>
      </c>
      <c r="B26" t="s">
        <v>96</v>
      </c>
      <c r="C26">
        <v>26.506</v>
      </c>
      <c r="D26">
        <v>26.38487814491549</v>
      </c>
      <c r="E26">
        <v>26.304615450155641</v>
      </c>
      <c r="F26">
        <v>26.224388069396699</v>
      </c>
      <c r="G26">
        <v>26.144196863955699</v>
      </c>
      <c r="H26">
        <v>26.07579407492738</v>
      </c>
      <c r="I26">
        <v>26.009893412058311</v>
      </c>
      <c r="J26">
        <v>25.944177501706001</v>
      </c>
      <c r="K26">
        <v>25.878467620573339</v>
      </c>
      <c r="L26">
        <v>25.812764199318899</v>
      </c>
      <c r="M26">
        <v>25.486754817767061</v>
      </c>
      <c r="N26">
        <v>25.174917547686661</v>
      </c>
      <c r="O26">
        <v>24.874220983563941</v>
      </c>
      <c r="P26">
        <v>24.59610212443701</v>
      </c>
      <c r="Q26">
        <v>24.333591623036479</v>
      </c>
    </row>
    <row r="27" spans="1:17" x14ac:dyDescent="0.25">
      <c r="A27" t="s">
        <v>2</v>
      </c>
      <c r="B27" t="s">
        <v>97</v>
      </c>
      <c r="C27">
        <v>26.506</v>
      </c>
      <c r="D27">
        <v>26.38487814491549</v>
      </c>
      <c r="E27">
        <v>26.304615450155652</v>
      </c>
      <c r="F27">
        <v>26.224388069396699</v>
      </c>
      <c r="G27">
        <v>26.14419686395571</v>
      </c>
      <c r="H27">
        <v>26.075794074927369</v>
      </c>
      <c r="I27">
        <v>26.009893412058311</v>
      </c>
      <c r="J27">
        <v>25.944177501706001</v>
      </c>
      <c r="K27">
        <v>25.87846762057335</v>
      </c>
      <c r="L27">
        <v>25.812764199318909</v>
      </c>
      <c r="M27">
        <v>25.486754817767061</v>
      </c>
      <c r="N27">
        <v>25.174917547686679</v>
      </c>
      <c r="O27">
        <v>24.874220983563951</v>
      </c>
      <c r="P27">
        <v>24.596102124437021</v>
      </c>
      <c r="Q27">
        <v>24.333591623036479</v>
      </c>
    </row>
    <row r="28" spans="1:17" x14ac:dyDescent="0.25">
      <c r="A28" t="s">
        <v>2</v>
      </c>
      <c r="B28" t="s">
        <v>98</v>
      </c>
      <c r="C28">
        <v>26.506</v>
      </c>
      <c r="D28">
        <v>26.384878144915479</v>
      </c>
      <c r="E28">
        <v>26.304615450155652</v>
      </c>
      <c r="F28">
        <v>26.224388069396689</v>
      </c>
      <c r="G28">
        <v>26.144196863955699</v>
      </c>
      <c r="H28">
        <v>26.075794074927369</v>
      </c>
      <c r="I28">
        <v>26.0098934120583</v>
      </c>
      <c r="J28">
        <v>25.944177501706001</v>
      </c>
      <c r="K28">
        <v>25.878467620573339</v>
      </c>
      <c r="L28">
        <v>25.812764199318899</v>
      </c>
      <c r="M28">
        <v>25.48675481776705</v>
      </c>
      <c r="N28">
        <v>25.174917547686668</v>
      </c>
      <c r="O28">
        <v>24.874220983563941</v>
      </c>
      <c r="P28">
        <v>24.596102124437021</v>
      </c>
      <c r="Q28">
        <v>24.333591623036479</v>
      </c>
    </row>
    <row r="29" spans="1:17" x14ac:dyDescent="0.25">
      <c r="A29" t="s">
        <v>2</v>
      </c>
      <c r="B29" t="s">
        <v>99</v>
      </c>
      <c r="C29">
        <v>2.927684383406413</v>
      </c>
      <c r="D29">
        <v>2.9143060327076982</v>
      </c>
      <c r="E29">
        <v>2.9054407253049019</v>
      </c>
      <c r="F29">
        <v>2.8965793184623161</v>
      </c>
      <c r="G29">
        <v>2.8877219073155511</v>
      </c>
      <c r="H29">
        <v>2.8801665697610481</v>
      </c>
      <c r="I29">
        <v>2.8728876011676019</v>
      </c>
      <c r="J29">
        <v>2.8656290391635348</v>
      </c>
      <c r="K29">
        <v>2.8583711431087711</v>
      </c>
      <c r="L29">
        <v>2.8511139605711189</v>
      </c>
      <c r="M29">
        <v>2.815105035225411</v>
      </c>
      <c r="N29">
        <v>2.7806614712859861</v>
      </c>
      <c r="O29">
        <v>2.7474484389564719</v>
      </c>
      <c r="P29">
        <v>2.716729196498286</v>
      </c>
      <c r="Q29">
        <v>2.6877339540840941</v>
      </c>
    </row>
    <row r="30" spans="1:17" x14ac:dyDescent="0.25">
      <c r="A30" t="s">
        <v>2</v>
      </c>
      <c r="B30" t="s">
        <v>100</v>
      </c>
      <c r="C30">
        <v>26.506</v>
      </c>
      <c r="D30">
        <v>26.38487814491549</v>
      </c>
      <c r="E30">
        <v>26.304615450155652</v>
      </c>
      <c r="F30">
        <v>26.224388069396699</v>
      </c>
      <c r="G30">
        <v>26.14419686395571</v>
      </c>
      <c r="H30">
        <v>26.075794074927369</v>
      </c>
      <c r="I30">
        <v>26.009893412058311</v>
      </c>
      <c r="J30">
        <v>25.944177501706001</v>
      </c>
      <c r="K30">
        <v>25.878467620573339</v>
      </c>
      <c r="L30">
        <v>25.812764199318899</v>
      </c>
      <c r="M30">
        <v>25.48675481776705</v>
      </c>
      <c r="N30">
        <v>25.174917547686679</v>
      </c>
      <c r="O30">
        <v>24.874220983563941</v>
      </c>
      <c r="P30">
        <v>24.59610212443701</v>
      </c>
      <c r="Q30">
        <v>24.333591623036479</v>
      </c>
    </row>
    <row r="31" spans="1:17" x14ac:dyDescent="0.25">
      <c r="A31" t="s">
        <v>2</v>
      </c>
      <c r="B31" t="s">
        <v>101</v>
      </c>
      <c r="C31">
        <v>26.506</v>
      </c>
      <c r="D31">
        <v>26.38487814491549</v>
      </c>
      <c r="E31">
        <v>26.304615450155652</v>
      </c>
      <c r="F31">
        <v>26.224388069396689</v>
      </c>
      <c r="G31">
        <v>26.144196863955699</v>
      </c>
      <c r="H31">
        <v>26.075794074927369</v>
      </c>
      <c r="I31">
        <v>26.009893412058311</v>
      </c>
      <c r="J31">
        <v>25.944177501706001</v>
      </c>
      <c r="K31">
        <v>25.878467620573339</v>
      </c>
      <c r="L31">
        <v>25.812764199318899</v>
      </c>
      <c r="M31">
        <v>25.48675481776705</v>
      </c>
      <c r="N31">
        <v>25.174917547686661</v>
      </c>
      <c r="O31">
        <v>24.874220983563951</v>
      </c>
      <c r="P31">
        <v>24.59610212443701</v>
      </c>
      <c r="Q31">
        <v>24.333591623036479</v>
      </c>
    </row>
    <row r="32" spans="1:17" x14ac:dyDescent="0.25">
      <c r="A32" t="s">
        <v>2</v>
      </c>
      <c r="B32" t="s">
        <v>102</v>
      </c>
      <c r="C32">
        <v>2.927684383406413</v>
      </c>
      <c r="D32">
        <v>2.9143060327076968</v>
      </c>
      <c r="E32">
        <v>2.9054407253049019</v>
      </c>
      <c r="F32">
        <v>2.8965793184623161</v>
      </c>
      <c r="G32">
        <v>2.887721907315552</v>
      </c>
      <c r="H32">
        <v>2.8801665697610468</v>
      </c>
      <c r="I32">
        <v>2.872887601167601</v>
      </c>
      <c r="J32">
        <v>2.8656290391635348</v>
      </c>
      <c r="K32">
        <v>2.8583711431087711</v>
      </c>
      <c r="L32">
        <v>2.8511139605711189</v>
      </c>
      <c r="M32">
        <v>2.8151050352254119</v>
      </c>
      <c r="N32">
        <v>2.7806614712859852</v>
      </c>
      <c r="O32">
        <v>2.7474484389564719</v>
      </c>
      <c r="P32">
        <v>2.7167291964982851</v>
      </c>
      <c r="Q32">
        <v>2.687733954084095</v>
      </c>
    </row>
    <row r="33" spans="1:17" x14ac:dyDescent="0.25">
      <c r="A33" t="s">
        <v>2</v>
      </c>
      <c r="B33" t="s">
        <v>103</v>
      </c>
      <c r="C33">
        <v>2.9276843834064121</v>
      </c>
      <c r="D33">
        <v>2.9143060327076968</v>
      </c>
      <c r="E33">
        <v>2.9054407253049011</v>
      </c>
      <c r="F33">
        <v>2.8965793184623161</v>
      </c>
      <c r="G33">
        <v>2.887721907315552</v>
      </c>
      <c r="H33">
        <v>2.8801665697610481</v>
      </c>
      <c r="I33">
        <v>2.872887601167601</v>
      </c>
      <c r="J33">
        <v>2.8656290391635348</v>
      </c>
      <c r="K33">
        <v>2.8583711431087711</v>
      </c>
      <c r="L33">
        <v>2.8511139605711189</v>
      </c>
      <c r="M33">
        <v>2.8151050352254119</v>
      </c>
      <c r="N33">
        <v>2.7806614712859861</v>
      </c>
      <c r="O33">
        <v>2.7474484389564728</v>
      </c>
      <c r="P33">
        <v>2.7167291964982851</v>
      </c>
      <c r="Q33">
        <v>2.6877339540840941</v>
      </c>
    </row>
    <row r="34" spans="1:17" x14ac:dyDescent="0.25">
      <c r="A34" t="s">
        <v>2</v>
      </c>
      <c r="B34" t="s">
        <v>104</v>
      </c>
      <c r="C34">
        <v>26.506</v>
      </c>
      <c r="D34">
        <v>26.38487814491549</v>
      </c>
      <c r="E34">
        <v>26.304615450155652</v>
      </c>
      <c r="F34">
        <v>26.224388069396689</v>
      </c>
      <c r="G34">
        <v>26.144196863955699</v>
      </c>
      <c r="H34">
        <v>26.075794074927369</v>
      </c>
      <c r="I34">
        <v>26.009893412058311</v>
      </c>
      <c r="J34">
        <v>25.944177501706001</v>
      </c>
      <c r="K34">
        <v>25.878467620573339</v>
      </c>
      <c r="L34">
        <v>25.812764199318899</v>
      </c>
      <c r="M34">
        <v>25.486754817767061</v>
      </c>
      <c r="N34">
        <v>25.174917547686668</v>
      </c>
      <c r="O34">
        <v>24.874220983563941</v>
      </c>
      <c r="P34">
        <v>24.59610212443701</v>
      </c>
      <c r="Q34">
        <v>24.333591623036479</v>
      </c>
    </row>
    <row r="35" spans="1:17" x14ac:dyDescent="0.25">
      <c r="A35" t="s">
        <v>2</v>
      </c>
      <c r="B35" t="s">
        <v>105</v>
      </c>
      <c r="C35">
        <v>51.516000000000012</v>
      </c>
      <c r="D35">
        <v>51.280592413546572</v>
      </c>
      <c r="E35">
        <v>51.124597054637391</v>
      </c>
      <c r="F35">
        <v>50.96867033060591</v>
      </c>
      <c r="G35">
        <v>50.812813915473541</v>
      </c>
      <c r="H35">
        <v>50.679868994339351</v>
      </c>
      <c r="I35">
        <v>50.551787105394851</v>
      </c>
      <c r="J35">
        <v>50.424064294042338</v>
      </c>
      <c r="K35">
        <v>50.296353200839683</v>
      </c>
      <c r="L35">
        <v>50.168654662797572</v>
      </c>
      <c r="M35">
        <v>49.535035885915939</v>
      </c>
      <c r="N35">
        <v>48.928961457278611</v>
      </c>
      <c r="O35">
        <v>48.344539658540697</v>
      </c>
      <c r="P35">
        <v>47.803998982966043</v>
      </c>
      <c r="Q35">
        <v>47.293794086333193</v>
      </c>
    </row>
    <row r="36" spans="1:17" x14ac:dyDescent="0.25">
      <c r="A36" t="s">
        <v>2</v>
      </c>
      <c r="B36" t="s">
        <v>106</v>
      </c>
      <c r="C36">
        <v>51.515999999999991</v>
      </c>
      <c r="D36">
        <v>51.280592413546557</v>
      </c>
      <c r="E36">
        <v>51.124597054637377</v>
      </c>
      <c r="F36">
        <v>50.96867033060591</v>
      </c>
      <c r="G36">
        <v>50.812813915473541</v>
      </c>
      <c r="H36">
        <v>50.679868994339323</v>
      </c>
      <c r="I36">
        <v>50.55178710539483</v>
      </c>
      <c r="J36">
        <v>50.424064294042317</v>
      </c>
      <c r="K36">
        <v>50.296353200839683</v>
      </c>
      <c r="L36">
        <v>50.168654662797572</v>
      </c>
      <c r="M36">
        <v>49.535035885915917</v>
      </c>
      <c r="N36">
        <v>48.928961457278596</v>
      </c>
      <c r="O36">
        <v>48.344539658540697</v>
      </c>
      <c r="P36">
        <v>47.803998982966021</v>
      </c>
      <c r="Q36">
        <v>47.293794086333158</v>
      </c>
    </row>
    <row r="37" spans="1:17" x14ac:dyDescent="0.25">
      <c r="A37" t="s">
        <v>2</v>
      </c>
      <c r="B37" t="s">
        <v>107</v>
      </c>
      <c r="C37">
        <v>51.516000000000012</v>
      </c>
      <c r="D37">
        <v>51.280592413546572</v>
      </c>
      <c r="E37">
        <v>51.124597054637391</v>
      </c>
      <c r="F37">
        <v>50.968670330605903</v>
      </c>
      <c r="G37">
        <v>50.812813915473527</v>
      </c>
      <c r="H37">
        <v>50.679868994339337</v>
      </c>
      <c r="I37">
        <v>50.551787105394837</v>
      </c>
      <c r="J37">
        <v>50.424064294042317</v>
      </c>
      <c r="K37">
        <v>50.296353200839668</v>
      </c>
      <c r="L37">
        <v>50.168654662797572</v>
      </c>
      <c r="M37">
        <v>49.535035885915917</v>
      </c>
      <c r="N37">
        <v>48.928961457278596</v>
      </c>
      <c r="O37">
        <v>48.344539658540697</v>
      </c>
      <c r="P37">
        <v>47.803998982966021</v>
      </c>
      <c r="Q37">
        <v>47.293794086333172</v>
      </c>
    </row>
    <row r="38" spans="1:17" x14ac:dyDescent="0.25">
      <c r="A38" t="s">
        <v>2</v>
      </c>
      <c r="B38" t="s">
        <v>108</v>
      </c>
      <c r="C38">
        <v>51.516000000000012</v>
      </c>
      <c r="D38">
        <v>51.280592413546593</v>
      </c>
      <c r="E38">
        <v>51.124597054637391</v>
      </c>
      <c r="F38">
        <v>50.96867033060591</v>
      </c>
      <c r="G38">
        <v>50.812813915473548</v>
      </c>
      <c r="H38">
        <v>50.679868994339337</v>
      </c>
      <c r="I38">
        <v>50.551787105394851</v>
      </c>
      <c r="J38">
        <v>50.424064294042331</v>
      </c>
      <c r="K38">
        <v>50.296353200839697</v>
      </c>
      <c r="L38">
        <v>50.168654662797572</v>
      </c>
      <c r="M38">
        <v>49.535035885915931</v>
      </c>
      <c r="N38">
        <v>48.928961457278611</v>
      </c>
      <c r="O38">
        <v>48.344539658540697</v>
      </c>
      <c r="P38">
        <v>47.803998982966043</v>
      </c>
      <c r="Q38">
        <v>47.293794086333179</v>
      </c>
    </row>
    <row r="39" spans="1:17" x14ac:dyDescent="0.25">
      <c r="A39" t="s">
        <v>2</v>
      </c>
      <c r="B39" t="s">
        <v>109</v>
      </c>
      <c r="C39">
        <v>51.516000000000012</v>
      </c>
      <c r="D39">
        <v>51.280592413546579</v>
      </c>
      <c r="E39">
        <v>51.124597054637391</v>
      </c>
      <c r="F39">
        <v>50.968670330605903</v>
      </c>
      <c r="G39">
        <v>50.812813915473541</v>
      </c>
      <c r="H39">
        <v>50.679868994339351</v>
      </c>
      <c r="I39">
        <v>50.551787105394851</v>
      </c>
      <c r="J39">
        <v>50.424064294042317</v>
      </c>
      <c r="K39">
        <v>50.296353200839683</v>
      </c>
      <c r="L39">
        <v>50.168654662797572</v>
      </c>
      <c r="M39">
        <v>49.535035885915939</v>
      </c>
      <c r="N39">
        <v>48.928961457278618</v>
      </c>
      <c r="O39">
        <v>48.344539658540697</v>
      </c>
      <c r="P39">
        <v>47.803998982966021</v>
      </c>
      <c r="Q39">
        <v>47.293794086333193</v>
      </c>
    </row>
    <row r="40" spans="1:17" x14ac:dyDescent="0.25">
      <c r="A40" t="s">
        <v>2</v>
      </c>
      <c r="B40" t="s">
        <v>110</v>
      </c>
      <c r="C40">
        <v>5.3976614201894666</v>
      </c>
      <c r="D40">
        <v>5.3729962589304492</v>
      </c>
      <c r="E40">
        <v>5.3566516256026899</v>
      </c>
      <c r="F40">
        <v>5.3403141835908654</v>
      </c>
      <c r="G40">
        <v>5.3239841082929207</v>
      </c>
      <c r="H40">
        <v>5.3100546170316374</v>
      </c>
      <c r="I40">
        <v>5.2966346568138274</v>
      </c>
      <c r="J40">
        <v>5.2832523194561984</v>
      </c>
      <c r="K40">
        <v>5.269871209884216</v>
      </c>
      <c r="L40">
        <v>5.2564914157968552</v>
      </c>
      <c r="M40">
        <v>5.190103116490203</v>
      </c>
      <c r="N40">
        <v>5.1266008150456184</v>
      </c>
      <c r="O40">
        <v>5.0653671983796267</v>
      </c>
      <c r="P40">
        <v>5.0087312881654666</v>
      </c>
      <c r="Q40">
        <v>4.9552738518942716</v>
      </c>
    </row>
    <row r="41" spans="1:17" x14ac:dyDescent="0.25">
      <c r="A41" t="s">
        <v>2</v>
      </c>
      <c r="B41" t="s">
        <v>111</v>
      </c>
      <c r="C41">
        <v>51.516000000000012</v>
      </c>
      <c r="D41">
        <v>51.280592413546572</v>
      </c>
      <c r="E41">
        <v>51.124597054637377</v>
      </c>
      <c r="F41">
        <v>50.96867033060591</v>
      </c>
      <c r="G41">
        <v>50.812813915473548</v>
      </c>
      <c r="H41">
        <v>50.679868994339337</v>
      </c>
      <c r="I41">
        <v>50.551787105394858</v>
      </c>
      <c r="J41">
        <v>50.424064294042331</v>
      </c>
      <c r="K41">
        <v>50.296353200839683</v>
      </c>
      <c r="L41">
        <v>50.168654662797579</v>
      </c>
      <c r="M41">
        <v>49.535035885915953</v>
      </c>
      <c r="N41">
        <v>48.928961457278618</v>
      </c>
      <c r="O41">
        <v>48.344539658540697</v>
      </c>
      <c r="P41">
        <v>47.803998982966043</v>
      </c>
      <c r="Q41">
        <v>47.293794086333158</v>
      </c>
    </row>
    <row r="42" spans="1:17" x14ac:dyDescent="0.25">
      <c r="A42" t="s">
        <v>2</v>
      </c>
      <c r="B42" t="s">
        <v>112</v>
      </c>
      <c r="C42">
        <v>51.515999999999998</v>
      </c>
      <c r="D42">
        <v>51.280592413546579</v>
      </c>
      <c r="E42">
        <v>51.124597054637377</v>
      </c>
      <c r="F42">
        <v>50.968670330605903</v>
      </c>
      <c r="G42">
        <v>50.812813915473527</v>
      </c>
      <c r="H42">
        <v>50.679868994339337</v>
      </c>
      <c r="I42">
        <v>50.551787105394858</v>
      </c>
      <c r="J42">
        <v>50.424064294042331</v>
      </c>
      <c r="K42">
        <v>50.296353200839683</v>
      </c>
      <c r="L42">
        <v>50.168654662797557</v>
      </c>
      <c r="M42">
        <v>49.535035885915931</v>
      </c>
      <c r="N42">
        <v>48.928961457278618</v>
      </c>
      <c r="O42">
        <v>48.344539658540697</v>
      </c>
      <c r="P42">
        <v>47.803998982966021</v>
      </c>
      <c r="Q42">
        <v>47.293794086333179</v>
      </c>
    </row>
    <row r="43" spans="1:17" x14ac:dyDescent="0.25">
      <c r="A43" t="s">
        <v>2</v>
      </c>
      <c r="B43" t="s">
        <v>113</v>
      </c>
      <c r="C43">
        <v>5.3976614201894666</v>
      </c>
      <c r="D43">
        <v>5.3729962589304483</v>
      </c>
      <c r="E43">
        <v>5.3566516256026908</v>
      </c>
      <c r="F43">
        <v>5.3403141835908663</v>
      </c>
      <c r="G43">
        <v>5.3239841082929189</v>
      </c>
      <c r="H43">
        <v>5.3100546170316356</v>
      </c>
      <c r="I43">
        <v>5.2966346568138256</v>
      </c>
      <c r="J43">
        <v>5.2832523194561967</v>
      </c>
      <c r="K43">
        <v>5.2698712098842169</v>
      </c>
      <c r="L43">
        <v>5.2564914157968561</v>
      </c>
      <c r="M43">
        <v>5.1901031164902003</v>
      </c>
      <c r="N43">
        <v>5.1266008150456193</v>
      </c>
      <c r="O43">
        <v>5.0653671983796249</v>
      </c>
      <c r="P43">
        <v>5.0087312881654666</v>
      </c>
      <c r="Q43">
        <v>4.9552738518942716</v>
      </c>
    </row>
    <row r="44" spans="1:17" x14ac:dyDescent="0.25">
      <c r="A44" t="s">
        <v>2</v>
      </c>
      <c r="B44" t="s">
        <v>114</v>
      </c>
      <c r="C44">
        <v>5.3976614201894657</v>
      </c>
      <c r="D44">
        <v>5.3729962589304474</v>
      </c>
      <c r="E44">
        <v>5.3566516256026917</v>
      </c>
      <c r="F44">
        <v>5.3403141835908654</v>
      </c>
      <c r="G44">
        <v>5.323984108292918</v>
      </c>
      <c r="H44">
        <v>5.3100546170316356</v>
      </c>
      <c r="I44">
        <v>5.2966346568138274</v>
      </c>
      <c r="J44">
        <v>5.2832523194561967</v>
      </c>
      <c r="K44">
        <v>5.269871209884216</v>
      </c>
      <c r="L44">
        <v>5.2564914157968552</v>
      </c>
      <c r="M44">
        <v>5.1901031164902012</v>
      </c>
      <c r="N44">
        <v>5.1266008150456184</v>
      </c>
      <c r="O44">
        <v>5.0653671983796249</v>
      </c>
      <c r="P44">
        <v>5.0087312881654666</v>
      </c>
      <c r="Q44">
        <v>4.9552738518942707</v>
      </c>
    </row>
    <row r="45" spans="1:17" x14ac:dyDescent="0.25">
      <c r="A45" t="s">
        <v>2</v>
      </c>
      <c r="B45" t="s">
        <v>115</v>
      </c>
      <c r="C45">
        <v>51.516000000000012</v>
      </c>
      <c r="D45">
        <v>51.280592413546593</v>
      </c>
      <c r="E45">
        <v>51.124597054637391</v>
      </c>
      <c r="F45">
        <v>50.96867033060591</v>
      </c>
      <c r="G45">
        <v>50.812813915473548</v>
      </c>
      <c r="H45">
        <v>50.679868994339337</v>
      </c>
      <c r="I45">
        <v>50.551787105394851</v>
      </c>
      <c r="J45">
        <v>50.424064294042317</v>
      </c>
      <c r="K45">
        <v>50.296353200839683</v>
      </c>
      <c r="L45">
        <v>50.168654662797572</v>
      </c>
      <c r="M45">
        <v>49.535035885915939</v>
      </c>
      <c r="N45">
        <v>48.928961457278611</v>
      </c>
      <c r="O45">
        <v>48.34453965854069</v>
      </c>
      <c r="P45">
        <v>47.803998982966029</v>
      </c>
      <c r="Q45">
        <v>47.293794086333193</v>
      </c>
    </row>
    <row r="46" spans="1:17" x14ac:dyDescent="0.25">
      <c r="A46" t="s">
        <v>2</v>
      </c>
      <c r="B46" t="s">
        <v>116</v>
      </c>
      <c r="C46">
        <v>13.496</v>
      </c>
      <c r="D46">
        <v>13.434328659314099</v>
      </c>
      <c r="E46">
        <v>13.393461484769521</v>
      </c>
      <c r="F46">
        <v>13.35261229097479</v>
      </c>
      <c r="G46">
        <v>13.3117815164848</v>
      </c>
      <c r="H46">
        <v>13.27695302328604</v>
      </c>
      <c r="I46">
        <v>13.243398531998</v>
      </c>
      <c r="J46">
        <v>13.209938110730549</v>
      </c>
      <c r="K46">
        <v>13.17648075934723</v>
      </c>
      <c r="L46">
        <v>13.14302669712548</v>
      </c>
      <c r="M46">
        <v>12.97703323853408</v>
      </c>
      <c r="N46">
        <v>12.818255761849359</v>
      </c>
      <c r="O46">
        <v>12.66515077319019</v>
      </c>
      <c r="P46">
        <v>12.523541623458909</v>
      </c>
      <c r="Q46">
        <v>12.389879745887731</v>
      </c>
    </row>
    <row r="47" spans="1:17" x14ac:dyDescent="0.25">
      <c r="A47" t="s">
        <v>2</v>
      </c>
      <c r="B47" t="s">
        <v>117</v>
      </c>
      <c r="C47">
        <v>13.496</v>
      </c>
      <c r="D47">
        <v>13.43432865931409</v>
      </c>
      <c r="E47">
        <v>13.39346148476951</v>
      </c>
      <c r="F47">
        <v>13.35261229097479</v>
      </c>
      <c r="G47">
        <v>13.3117815164848</v>
      </c>
      <c r="H47">
        <v>13.27695302328604</v>
      </c>
      <c r="I47">
        <v>13.243398531998</v>
      </c>
      <c r="J47">
        <v>13.209938110730549</v>
      </c>
      <c r="K47">
        <v>13.17648075934723</v>
      </c>
      <c r="L47">
        <v>13.143026697125469</v>
      </c>
      <c r="M47">
        <v>12.97703323853408</v>
      </c>
      <c r="N47">
        <v>12.818255761849359</v>
      </c>
      <c r="O47">
        <v>12.66515077319019</v>
      </c>
      <c r="P47">
        <v>12.523541623458909</v>
      </c>
      <c r="Q47">
        <v>12.389879745887731</v>
      </c>
    </row>
    <row r="48" spans="1:17" x14ac:dyDescent="0.25">
      <c r="A48" t="s">
        <v>2</v>
      </c>
      <c r="B48" t="s">
        <v>118</v>
      </c>
      <c r="C48">
        <v>13.496</v>
      </c>
      <c r="D48">
        <v>13.43432865931409</v>
      </c>
      <c r="E48">
        <v>13.393461484769521</v>
      </c>
      <c r="F48">
        <v>13.35261229097479</v>
      </c>
      <c r="G48">
        <v>13.3117815164848</v>
      </c>
      <c r="H48">
        <v>13.27695302328604</v>
      </c>
      <c r="I48">
        <v>13.243398531998</v>
      </c>
      <c r="J48">
        <v>13.20993811073056</v>
      </c>
      <c r="K48">
        <v>13.17648075934723</v>
      </c>
      <c r="L48">
        <v>13.14302669712548</v>
      </c>
      <c r="M48">
        <v>12.97703323853408</v>
      </c>
      <c r="N48">
        <v>12.818255761849359</v>
      </c>
      <c r="O48">
        <v>12.66515077319019</v>
      </c>
      <c r="P48">
        <v>12.52354162345892</v>
      </c>
      <c r="Q48">
        <v>12.389879745887731</v>
      </c>
    </row>
    <row r="49" spans="1:17" x14ac:dyDescent="0.25">
      <c r="A49" t="s">
        <v>2</v>
      </c>
      <c r="B49" t="s">
        <v>119</v>
      </c>
      <c r="C49">
        <v>13.496</v>
      </c>
      <c r="D49">
        <v>13.434328659314099</v>
      </c>
      <c r="E49">
        <v>13.393461484769521</v>
      </c>
      <c r="F49">
        <v>13.35261229097479</v>
      </c>
      <c r="G49">
        <v>13.3117815164848</v>
      </c>
      <c r="H49">
        <v>13.27695302328604</v>
      </c>
      <c r="I49">
        <v>13.243398531998</v>
      </c>
      <c r="J49">
        <v>13.209938110730549</v>
      </c>
      <c r="K49">
        <v>13.176480759347241</v>
      </c>
      <c r="L49">
        <v>13.14302669712548</v>
      </c>
      <c r="M49">
        <v>12.97703323853408</v>
      </c>
      <c r="N49">
        <v>12.818255761849359</v>
      </c>
      <c r="O49">
        <v>12.66515077319019</v>
      </c>
      <c r="P49">
        <v>12.52354162345892</v>
      </c>
      <c r="Q49">
        <v>12.389879745887731</v>
      </c>
    </row>
    <row r="50" spans="1:17" x14ac:dyDescent="0.25">
      <c r="A50" t="s">
        <v>2</v>
      </c>
      <c r="B50" t="s">
        <v>120</v>
      </c>
      <c r="C50">
        <v>13.496</v>
      </c>
      <c r="D50">
        <v>13.434328659314099</v>
      </c>
      <c r="E50">
        <v>13.393461484769521</v>
      </c>
      <c r="F50">
        <v>13.35261229097479</v>
      </c>
      <c r="G50">
        <v>13.3117815164848</v>
      </c>
      <c r="H50">
        <v>13.27695302328604</v>
      </c>
      <c r="I50">
        <v>13.243398531998</v>
      </c>
      <c r="J50">
        <v>13.209938110730549</v>
      </c>
      <c r="K50">
        <v>13.17648075934723</v>
      </c>
      <c r="L50">
        <v>13.14302669712548</v>
      </c>
      <c r="M50">
        <v>12.97703323853408</v>
      </c>
      <c r="N50">
        <v>12.818255761849359</v>
      </c>
      <c r="O50">
        <v>12.665150773190179</v>
      </c>
      <c r="P50">
        <v>12.52354162345892</v>
      </c>
      <c r="Q50">
        <v>12.389879745887731</v>
      </c>
    </row>
    <row r="51" spans="1:17" x14ac:dyDescent="0.25">
      <c r="A51" t="s">
        <v>2</v>
      </c>
      <c r="B51" t="s">
        <v>121</v>
      </c>
      <c r="C51">
        <v>1.3972634425892021</v>
      </c>
      <c r="D51">
        <v>1.3908785055859501</v>
      </c>
      <c r="E51">
        <v>1.386647458683679</v>
      </c>
      <c r="F51">
        <v>1.3824182733585</v>
      </c>
      <c r="G51">
        <v>1.378190995014734</v>
      </c>
      <c r="H51">
        <v>1.374585142887653</v>
      </c>
      <c r="I51">
        <v>1.371111190308262</v>
      </c>
      <c r="J51">
        <v>1.3676469769553701</v>
      </c>
      <c r="K51">
        <v>1.3641830814327129</v>
      </c>
      <c r="L51">
        <v>1.3607195264424521</v>
      </c>
      <c r="M51">
        <v>1.34353394616691</v>
      </c>
      <c r="N51">
        <v>1.327095448561834</v>
      </c>
      <c r="O51">
        <v>1.3112442331252969</v>
      </c>
      <c r="P51">
        <v>1.29658320111169</v>
      </c>
      <c r="Q51">
        <v>1.2827449634710519</v>
      </c>
    </row>
    <row r="52" spans="1:17" x14ac:dyDescent="0.25">
      <c r="A52" t="s">
        <v>2</v>
      </c>
      <c r="B52" t="s">
        <v>122</v>
      </c>
      <c r="C52">
        <v>13.496</v>
      </c>
      <c r="D52">
        <v>13.43432865931409</v>
      </c>
      <c r="E52">
        <v>13.393461484769521</v>
      </c>
      <c r="F52">
        <v>13.35261229097479</v>
      </c>
      <c r="G52">
        <v>13.3117815164848</v>
      </c>
      <c r="H52">
        <v>13.27695302328604</v>
      </c>
      <c r="I52">
        <v>13.243398531998</v>
      </c>
      <c r="J52">
        <v>13.209938110730549</v>
      </c>
      <c r="K52">
        <v>13.17648075934723</v>
      </c>
      <c r="L52">
        <v>13.143026697125469</v>
      </c>
      <c r="M52">
        <v>12.97703323853408</v>
      </c>
      <c r="N52">
        <v>12.818255761849359</v>
      </c>
      <c r="O52">
        <v>12.66515077319019</v>
      </c>
      <c r="P52">
        <v>12.523541623458909</v>
      </c>
      <c r="Q52">
        <v>12.38987974588774</v>
      </c>
    </row>
    <row r="53" spans="1:17" x14ac:dyDescent="0.25">
      <c r="A53" t="s">
        <v>2</v>
      </c>
      <c r="B53" t="s">
        <v>123</v>
      </c>
      <c r="C53">
        <v>13.496</v>
      </c>
      <c r="D53">
        <v>13.43432865931409</v>
      </c>
      <c r="E53">
        <v>13.393461484769521</v>
      </c>
      <c r="F53">
        <v>13.35261229097479</v>
      </c>
      <c r="G53">
        <v>13.3117815164848</v>
      </c>
      <c r="H53">
        <v>13.27695302328604</v>
      </c>
      <c r="I53">
        <v>13.243398531998</v>
      </c>
      <c r="J53">
        <v>13.209938110730549</v>
      </c>
      <c r="K53">
        <v>13.17648075934723</v>
      </c>
      <c r="L53">
        <v>13.143026697125469</v>
      </c>
      <c r="M53">
        <v>12.97703323853408</v>
      </c>
      <c r="N53">
        <v>12.818255761849359</v>
      </c>
      <c r="O53">
        <v>12.66515077319019</v>
      </c>
      <c r="P53">
        <v>12.523541623458909</v>
      </c>
      <c r="Q53">
        <v>12.389879745887731</v>
      </c>
    </row>
    <row r="54" spans="1:17" x14ac:dyDescent="0.25">
      <c r="A54" t="s">
        <v>2</v>
      </c>
      <c r="B54" t="s">
        <v>124</v>
      </c>
      <c r="C54">
        <v>1.3972634425892021</v>
      </c>
      <c r="D54">
        <v>1.3908785055859501</v>
      </c>
      <c r="E54">
        <v>1.386647458683679</v>
      </c>
      <c r="F54">
        <v>1.3824182733585011</v>
      </c>
      <c r="G54">
        <v>1.378190995014734</v>
      </c>
      <c r="H54">
        <v>1.374585142887653</v>
      </c>
      <c r="I54">
        <v>1.371111190308262</v>
      </c>
      <c r="J54">
        <v>1.3676469769553701</v>
      </c>
      <c r="K54">
        <v>1.3641830814327121</v>
      </c>
      <c r="L54">
        <v>1.360719526442451</v>
      </c>
      <c r="M54">
        <v>1.34353394616691</v>
      </c>
      <c r="N54">
        <v>1.327095448561834</v>
      </c>
      <c r="O54">
        <v>1.3112442331252969</v>
      </c>
      <c r="P54">
        <v>1.2965832011116889</v>
      </c>
      <c r="Q54">
        <v>1.2827449634710519</v>
      </c>
    </row>
    <row r="55" spans="1:17" x14ac:dyDescent="0.25">
      <c r="A55" t="s">
        <v>2</v>
      </c>
      <c r="B55" t="s">
        <v>125</v>
      </c>
      <c r="C55">
        <v>1.397263442589201</v>
      </c>
      <c r="D55">
        <v>1.3908785055859501</v>
      </c>
      <c r="E55">
        <v>1.386647458683679</v>
      </c>
      <c r="F55">
        <v>1.3824182733585</v>
      </c>
      <c r="G55">
        <v>1.378190995014734</v>
      </c>
      <c r="H55">
        <v>1.374585142887653</v>
      </c>
      <c r="I55">
        <v>1.371111190308262</v>
      </c>
      <c r="J55">
        <v>1.3676469769553701</v>
      </c>
      <c r="K55">
        <v>1.3641830814327129</v>
      </c>
      <c r="L55">
        <v>1.3607195264424521</v>
      </c>
      <c r="M55">
        <v>1.34353394616691</v>
      </c>
      <c r="N55">
        <v>1.327095448561834</v>
      </c>
      <c r="O55">
        <v>1.3112442331252969</v>
      </c>
      <c r="P55">
        <v>1.29658320111169</v>
      </c>
      <c r="Q55">
        <v>1.2827449634710519</v>
      </c>
    </row>
    <row r="56" spans="1:17" x14ac:dyDescent="0.25">
      <c r="A56" t="s">
        <v>2</v>
      </c>
      <c r="B56" t="s">
        <v>126</v>
      </c>
      <c r="C56">
        <v>13.496</v>
      </c>
      <c r="D56">
        <v>13.434328659314099</v>
      </c>
      <c r="E56">
        <v>13.39346148476951</v>
      </c>
      <c r="F56">
        <v>13.35261229097479</v>
      </c>
      <c r="G56">
        <v>13.3117815164848</v>
      </c>
      <c r="H56">
        <v>13.27695302328604</v>
      </c>
      <c r="I56">
        <v>13.243398531998</v>
      </c>
      <c r="J56">
        <v>13.20993811073056</v>
      </c>
      <c r="K56">
        <v>13.176480759347241</v>
      </c>
      <c r="L56">
        <v>13.14302669712548</v>
      </c>
      <c r="M56">
        <v>12.97703323853408</v>
      </c>
      <c r="N56">
        <v>12.818255761849359</v>
      </c>
      <c r="O56">
        <v>12.66515077319019</v>
      </c>
      <c r="P56">
        <v>12.523541623458909</v>
      </c>
      <c r="Q56">
        <v>12.389879745887731</v>
      </c>
    </row>
    <row r="57" spans="1:17" x14ac:dyDescent="0.25">
      <c r="A57" t="s">
        <v>2</v>
      </c>
      <c r="B57" t="s">
        <v>127</v>
      </c>
      <c r="C57">
        <v>14.438000000000001</v>
      </c>
      <c r="D57">
        <v>14.372024094781921</v>
      </c>
      <c r="E57">
        <v>14.32830445443852</v>
      </c>
      <c r="F57">
        <v>14.28460404987359</v>
      </c>
      <c r="G57">
        <v>14.240923350252491</v>
      </c>
      <c r="H57">
        <v>14.20366388190604</v>
      </c>
      <c r="I57">
        <v>14.167767338840189</v>
      </c>
      <c r="J57">
        <v>14.131971431737391</v>
      </c>
      <c r="K57">
        <v>14.096178808791899</v>
      </c>
      <c r="L57">
        <v>14.06038970458637</v>
      </c>
      <c r="M57">
        <v>13.88281015841398</v>
      </c>
      <c r="N57">
        <v>13.712950258564099</v>
      </c>
      <c r="O57">
        <v>13.549158777661511</v>
      </c>
      <c r="P57">
        <v>13.397665527526661</v>
      </c>
      <c r="Q57">
        <v>13.25467425690035</v>
      </c>
    </row>
    <row r="58" spans="1:17" x14ac:dyDescent="0.25">
      <c r="A58" t="s">
        <v>2</v>
      </c>
      <c r="B58" t="s">
        <v>128</v>
      </c>
      <c r="C58">
        <v>14.438000000000001</v>
      </c>
      <c r="D58">
        <v>14.37202409478193</v>
      </c>
      <c r="E58">
        <v>14.328304454438509</v>
      </c>
      <c r="F58">
        <v>14.2846040498736</v>
      </c>
      <c r="G58">
        <v>14.240923350252491</v>
      </c>
      <c r="H58">
        <v>14.20366388190604</v>
      </c>
      <c r="I58">
        <v>14.167767338840189</v>
      </c>
      <c r="J58">
        <v>14.13197143173738</v>
      </c>
      <c r="K58">
        <v>14.09617880879189</v>
      </c>
      <c r="L58">
        <v>14.06038970458637</v>
      </c>
      <c r="M58">
        <v>13.882810158413969</v>
      </c>
      <c r="N58">
        <v>13.712950258564099</v>
      </c>
      <c r="O58">
        <v>13.549158777661511</v>
      </c>
      <c r="P58">
        <v>13.397665527526661</v>
      </c>
      <c r="Q58">
        <v>13.25467425690035</v>
      </c>
    </row>
    <row r="59" spans="1:17" x14ac:dyDescent="0.25">
      <c r="A59" t="s">
        <v>2</v>
      </c>
      <c r="B59" t="s">
        <v>129</v>
      </c>
      <c r="C59">
        <v>14.438000000000001</v>
      </c>
      <c r="D59">
        <v>14.372024094781921</v>
      </c>
      <c r="E59">
        <v>14.328304454438509</v>
      </c>
      <c r="F59">
        <v>14.2846040498736</v>
      </c>
      <c r="G59">
        <v>14.240923350252491</v>
      </c>
      <c r="H59">
        <v>14.20366388190604</v>
      </c>
      <c r="I59">
        <v>14.167767338840189</v>
      </c>
      <c r="J59">
        <v>14.131971431737391</v>
      </c>
      <c r="K59">
        <v>14.096178808791899</v>
      </c>
      <c r="L59">
        <v>14.06038970458637</v>
      </c>
      <c r="M59">
        <v>13.882810158413969</v>
      </c>
      <c r="N59">
        <v>13.712950258564099</v>
      </c>
      <c r="O59">
        <v>13.549158777661519</v>
      </c>
      <c r="P59">
        <v>13.397665527526661</v>
      </c>
      <c r="Q59">
        <v>13.25467425690035</v>
      </c>
    </row>
    <row r="60" spans="1:17" x14ac:dyDescent="0.25">
      <c r="A60" t="s">
        <v>2</v>
      </c>
      <c r="B60" t="s">
        <v>130</v>
      </c>
      <c r="C60">
        <v>14.438000000000001</v>
      </c>
      <c r="D60">
        <v>14.37202409478193</v>
      </c>
      <c r="E60">
        <v>14.32830445443852</v>
      </c>
      <c r="F60">
        <v>14.2846040498736</v>
      </c>
      <c r="G60">
        <v>14.240923350252491</v>
      </c>
      <c r="H60">
        <v>14.20366388190604</v>
      </c>
      <c r="I60">
        <v>14.167767338840189</v>
      </c>
      <c r="J60">
        <v>14.131971431737391</v>
      </c>
      <c r="K60">
        <v>14.09617880879189</v>
      </c>
      <c r="L60">
        <v>14.06038970458637</v>
      </c>
      <c r="M60">
        <v>13.882810158413969</v>
      </c>
      <c r="N60">
        <v>13.71295025856411</v>
      </c>
      <c r="O60">
        <v>13.549158777661519</v>
      </c>
      <c r="P60">
        <v>13.397665527526661</v>
      </c>
      <c r="Q60">
        <v>13.25467425690035</v>
      </c>
    </row>
    <row r="61" spans="1:17" x14ac:dyDescent="0.25">
      <c r="A61" t="s">
        <v>2</v>
      </c>
      <c r="B61" t="s">
        <v>131</v>
      </c>
      <c r="C61">
        <v>14.438000000000001</v>
      </c>
      <c r="D61">
        <v>14.372024094781921</v>
      </c>
      <c r="E61">
        <v>14.32830445443852</v>
      </c>
      <c r="F61">
        <v>14.2846040498736</v>
      </c>
      <c r="G61">
        <v>14.240923350252491</v>
      </c>
      <c r="H61">
        <v>14.20366388190603</v>
      </c>
      <c r="I61">
        <v>14.167767338840189</v>
      </c>
      <c r="J61">
        <v>14.131971431737391</v>
      </c>
      <c r="K61">
        <v>14.096178808791899</v>
      </c>
      <c r="L61">
        <v>14.06038970458637</v>
      </c>
      <c r="M61">
        <v>13.882810158413969</v>
      </c>
      <c r="N61">
        <v>13.71295025856411</v>
      </c>
      <c r="O61">
        <v>13.549158777661519</v>
      </c>
      <c r="P61">
        <v>13.397665527526661</v>
      </c>
      <c r="Q61">
        <v>13.25467425690035</v>
      </c>
    </row>
    <row r="62" spans="1:17" x14ac:dyDescent="0.25">
      <c r="A62" t="s">
        <v>2</v>
      </c>
      <c r="B62" t="s">
        <v>132</v>
      </c>
      <c r="C62">
        <v>1.317037336097415</v>
      </c>
      <c r="D62">
        <v>1.311019000423844</v>
      </c>
      <c r="E62">
        <v>1.307030885819811</v>
      </c>
      <c r="F62">
        <v>1.303044525907457</v>
      </c>
      <c r="G62">
        <v>1.29905996348414</v>
      </c>
      <c r="H62">
        <v>1.295661147101302</v>
      </c>
      <c r="I62">
        <v>1.2923866570435001</v>
      </c>
      <c r="J62">
        <v>1.2891213470189899</v>
      </c>
      <c r="K62">
        <v>1.2858563365759881</v>
      </c>
      <c r="L62">
        <v>1.28259164711317</v>
      </c>
      <c r="M62">
        <v>1.266392804306945</v>
      </c>
      <c r="N62">
        <v>1.250898149229507</v>
      </c>
      <c r="O62">
        <v>1.235957056579321</v>
      </c>
      <c r="P62">
        <v>1.222137811074794</v>
      </c>
      <c r="Q62">
        <v>1.209094117893547</v>
      </c>
    </row>
    <row r="63" spans="1:17" x14ac:dyDescent="0.25">
      <c r="A63" t="s">
        <v>2</v>
      </c>
      <c r="B63" t="s">
        <v>133</v>
      </c>
      <c r="C63">
        <v>14.438000000000001</v>
      </c>
      <c r="D63">
        <v>14.37202409478193</v>
      </c>
      <c r="E63">
        <v>14.328304454438509</v>
      </c>
      <c r="F63">
        <v>14.2846040498736</v>
      </c>
      <c r="G63">
        <v>14.240923350252491</v>
      </c>
      <c r="H63">
        <v>14.20366388190604</v>
      </c>
      <c r="I63">
        <v>14.167767338840189</v>
      </c>
      <c r="J63">
        <v>14.131971431737391</v>
      </c>
      <c r="K63">
        <v>14.096178808791899</v>
      </c>
      <c r="L63">
        <v>14.06038970458637</v>
      </c>
      <c r="M63">
        <v>13.882810158413969</v>
      </c>
      <c r="N63">
        <v>13.712950258564099</v>
      </c>
      <c r="O63">
        <v>13.549158777661511</v>
      </c>
      <c r="P63">
        <v>13.397665527526661</v>
      </c>
      <c r="Q63">
        <v>13.25467425690035</v>
      </c>
    </row>
    <row r="64" spans="1:17" x14ac:dyDescent="0.25">
      <c r="A64" t="s">
        <v>2</v>
      </c>
      <c r="B64" t="s">
        <v>134</v>
      </c>
      <c r="C64">
        <v>14.438000000000001</v>
      </c>
      <c r="D64">
        <v>14.37202409478193</v>
      </c>
      <c r="E64">
        <v>14.328304454438509</v>
      </c>
      <c r="F64">
        <v>14.28460404987359</v>
      </c>
      <c r="G64">
        <v>14.240923350252491</v>
      </c>
      <c r="H64">
        <v>14.20366388190603</v>
      </c>
      <c r="I64">
        <v>14.167767338840189</v>
      </c>
      <c r="J64">
        <v>14.131971431737391</v>
      </c>
      <c r="K64">
        <v>14.096178808791899</v>
      </c>
      <c r="L64">
        <v>14.06038970458637</v>
      </c>
      <c r="M64">
        <v>13.882810158413969</v>
      </c>
      <c r="N64">
        <v>13.712950258564099</v>
      </c>
      <c r="O64">
        <v>13.549158777661519</v>
      </c>
      <c r="P64">
        <v>13.397665527526661</v>
      </c>
      <c r="Q64">
        <v>13.25467425690035</v>
      </c>
    </row>
    <row r="65" spans="1:17" x14ac:dyDescent="0.25">
      <c r="A65" t="s">
        <v>2</v>
      </c>
      <c r="B65" t="s">
        <v>135</v>
      </c>
      <c r="C65">
        <v>1.317037336097415</v>
      </c>
      <c r="D65">
        <v>1.3110190004238429</v>
      </c>
      <c r="E65">
        <v>1.307030885819811</v>
      </c>
      <c r="F65">
        <v>1.303044525907457</v>
      </c>
      <c r="G65">
        <v>1.29905996348414</v>
      </c>
      <c r="H65">
        <v>1.295661147101302</v>
      </c>
      <c r="I65">
        <v>1.292386657043499</v>
      </c>
      <c r="J65">
        <v>1.2891213470189899</v>
      </c>
      <c r="K65">
        <v>1.2858563365759881</v>
      </c>
      <c r="L65">
        <v>1.2825916471131711</v>
      </c>
      <c r="M65">
        <v>1.266392804306945</v>
      </c>
      <c r="N65">
        <v>1.250898149229507</v>
      </c>
      <c r="O65">
        <v>1.2359570565793201</v>
      </c>
      <c r="P65">
        <v>1.2221378110747949</v>
      </c>
      <c r="Q65">
        <v>1.2090941178935459</v>
      </c>
    </row>
    <row r="66" spans="1:17" x14ac:dyDescent="0.25">
      <c r="A66" t="s">
        <v>2</v>
      </c>
      <c r="B66" t="s">
        <v>136</v>
      </c>
      <c r="C66">
        <v>1.317037336097415</v>
      </c>
      <c r="D66">
        <v>1.3110190004238429</v>
      </c>
      <c r="E66">
        <v>1.307030885819811</v>
      </c>
      <c r="F66">
        <v>1.303044525907457</v>
      </c>
      <c r="G66">
        <v>1.29905996348414</v>
      </c>
      <c r="H66">
        <v>1.295661147101302</v>
      </c>
      <c r="I66">
        <v>1.292386657043499</v>
      </c>
      <c r="J66">
        <v>1.2891213470189899</v>
      </c>
      <c r="K66">
        <v>1.2858563365759881</v>
      </c>
      <c r="L66">
        <v>1.28259164711317</v>
      </c>
      <c r="M66">
        <v>1.266392804306945</v>
      </c>
      <c r="N66">
        <v>1.250898149229507</v>
      </c>
      <c r="O66">
        <v>1.235957056579321</v>
      </c>
      <c r="P66">
        <v>1.2221378110747949</v>
      </c>
      <c r="Q66">
        <v>1.2090941178935459</v>
      </c>
    </row>
    <row r="67" spans="1:17" x14ac:dyDescent="0.25">
      <c r="A67" t="s">
        <v>2</v>
      </c>
      <c r="B67" t="s">
        <v>137</v>
      </c>
      <c r="C67">
        <v>14.438000000000001</v>
      </c>
      <c r="D67">
        <v>14.37202409478193</v>
      </c>
      <c r="E67">
        <v>14.328304454438509</v>
      </c>
      <c r="F67">
        <v>14.2846040498736</v>
      </c>
      <c r="G67">
        <v>14.240923350252491</v>
      </c>
      <c r="H67">
        <v>14.20366388190604</v>
      </c>
      <c r="I67">
        <v>14.167767338840189</v>
      </c>
      <c r="J67">
        <v>14.131971431737391</v>
      </c>
      <c r="K67">
        <v>14.096178808791899</v>
      </c>
      <c r="L67">
        <v>14.06038970458637</v>
      </c>
      <c r="M67">
        <v>13.882810158413969</v>
      </c>
      <c r="N67">
        <v>13.71295025856411</v>
      </c>
      <c r="O67">
        <v>13.549158777661519</v>
      </c>
      <c r="P67">
        <v>13.397665527526661</v>
      </c>
      <c r="Q67">
        <v>13.25467425690035</v>
      </c>
    </row>
    <row r="68" spans="1:17" x14ac:dyDescent="0.25">
      <c r="A68" t="s">
        <v>2</v>
      </c>
      <c r="B68" t="s">
        <v>138</v>
      </c>
      <c r="C68">
        <v>33.354000000000013</v>
      </c>
      <c r="D68">
        <v>33.201585514431109</v>
      </c>
      <c r="E68">
        <v>33.100586422866201</v>
      </c>
      <c r="F68">
        <v>32.999631768907307</v>
      </c>
      <c r="G68">
        <v>32.898722636398489</v>
      </c>
      <c r="H68">
        <v>32.812647535468493</v>
      </c>
      <c r="I68">
        <v>32.729721001501282</v>
      </c>
      <c r="J68">
        <v>32.647026952082612</v>
      </c>
      <c r="K68">
        <v>32.564340489572302</v>
      </c>
      <c r="L68">
        <v>32.481662155892359</v>
      </c>
      <c r="M68">
        <v>32.071426099441737</v>
      </c>
      <c r="N68">
        <v>31.679023612975971</v>
      </c>
      <c r="O68">
        <v>31.30064010736405</v>
      </c>
      <c r="P68">
        <v>30.95066740581273</v>
      </c>
      <c r="Q68">
        <v>30.620335584198251</v>
      </c>
    </row>
    <row r="69" spans="1:17" x14ac:dyDescent="0.25">
      <c r="A69" t="s">
        <v>2</v>
      </c>
      <c r="B69" t="s">
        <v>139</v>
      </c>
      <c r="C69">
        <v>33.353999999999992</v>
      </c>
      <c r="D69">
        <v>33.201585514431102</v>
      </c>
      <c r="E69">
        <v>33.100586422866201</v>
      </c>
      <c r="F69">
        <v>32.999631768907321</v>
      </c>
      <c r="G69">
        <v>32.898722636398489</v>
      </c>
      <c r="H69">
        <v>32.812647535468471</v>
      </c>
      <c r="I69">
        <v>32.729721001501282</v>
      </c>
      <c r="J69">
        <v>32.647026952082612</v>
      </c>
      <c r="K69">
        <v>32.564340489572302</v>
      </c>
      <c r="L69">
        <v>32.481662155892337</v>
      </c>
      <c r="M69">
        <v>32.071426099441723</v>
      </c>
      <c r="N69">
        <v>31.679023612975961</v>
      </c>
      <c r="O69">
        <v>31.30064010736405</v>
      </c>
      <c r="P69">
        <v>30.95066740581272</v>
      </c>
      <c r="Q69">
        <v>30.620335584198251</v>
      </c>
    </row>
    <row r="70" spans="1:17" x14ac:dyDescent="0.25">
      <c r="A70" t="s">
        <v>2</v>
      </c>
      <c r="B70" t="s">
        <v>140</v>
      </c>
      <c r="C70">
        <v>33.353999999999992</v>
      </c>
      <c r="D70">
        <v>33.201585514431109</v>
      </c>
      <c r="E70">
        <v>33.100586422866201</v>
      </c>
      <c r="F70">
        <v>32.999631768907307</v>
      </c>
      <c r="G70">
        <v>32.898722636398482</v>
      </c>
      <c r="H70">
        <v>32.812647535468493</v>
      </c>
      <c r="I70">
        <v>32.729721001501282</v>
      </c>
      <c r="J70">
        <v>32.647026952082612</v>
      </c>
      <c r="K70">
        <v>32.564340489572302</v>
      </c>
      <c r="L70">
        <v>32.481662155892352</v>
      </c>
      <c r="M70">
        <v>32.07142609944173</v>
      </c>
      <c r="N70">
        <v>31.679023612975961</v>
      </c>
      <c r="O70">
        <v>31.30064010736405</v>
      </c>
      <c r="P70">
        <v>30.95066740581273</v>
      </c>
      <c r="Q70">
        <v>30.620335584198241</v>
      </c>
    </row>
    <row r="71" spans="1:17" x14ac:dyDescent="0.25">
      <c r="A71" t="s">
        <v>2</v>
      </c>
      <c r="B71" t="s">
        <v>141</v>
      </c>
      <c r="C71">
        <v>33.353999999999992</v>
      </c>
      <c r="D71">
        <v>33.201585514431102</v>
      </c>
      <c r="E71">
        <v>33.100586422866208</v>
      </c>
      <c r="F71">
        <v>32.999631768907321</v>
      </c>
      <c r="G71">
        <v>32.898722636398489</v>
      </c>
      <c r="H71">
        <v>32.812647535468479</v>
      </c>
      <c r="I71">
        <v>32.729721001501282</v>
      </c>
      <c r="J71">
        <v>32.647026952082619</v>
      </c>
      <c r="K71">
        <v>32.564340489572302</v>
      </c>
      <c r="L71">
        <v>32.481662155892359</v>
      </c>
      <c r="M71">
        <v>32.071426099441737</v>
      </c>
      <c r="N71">
        <v>31.679023612975971</v>
      </c>
      <c r="O71">
        <v>31.30064010736406</v>
      </c>
      <c r="P71">
        <v>30.95066740581273</v>
      </c>
      <c r="Q71">
        <v>30.620335584198251</v>
      </c>
    </row>
    <row r="72" spans="1:17" x14ac:dyDescent="0.25">
      <c r="A72" t="s">
        <v>2</v>
      </c>
      <c r="B72" t="s">
        <v>142</v>
      </c>
      <c r="C72">
        <v>33.353999999999999</v>
      </c>
      <c r="D72">
        <v>33.201585514431109</v>
      </c>
      <c r="E72">
        <v>33.100586422866208</v>
      </c>
      <c r="F72">
        <v>32.999631768907307</v>
      </c>
      <c r="G72">
        <v>32.898722636398489</v>
      </c>
      <c r="H72">
        <v>32.812647535468479</v>
      </c>
      <c r="I72">
        <v>32.729721001501282</v>
      </c>
      <c r="J72">
        <v>32.647026952082612</v>
      </c>
      <c r="K72">
        <v>32.564340489572302</v>
      </c>
      <c r="L72">
        <v>32.481662155892352</v>
      </c>
      <c r="M72">
        <v>32.07142609944173</v>
      </c>
      <c r="N72">
        <v>31.679023612975971</v>
      </c>
      <c r="O72">
        <v>31.30064010736405</v>
      </c>
      <c r="P72">
        <v>30.95066740581273</v>
      </c>
      <c r="Q72">
        <v>30.620335584198251</v>
      </c>
    </row>
    <row r="73" spans="1:17" x14ac:dyDescent="0.25">
      <c r="A73" t="s">
        <v>2</v>
      </c>
      <c r="B73" t="s">
        <v>143</v>
      </c>
      <c r="C73">
        <v>2.6483348179962589</v>
      </c>
      <c r="D73">
        <v>2.6362329834666949</v>
      </c>
      <c r="E73">
        <v>2.6282135731777552</v>
      </c>
      <c r="F73">
        <v>2.6201976912709939</v>
      </c>
      <c r="G73">
        <v>2.6121854238045161</v>
      </c>
      <c r="H73">
        <v>2.6053509905504679</v>
      </c>
      <c r="I73">
        <v>2.5987665560826061</v>
      </c>
      <c r="J73">
        <v>2.592200581077611</v>
      </c>
      <c r="K73">
        <v>2.5856352084793328</v>
      </c>
      <c r="L73">
        <v>2.5790704813168182</v>
      </c>
      <c r="M73">
        <v>2.546497403668091</v>
      </c>
      <c r="N73">
        <v>2.5153403260289591</v>
      </c>
      <c r="O73">
        <v>2.485296366909588</v>
      </c>
      <c r="P73">
        <v>2.4575082488168078</v>
      </c>
      <c r="Q73">
        <v>2.431279632618637</v>
      </c>
    </row>
    <row r="74" spans="1:17" x14ac:dyDescent="0.25">
      <c r="A74" t="s">
        <v>2</v>
      </c>
      <c r="B74" t="s">
        <v>144</v>
      </c>
      <c r="C74">
        <v>33.353999999999999</v>
      </c>
      <c r="D74">
        <v>33.201585514431109</v>
      </c>
      <c r="E74">
        <v>33.100586422866201</v>
      </c>
      <c r="F74">
        <v>32.999631768907307</v>
      </c>
      <c r="G74">
        <v>32.898722636398489</v>
      </c>
      <c r="H74">
        <v>32.812647535468479</v>
      </c>
      <c r="I74">
        <v>32.729721001501282</v>
      </c>
      <c r="J74">
        <v>32.647026952082612</v>
      </c>
      <c r="K74">
        <v>32.564340489572302</v>
      </c>
      <c r="L74">
        <v>32.481662155892352</v>
      </c>
      <c r="M74">
        <v>32.071426099441723</v>
      </c>
      <c r="N74">
        <v>31.679023612975971</v>
      </c>
      <c r="O74">
        <v>31.30064010736405</v>
      </c>
      <c r="P74">
        <v>30.95066740581273</v>
      </c>
      <c r="Q74">
        <v>30.620335584198251</v>
      </c>
    </row>
    <row r="75" spans="1:17" x14ac:dyDescent="0.25">
      <c r="A75" t="s">
        <v>2</v>
      </c>
      <c r="B75" t="s">
        <v>145</v>
      </c>
      <c r="C75">
        <v>33.354000000000013</v>
      </c>
      <c r="D75">
        <v>33.201585514431102</v>
      </c>
      <c r="E75">
        <v>33.100586422866208</v>
      </c>
      <c r="F75">
        <v>32.999631768907321</v>
      </c>
      <c r="G75">
        <v>32.898722636398482</v>
      </c>
      <c r="H75">
        <v>32.812647535468479</v>
      </c>
      <c r="I75">
        <v>32.729721001501282</v>
      </c>
      <c r="J75">
        <v>32.647026952082612</v>
      </c>
      <c r="K75">
        <v>32.564340489572302</v>
      </c>
      <c r="L75">
        <v>32.481662155892337</v>
      </c>
      <c r="M75">
        <v>32.071426099441723</v>
      </c>
      <c r="N75">
        <v>31.679023612975971</v>
      </c>
      <c r="O75">
        <v>31.30064010736405</v>
      </c>
      <c r="P75">
        <v>30.95066740581273</v>
      </c>
      <c r="Q75">
        <v>30.620335584198251</v>
      </c>
    </row>
    <row r="76" spans="1:17" x14ac:dyDescent="0.25">
      <c r="A76" t="s">
        <v>2</v>
      </c>
      <c r="B76" t="s">
        <v>146</v>
      </c>
      <c r="C76">
        <v>2.648334817996258</v>
      </c>
      <c r="D76">
        <v>2.636232983466694</v>
      </c>
      <c r="E76">
        <v>2.6282135731777538</v>
      </c>
      <c r="F76">
        <v>2.6201976912709939</v>
      </c>
      <c r="G76">
        <v>2.6121854238045148</v>
      </c>
      <c r="H76">
        <v>2.6053509905504679</v>
      </c>
      <c r="I76">
        <v>2.5987665560826061</v>
      </c>
      <c r="J76">
        <v>2.592200581077611</v>
      </c>
      <c r="K76">
        <v>2.5856352084793319</v>
      </c>
      <c r="L76">
        <v>2.5790704813168182</v>
      </c>
      <c r="M76">
        <v>2.5464974036680901</v>
      </c>
      <c r="N76">
        <v>2.5153403260289591</v>
      </c>
      <c r="O76">
        <v>2.4852963669095871</v>
      </c>
      <c r="P76">
        <v>2.457508248816807</v>
      </c>
      <c r="Q76">
        <v>2.431279632618637</v>
      </c>
    </row>
    <row r="77" spans="1:17" x14ac:dyDescent="0.25">
      <c r="A77" t="s">
        <v>2</v>
      </c>
      <c r="B77" t="s">
        <v>147</v>
      </c>
      <c r="C77">
        <v>2.648334817996258</v>
      </c>
      <c r="D77">
        <v>2.636232983466694</v>
      </c>
      <c r="E77">
        <v>2.6282135731777538</v>
      </c>
      <c r="F77">
        <v>2.620197691270993</v>
      </c>
      <c r="G77">
        <v>2.6121854238045148</v>
      </c>
      <c r="H77">
        <v>2.6053509905504679</v>
      </c>
      <c r="I77">
        <v>2.5987665560826052</v>
      </c>
      <c r="J77">
        <v>2.592200581077611</v>
      </c>
      <c r="K77">
        <v>2.5856352084793328</v>
      </c>
      <c r="L77">
        <v>2.5790704813168182</v>
      </c>
      <c r="M77">
        <v>2.5464974036680901</v>
      </c>
      <c r="N77">
        <v>2.5153403260289591</v>
      </c>
      <c r="O77">
        <v>2.4852963669095871</v>
      </c>
      <c r="P77">
        <v>2.457508248816807</v>
      </c>
      <c r="Q77">
        <v>2.431279632618637</v>
      </c>
    </row>
    <row r="78" spans="1:17" x14ac:dyDescent="0.25">
      <c r="A78" t="s">
        <v>2</v>
      </c>
      <c r="B78" t="s">
        <v>148</v>
      </c>
      <c r="C78">
        <v>33.353999999999992</v>
      </c>
      <c r="D78">
        <v>33.201585514431109</v>
      </c>
      <c r="E78">
        <v>33.100586422866208</v>
      </c>
      <c r="F78">
        <v>32.999631768907321</v>
      </c>
      <c r="G78">
        <v>32.898722636398489</v>
      </c>
      <c r="H78">
        <v>32.812647535468493</v>
      </c>
      <c r="I78">
        <v>32.729721001501282</v>
      </c>
      <c r="J78">
        <v>32.647026952082612</v>
      </c>
      <c r="K78">
        <v>32.564340489572302</v>
      </c>
      <c r="L78">
        <v>32.481662155892337</v>
      </c>
      <c r="M78">
        <v>32.07142609944173</v>
      </c>
      <c r="N78">
        <v>31.679023612975971</v>
      </c>
      <c r="O78">
        <v>31.30064010736406</v>
      </c>
      <c r="P78">
        <v>30.95066740581273</v>
      </c>
      <c r="Q78">
        <v>30.620335584198251</v>
      </c>
    </row>
    <row r="79" spans="1:17" x14ac:dyDescent="0.25">
      <c r="A79" t="s">
        <v>2</v>
      </c>
      <c r="B79" t="s">
        <v>149</v>
      </c>
      <c r="C79">
        <v>194.291</v>
      </c>
      <c r="D79">
        <v>193.40316757163561</v>
      </c>
      <c r="E79">
        <v>192.81483590229351</v>
      </c>
      <c r="F79">
        <v>192.22676308726901</v>
      </c>
      <c r="G79">
        <v>191.6389554400821</v>
      </c>
      <c r="H79">
        <v>191.13755778358541</v>
      </c>
      <c r="I79">
        <v>190.65450090252111</v>
      </c>
      <c r="J79">
        <v>190.1727982714842</v>
      </c>
      <c r="K79">
        <v>189.691139835087</v>
      </c>
      <c r="L79">
        <v>189.20952875008939</v>
      </c>
      <c r="M79">
        <v>186.8198551384132</v>
      </c>
      <c r="N79">
        <v>184.5340641838674</v>
      </c>
      <c r="O79">
        <v>182.3299354530152</v>
      </c>
      <c r="P79">
        <v>180.2913030204102</v>
      </c>
      <c r="Q79">
        <v>178.3670810394394</v>
      </c>
    </row>
    <row r="80" spans="1:17" x14ac:dyDescent="0.25">
      <c r="A80" t="s">
        <v>2</v>
      </c>
      <c r="B80" t="s">
        <v>150</v>
      </c>
      <c r="C80">
        <v>194.291</v>
      </c>
      <c r="D80">
        <v>193.40316757163561</v>
      </c>
      <c r="E80">
        <v>192.81483590229351</v>
      </c>
      <c r="F80">
        <v>192.22676308726901</v>
      </c>
      <c r="G80">
        <v>191.6389554400821</v>
      </c>
      <c r="H80">
        <v>191.13755778358541</v>
      </c>
      <c r="I80">
        <v>190.65450090252099</v>
      </c>
      <c r="J80">
        <v>190.17279827148411</v>
      </c>
      <c r="K80">
        <v>189.69113983508689</v>
      </c>
      <c r="L80">
        <v>189.20952875008939</v>
      </c>
      <c r="M80">
        <v>186.8198551384132</v>
      </c>
      <c r="N80">
        <v>184.5340641838674</v>
      </c>
      <c r="O80">
        <v>182.3299354530152</v>
      </c>
      <c r="P80">
        <v>180.2913030204102</v>
      </c>
      <c r="Q80">
        <v>178.3670810394394</v>
      </c>
    </row>
    <row r="81" spans="1:17" x14ac:dyDescent="0.25">
      <c r="A81" t="s">
        <v>2</v>
      </c>
      <c r="B81" t="s">
        <v>151</v>
      </c>
      <c r="C81">
        <v>194.291</v>
      </c>
      <c r="D81">
        <v>193.40316757163561</v>
      </c>
      <c r="E81">
        <v>192.81483590229351</v>
      </c>
      <c r="F81">
        <v>192.22676308726901</v>
      </c>
      <c r="G81">
        <v>191.6389554400821</v>
      </c>
      <c r="H81">
        <v>191.13755778358529</v>
      </c>
      <c r="I81">
        <v>190.65450090252099</v>
      </c>
      <c r="J81">
        <v>190.1727982714842</v>
      </c>
      <c r="K81">
        <v>189.691139835087</v>
      </c>
      <c r="L81">
        <v>189.20952875008939</v>
      </c>
      <c r="M81">
        <v>186.8198551384132</v>
      </c>
      <c r="N81">
        <v>184.5340641838674</v>
      </c>
      <c r="O81">
        <v>182.32993545301511</v>
      </c>
      <c r="P81">
        <v>180.2913030204102</v>
      </c>
      <c r="Q81">
        <v>178.3670810394394</v>
      </c>
    </row>
    <row r="82" spans="1:17" x14ac:dyDescent="0.25">
      <c r="A82" t="s">
        <v>2</v>
      </c>
      <c r="B82" t="s">
        <v>152</v>
      </c>
      <c r="C82">
        <v>194.291</v>
      </c>
      <c r="D82">
        <v>193.40316757163561</v>
      </c>
      <c r="E82">
        <v>192.81483590229359</v>
      </c>
      <c r="F82">
        <v>192.22676308726909</v>
      </c>
      <c r="G82">
        <v>191.63895544008221</v>
      </c>
      <c r="H82">
        <v>191.13755778358541</v>
      </c>
      <c r="I82">
        <v>190.65450090252111</v>
      </c>
      <c r="J82">
        <v>190.1727982714842</v>
      </c>
      <c r="K82">
        <v>189.691139835087</v>
      </c>
      <c r="L82">
        <v>189.20952875008939</v>
      </c>
      <c r="M82">
        <v>186.8198551384132</v>
      </c>
      <c r="N82">
        <v>184.53406418386751</v>
      </c>
      <c r="O82">
        <v>182.32993545301511</v>
      </c>
      <c r="P82">
        <v>180.2913030204102</v>
      </c>
      <c r="Q82">
        <v>178.3670810394394</v>
      </c>
    </row>
    <row r="83" spans="1:17" x14ac:dyDescent="0.25">
      <c r="A83" t="s">
        <v>2</v>
      </c>
      <c r="B83" t="s">
        <v>153</v>
      </c>
      <c r="C83">
        <v>194.291</v>
      </c>
      <c r="D83">
        <v>193.40316757163561</v>
      </c>
      <c r="E83">
        <v>192.81483590229351</v>
      </c>
      <c r="F83">
        <v>192.22676308726901</v>
      </c>
      <c r="G83">
        <v>191.63895544008221</v>
      </c>
      <c r="H83">
        <v>191.13755778358529</v>
      </c>
      <c r="I83">
        <v>190.65450090252111</v>
      </c>
      <c r="J83">
        <v>190.17279827148411</v>
      </c>
      <c r="K83">
        <v>189.691139835087</v>
      </c>
      <c r="L83">
        <v>189.20952875008939</v>
      </c>
      <c r="M83">
        <v>186.8198551384132</v>
      </c>
      <c r="N83">
        <v>184.5340641838674</v>
      </c>
      <c r="O83">
        <v>182.32993545301511</v>
      </c>
      <c r="P83">
        <v>180.2913030204102</v>
      </c>
      <c r="Q83">
        <v>178.3670810394394</v>
      </c>
    </row>
    <row r="84" spans="1:17" x14ac:dyDescent="0.25">
      <c r="A84" t="s">
        <v>2</v>
      </c>
      <c r="B84" t="s">
        <v>154</v>
      </c>
      <c r="C84">
        <v>16.07481173082807</v>
      </c>
      <c r="D84">
        <v>16.00135624841004</v>
      </c>
      <c r="E84">
        <v>15.95268018611195</v>
      </c>
      <c r="F84">
        <v>15.90402554032014</v>
      </c>
      <c r="G84">
        <v>15.85539283338842</v>
      </c>
      <c r="H84">
        <v>15.813909321900679</v>
      </c>
      <c r="I84">
        <v>15.77394324823598</v>
      </c>
      <c r="J84">
        <v>15.73408921946386</v>
      </c>
      <c r="K84">
        <v>15.69423884716845</v>
      </c>
      <c r="L84">
        <v>15.65439239252661</v>
      </c>
      <c r="M84">
        <v>15.45668095244023</v>
      </c>
      <c r="N84">
        <v>15.26756432197174</v>
      </c>
      <c r="O84">
        <v>15.08520407688083</v>
      </c>
      <c r="P84">
        <v>14.9165362922563</v>
      </c>
      <c r="Q84">
        <v>14.75733434223068</v>
      </c>
    </row>
    <row r="85" spans="1:17" x14ac:dyDescent="0.25">
      <c r="A85" t="s">
        <v>2</v>
      </c>
      <c r="B85" t="s">
        <v>155</v>
      </c>
      <c r="C85">
        <v>194.29100000000011</v>
      </c>
      <c r="D85">
        <v>193.40316757163561</v>
      </c>
      <c r="E85">
        <v>192.81483590229351</v>
      </c>
      <c r="F85">
        <v>192.22676308726901</v>
      </c>
      <c r="G85">
        <v>191.63895544008221</v>
      </c>
      <c r="H85">
        <v>191.13755778358541</v>
      </c>
      <c r="I85">
        <v>190.65450090252111</v>
      </c>
      <c r="J85">
        <v>190.17279827148411</v>
      </c>
      <c r="K85">
        <v>189.691139835087</v>
      </c>
      <c r="L85">
        <v>189.20952875008939</v>
      </c>
      <c r="M85">
        <v>186.8198551384132</v>
      </c>
      <c r="N85">
        <v>184.5340641838674</v>
      </c>
      <c r="O85">
        <v>182.32993545301511</v>
      </c>
      <c r="P85">
        <v>180.2913030204102</v>
      </c>
      <c r="Q85">
        <v>178.3670810394394</v>
      </c>
    </row>
    <row r="86" spans="1:17" x14ac:dyDescent="0.25">
      <c r="A86" t="s">
        <v>2</v>
      </c>
      <c r="B86" t="s">
        <v>156</v>
      </c>
      <c r="C86">
        <v>194.291</v>
      </c>
      <c r="D86">
        <v>193.40316757163561</v>
      </c>
      <c r="E86">
        <v>192.81483590229351</v>
      </c>
      <c r="F86">
        <v>192.22676308726901</v>
      </c>
      <c r="G86">
        <v>191.63895544008221</v>
      </c>
      <c r="H86">
        <v>191.13755778358529</v>
      </c>
      <c r="I86">
        <v>190.65450090252099</v>
      </c>
      <c r="J86">
        <v>190.1727982714842</v>
      </c>
      <c r="K86">
        <v>189.691139835087</v>
      </c>
      <c r="L86">
        <v>189.20952875008939</v>
      </c>
      <c r="M86">
        <v>186.8198551384132</v>
      </c>
      <c r="N86">
        <v>184.5340641838674</v>
      </c>
      <c r="O86">
        <v>182.32993545301511</v>
      </c>
      <c r="P86">
        <v>180.2913030204102</v>
      </c>
      <c r="Q86">
        <v>178.36708103943931</v>
      </c>
    </row>
    <row r="87" spans="1:17" x14ac:dyDescent="0.25">
      <c r="A87" t="s">
        <v>2</v>
      </c>
      <c r="B87" t="s">
        <v>157</v>
      </c>
      <c r="C87">
        <v>16.07481173082807</v>
      </c>
      <c r="D87">
        <v>16.00135624841004</v>
      </c>
      <c r="E87">
        <v>15.95268018611195</v>
      </c>
      <c r="F87">
        <v>15.90402554032014</v>
      </c>
      <c r="G87">
        <v>15.85539283338842</v>
      </c>
      <c r="H87">
        <v>15.813909321900679</v>
      </c>
      <c r="I87">
        <v>15.77394324823598</v>
      </c>
      <c r="J87">
        <v>15.73408921946386</v>
      </c>
      <c r="K87">
        <v>15.694238847168441</v>
      </c>
      <c r="L87">
        <v>15.65439239252661</v>
      </c>
      <c r="M87">
        <v>15.45668095244023</v>
      </c>
      <c r="N87">
        <v>15.26756432197174</v>
      </c>
      <c r="O87">
        <v>15.085204076880821</v>
      </c>
      <c r="P87">
        <v>14.916536292256289</v>
      </c>
      <c r="Q87">
        <v>14.75733434223068</v>
      </c>
    </row>
    <row r="88" spans="1:17" x14ac:dyDescent="0.25">
      <c r="A88" t="s">
        <v>2</v>
      </c>
      <c r="B88" t="s">
        <v>158</v>
      </c>
      <c r="C88">
        <v>16.07481173082807</v>
      </c>
      <c r="D88">
        <v>16.00135624841004</v>
      </c>
      <c r="E88">
        <v>15.95268018611195</v>
      </c>
      <c r="F88">
        <v>15.90402554032014</v>
      </c>
      <c r="G88">
        <v>15.85539283338842</v>
      </c>
      <c r="H88">
        <v>15.813909321900679</v>
      </c>
      <c r="I88">
        <v>15.77394324823597</v>
      </c>
      <c r="J88">
        <v>15.73408921946386</v>
      </c>
      <c r="K88">
        <v>15.694238847168441</v>
      </c>
      <c r="L88">
        <v>15.65439239252661</v>
      </c>
      <c r="M88">
        <v>15.45668095244023</v>
      </c>
      <c r="N88">
        <v>15.26756432197174</v>
      </c>
      <c r="O88">
        <v>15.08520407688083</v>
      </c>
      <c r="P88">
        <v>14.9165362922563</v>
      </c>
      <c r="Q88">
        <v>14.75733434223068</v>
      </c>
    </row>
    <row r="89" spans="1:17" x14ac:dyDescent="0.25">
      <c r="A89" t="s">
        <v>2</v>
      </c>
      <c r="B89" t="s">
        <v>159</v>
      </c>
      <c r="C89">
        <v>194.29099999999991</v>
      </c>
      <c r="D89">
        <v>193.40316757163561</v>
      </c>
      <c r="E89">
        <v>192.81483590229351</v>
      </c>
      <c r="F89">
        <v>192.22676308726901</v>
      </c>
      <c r="G89">
        <v>191.63895544008221</v>
      </c>
      <c r="H89">
        <v>191.13755778358541</v>
      </c>
      <c r="I89">
        <v>190.65450090252099</v>
      </c>
      <c r="J89">
        <v>190.1727982714842</v>
      </c>
      <c r="K89">
        <v>189.691139835087</v>
      </c>
      <c r="L89">
        <v>189.20952875008939</v>
      </c>
      <c r="M89">
        <v>186.8198551384132</v>
      </c>
      <c r="N89">
        <v>184.53406418386751</v>
      </c>
      <c r="O89">
        <v>182.32993545301511</v>
      </c>
      <c r="P89">
        <v>180.2913030204102</v>
      </c>
      <c r="Q89">
        <v>178.3670810394394</v>
      </c>
    </row>
    <row r="90" spans="1:17" x14ac:dyDescent="0.25">
      <c r="A90" t="s">
        <v>2</v>
      </c>
      <c r="B90" t="s">
        <v>160</v>
      </c>
      <c r="D90">
        <v>14.51923512293831</v>
      </c>
      <c r="E90">
        <v>29.405049325684811</v>
      </c>
      <c r="F90">
        <v>44.288039370565258</v>
      </c>
      <c r="G90">
        <v>59.168239441049543</v>
      </c>
      <c r="H90">
        <v>70.727730855413071</v>
      </c>
      <c r="I90">
        <v>82.257022860495155</v>
      </c>
      <c r="J90">
        <v>82.257022860495155</v>
      </c>
      <c r="K90">
        <v>82.257022860495155</v>
      </c>
      <c r="L90">
        <v>82.257022860495155</v>
      </c>
      <c r="M90">
        <v>82.257022860495155</v>
      </c>
      <c r="N90">
        <v>82.257022860495155</v>
      </c>
      <c r="O90">
        <v>82.257022860495155</v>
      </c>
      <c r="P90">
        <v>82.257022860495155</v>
      </c>
      <c r="Q90">
        <v>82.257022860495155</v>
      </c>
    </row>
    <row r="91" spans="1:17" x14ac:dyDescent="0.25">
      <c r="A91" t="s">
        <v>2</v>
      </c>
      <c r="B91" t="s">
        <v>161</v>
      </c>
      <c r="D91">
        <v>14.51923512293831</v>
      </c>
      <c r="E91">
        <v>29.405049325684811</v>
      </c>
      <c r="F91">
        <v>44.288039370565251</v>
      </c>
      <c r="G91">
        <v>59.168239441049522</v>
      </c>
      <c r="H91">
        <v>70.727730855413057</v>
      </c>
      <c r="I91">
        <v>82.257022860495127</v>
      </c>
      <c r="J91">
        <v>82.257022860495127</v>
      </c>
      <c r="K91">
        <v>82.257022860495127</v>
      </c>
      <c r="L91">
        <v>82.257022860495127</v>
      </c>
      <c r="M91">
        <v>82.257022860495127</v>
      </c>
      <c r="N91">
        <v>82.257022860495127</v>
      </c>
      <c r="O91">
        <v>82.257022860495127</v>
      </c>
      <c r="P91">
        <v>82.257022860495127</v>
      </c>
      <c r="Q91">
        <v>82.257022860495127</v>
      </c>
    </row>
    <row r="92" spans="1:17" x14ac:dyDescent="0.25">
      <c r="A92" t="s">
        <v>2</v>
      </c>
      <c r="B92" t="s">
        <v>162</v>
      </c>
      <c r="D92">
        <v>14.51923512293831</v>
      </c>
      <c r="E92">
        <v>29.405049325684821</v>
      </c>
      <c r="F92">
        <v>44.288039370565237</v>
      </c>
      <c r="G92">
        <v>59.168239441049543</v>
      </c>
      <c r="H92">
        <v>70.727730855413071</v>
      </c>
      <c r="I92">
        <v>82.257022860495155</v>
      </c>
      <c r="J92">
        <v>82.257022860495155</v>
      </c>
      <c r="K92">
        <v>82.257022860495155</v>
      </c>
      <c r="L92">
        <v>82.257022860495155</v>
      </c>
      <c r="M92">
        <v>82.257022860495155</v>
      </c>
      <c r="N92">
        <v>82.257022860495155</v>
      </c>
      <c r="O92">
        <v>82.257022860495155</v>
      </c>
      <c r="P92">
        <v>82.257022860495155</v>
      </c>
      <c r="Q92">
        <v>82.257022860495155</v>
      </c>
    </row>
    <row r="93" spans="1:17" x14ac:dyDescent="0.25">
      <c r="A93" t="s">
        <v>2</v>
      </c>
      <c r="B93" t="s">
        <v>163</v>
      </c>
      <c r="D93">
        <v>14.51923512293831</v>
      </c>
      <c r="E93">
        <v>29.405049325684821</v>
      </c>
      <c r="F93">
        <v>44.288039370565237</v>
      </c>
      <c r="G93">
        <v>59.168239441049543</v>
      </c>
      <c r="H93">
        <v>70.727730855413071</v>
      </c>
      <c r="I93">
        <v>82.257022860495169</v>
      </c>
      <c r="J93">
        <v>82.257022860495169</v>
      </c>
      <c r="K93">
        <v>82.257022860495169</v>
      </c>
      <c r="L93">
        <v>82.257022860495169</v>
      </c>
      <c r="M93">
        <v>82.257022860495169</v>
      </c>
      <c r="N93">
        <v>82.257022860495169</v>
      </c>
      <c r="O93">
        <v>82.257022860495169</v>
      </c>
      <c r="P93">
        <v>82.257022860495169</v>
      </c>
      <c r="Q93">
        <v>82.257022860495169</v>
      </c>
    </row>
    <row r="94" spans="1:17" x14ac:dyDescent="0.25">
      <c r="A94" t="s">
        <v>2</v>
      </c>
      <c r="B94" t="s">
        <v>164</v>
      </c>
      <c r="D94">
        <v>14.51923512293831</v>
      </c>
      <c r="E94">
        <v>29.405049325684821</v>
      </c>
      <c r="F94">
        <v>44.288039370565237</v>
      </c>
      <c r="G94">
        <v>59.168239441049529</v>
      </c>
      <c r="H94">
        <v>70.727730855413071</v>
      </c>
      <c r="I94">
        <v>82.257022860495141</v>
      </c>
      <c r="J94">
        <v>82.257022860495141</v>
      </c>
      <c r="K94">
        <v>82.257022860495141</v>
      </c>
      <c r="L94">
        <v>82.257022860495141</v>
      </c>
      <c r="M94">
        <v>82.257022860495141</v>
      </c>
      <c r="N94">
        <v>82.257022860495141</v>
      </c>
      <c r="O94">
        <v>82.257022860495141</v>
      </c>
      <c r="P94">
        <v>82.257022860495141</v>
      </c>
      <c r="Q94">
        <v>82.257022860495141</v>
      </c>
    </row>
    <row r="95" spans="1:17" x14ac:dyDescent="0.25">
      <c r="A95" t="s">
        <v>2</v>
      </c>
      <c r="B95" t="s">
        <v>165</v>
      </c>
      <c r="D95">
        <v>1.2012598168564661</v>
      </c>
      <c r="E95">
        <v>2.4328488290558821</v>
      </c>
      <c r="F95">
        <v>3.6642041824342741</v>
      </c>
      <c r="G95">
        <v>4.8953287051866896</v>
      </c>
      <c r="H95">
        <v>5.8517119045629711</v>
      </c>
      <c r="I95">
        <v>6.8055965331429666</v>
      </c>
      <c r="J95">
        <v>6.8055965331429666</v>
      </c>
      <c r="K95">
        <v>6.8055965331429666</v>
      </c>
      <c r="L95">
        <v>6.8055965331429666</v>
      </c>
      <c r="M95">
        <v>6.8055965331429666</v>
      </c>
      <c r="N95">
        <v>6.8055965331429666</v>
      </c>
      <c r="O95">
        <v>6.8055965331429666</v>
      </c>
      <c r="P95">
        <v>6.8055965331429666</v>
      </c>
      <c r="Q95">
        <v>6.8055965331429666</v>
      </c>
    </row>
    <row r="96" spans="1:17" x14ac:dyDescent="0.25">
      <c r="A96" t="s">
        <v>2</v>
      </c>
      <c r="B96" t="s">
        <v>166</v>
      </c>
      <c r="D96">
        <v>14.519235122938319</v>
      </c>
      <c r="E96">
        <v>29.405049325684811</v>
      </c>
      <c r="F96">
        <v>44.288039370565237</v>
      </c>
      <c r="G96">
        <v>59.168239441049543</v>
      </c>
      <c r="H96">
        <v>70.727730855413071</v>
      </c>
      <c r="I96">
        <v>82.257022860495169</v>
      </c>
      <c r="J96">
        <v>82.257022860495169</v>
      </c>
      <c r="K96">
        <v>82.257022860495169</v>
      </c>
      <c r="L96">
        <v>82.257022860495169</v>
      </c>
      <c r="M96">
        <v>82.257022860495169</v>
      </c>
      <c r="N96">
        <v>82.257022860495169</v>
      </c>
      <c r="O96">
        <v>82.257022860495169</v>
      </c>
      <c r="P96">
        <v>82.257022860495169</v>
      </c>
      <c r="Q96">
        <v>82.257022860495169</v>
      </c>
    </row>
    <row r="97" spans="1:17" x14ac:dyDescent="0.25">
      <c r="A97" t="s">
        <v>2</v>
      </c>
      <c r="B97" t="s">
        <v>167</v>
      </c>
      <c r="D97">
        <v>14.51923512293831</v>
      </c>
      <c r="E97">
        <v>29.405049325684821</v>
      </c>
      <c r="F97">
        <v>44.288039370565251</v>
      </c>
      <c r="G97">
        <v>59.168239441049543</v>
      </c>
      <c r="H97">
        <v>70.727730855413071</v>
      </c>
      <c r="I97">
        <v>82.257022860495141</v>
      </c>
      <c r="J97">
        <v>82.257022860495141</v>
      </c>
      <c r="K97">
        <v>82.257022860495141</v>
      </c>
      <c r="L97">
        <v>82.257022860495141</v>
      </c>
      <c r="M97">
        <v>82.257022860495141</v>
      </c>
      <c r="N97">
        <v>82.257022860495141</v>
      </c>
      <c r="O97">
        <v>82.257022860495141</v>
      </c>
      <c r="P97">
        <v>82.257022860495141</v>
      </c>
      <c r="Q97">
        <v>82.257022860495141</v>
      </c>
    </row>
    <row r="98" spans="1:17" x14ac:dyDescent="0.25">
      <c r="A98" t="s">
        <v>2</v>
      </c>
      <c r="B98" t="s">
        <v>168</v>
      </c>
      <c r="D98">
        <v>1.201259816856467</v>
      </c>
      <c r="E98">
        <v>2.4328488290558821</v>
      </c>
      <c r="F98">
        <v>3.664204182434275</v>
      </c>
      <c r="G98">
        <v>4.8953287051866896</v>
      </c>
      <c r="H98">
        <v>5.8517119045629711</v>
      </c>
      <c r="I98">
        <v>6.8055965331429666</v>
      </c>
      <c r="J98">
        <v>6.8055965331429666</v>
      </c>
      <c r="K98">
        <v>6.8055965331429666</v>
      </c>
      <c r="L98">
        <v>6.8055965331429666</v>
      </c>
      <c r="M98">
        <v>6.8055965331429666</v>
      </c>
      <c r="N98">
        <v>6.8055965331429666</v>
      </c>
      <c r="O98">
        <v>6.8055965331429666</v>
      </c>
      <c r="P98">
        <v>6.8055965331429666</v>
      </c>
      <c r="Q98">
        <v>6.8055965331429666</v>
      </c>
    </row>
    <row r="99" spans="1:17" x14ac:dyDescent="0.25">
      <c r="A99" t="s">
        <v>2</v>
      </c>
      <c r="B99" t="s">
        <v>169</v>
      </c>
      <c r="D99">
        <v>1.2012598168564661</v>
      </c>
      <c r="E99">
        <v>2.4328488290558821</v>
      </c>
      <c r="F99">
        <v>3.6642041824342741</v>
      </c>
      <c r="G99">
        <v>4.8953287051866896</v>
      </c>
      <c r="H99">
        <v>5.8517119045629711</v>
      </c>
      <c r="I99">
        <v>6.8055965331429666</v>
      </c>
      <c r="J99">
        <v>6.8055965331429666</v>
      </c>
      <c r="K99">
        <v>6.8055965331429666</v>
      </c>
      <c r="L99">
        <v>6.8055965331429666</v>
      </c>
      <c r="M99">
        <v>6.8055965331429666</v>
      </c>
      <c r="N99">
        <v>6.8055965331429666</v>
      </c>
      <c r="O99">
        <v>6.8055965331429666</v>
      </c>
      <c r="P99">
        <v>6.8055965331429666</v>
      </c>
      <c r="Q99">
        <v>6.8055965331429666</v>
      </c>
    </row>
    <row r="100" spans="1:17" x14ac:dyDescent="0.25">
      <c r="A100" t="s">
        <v>2</v>
      </c>
      <c r="B100" t="s">
        <v>170</v>
      </c>
      <c r="D100">
        <v>14.51923512293831</v>
      </c>
      <c r="E100">
        <v>29.405049325684821</v>
      </c>
      <c r="F100">
        <v>44.288039370565251</v>
      </c>
      <c r="G100">
        <v>59.168239441049543</v>
      </c>
      <c r="H100">
        <v>70.727730855413071</v>
      </c>
      <c r="I100">
        <v>82.257022860495155</v>
      </c>
      <c r="J100">
        <v>82.257022860495155</v>
      </c>
      <c r="K100">
        <v>82.257022860495155</v>
      </c>
      <c r="L100">
        <v>82.257022860495155</v>
      </c>
      <c r="M100">
        <v>82.257022860495155</v>
      </c>
      <c r="N100">
        <v>82.257022860495155</v>
      </c>
      <c r="O100">
        <v>82.257022860495155</v>
      </c>
      <c r="P100">
        <v>82.257022860495155</v>
      </c>
      <c r="Q100">
        <v>82.257022860495155</v>
      </c>
    </row>
    <row r="101" spans="1:17" x14ac:dyDescent="0.25">
      <c r="A101" t="s">
        <v>2</v>
      </c>
      <c r="B101" t="s">
        <v>171</v>
      </c>
      <c r="J101">
        <v>11.52556304867672</v>
      </c>
      <c r="K101">
        <v>23.049922511961402</v>
      </c>
      <c r="L101">
        <v>34.573090907218457</v>
      </c>
      <c r="M101">
        <v>80.607920738744141</v>
      </c>
      <c r="N101">
        <v>80.607920738744141</v>
      </c>
      <c r="O101">
        <v>80.607920738744141</v>
      </c>
      <c r="P101">
        <v>80.607920738744141</v>
      </c>
      <c r="Q101">
        <v>80.607920738744141</v>
      </c>
    </row>
    <row r="102" spans="1:17" x14ac:dyDescent="0.25">
      <c r="A102" t="s">
        <v>2</v>
      </c>
      <c r="B102" t="s">
        <v>172</v>
      </c>
      <c r="J102">
        <v>11.52556304867672</v>
      </c>
      <c r="K102">
        <v>23.049922511961402</v>
      </c>
      <c r="L102">
        <v>34.573090907218457</v>
      </c>
      <c r="M102">
        <v>80.607920738744156</v>
      </c>
      <c r="N102">
        <v>80.607920738744156</v>
      </c>
      <c r="O102">
        <v>80.607920738744156</v>
      </c>
      <c r="P102">
        <v>80.607920738744156</v>
      </c>
      <c r="Q102">
        <v>80.607920738744156</v>
      </c>
    </row>
    <row r="103" spans="1:17" x14ac:dyDescent="0.25">
      <c r="A103" t="s">
        <v>2</v>
      </c>
      <c r="B103" t="s">
        <v>173</v>
      </c>
      <c r="J103">
        <v>11.525563048676711</v>
      </c>
      <c r="K103">
        <v>23.049922511961402</v>
      </c>
      <c r="L103">
        <v>34.573090907218457</v>
      </c>
      <c r="M103">
        <v>80.60792073874417</v>
      </c>
      <c r="N103">
        <v>80.60792073874417</v>
      </c>
      <c r="O103">
        <v>80.60792073874417</v>
      </c>
      <c r="P103">
        <v>80.60792073874417</v>
      </c>
      <c r="Q103">
        <v>80.60792073874417</v>
      </c>
    </row>
    <row r="104" spans="1:17" x14ac:dyDescent="0.25">
      <c r="A104" t="s">
        <v>2</v>
      </c>
      <c r="B104" t="s">
        <v>174</v>
      </c>
      <c r="J104">
        <v>11.52556304867672</v>
      </c>
      <c r="K104">
        <v>23.049922511961409</v>
      </c>
      <c r="L104">
        <v>34.573090907218457</v>
      </c>
      <c r="M104">
        <v>80.607920738744156</v>
      </c>
      <c r="N104">
        <v>80.607920738744156</v>
      </c>
      <c r="O104">
        <v>80.607920738744156</v>
      </c>
      <c r="P104">
        <v>80.607920738744156</v>
      </c>
      <c r="Q104">
        <v>80.607920738744156</v>
      </c>
    </row>
    <row r="105" spans="1:17" x14ac:dyDescent="0.25">
      <c r="A105" t="s">
        <v>2</v>
      </c>
      <c r="B105" t="s">
        <v>175</v>
      </c>
      <c r="J105">
        <v>11.52556304867672</v>
      </c>
      <c r="K105">
        <v>23.049922511961402</v>
      </c>
      <c r="L105">
        <v>34.573090907218457</v>
      </c>
      <c r="M105">
        <v>80.607920738744141</v>
      </c>
      <c r="N105">
        <v>80.607920738744141</v>
      </c>
      <c r="O105">
        <v>80.607920738744141</v>
      </c>
      <c r="P105">
        <v>80.607920738744141</v>
      </c>
      <c r="Q105">
        <v>80.607920738744141</v>
      </c>
    </row>
    <row r="106" spans="1:17" x14ac:dyDescent="0.25">
      <c r="A106" t="s">
        <v>2</v>
      </c>
      <c r="B106" t="s">
        <v>176</v>
      </c>
      <c r="J106">
        <v>0.95357611057263092</v>
      </c>
      <c r="K106">
        <v>1.9070526416043729</v>
      </c>
      <c r="L106">
        <v>2.860430628728766</v>
      </c>
      <c r="M106">
        <v>6.6691568311904508</v>
      </c>
      <c r="N106">
        <v>6.6691568311904508</v>
      </c>
      <c r="O106">
        <v>6.6691568311904508</v>
      </c>
      <c r="P106">
        <v>6.6691568311904508</v>
      </c>
      <c r="Q106">
        <v>6.6691568311904508</v>
      </c>
    </row>
    <row r="107" spans="1:17" x14ac:dyDescent="0.25">
      <c r="A107" t="s">
        <v>2</v>
      </c>
      <c r="B107" t="s">
        <v>177</v>
      </c>
      <c r="J107">
        <v>11.52556304867672</v>
      </c>
      <c r="K107">
        <v>23.049922511961402</v>
      </c>
      <c r="L107">
        <v>34.573090907218457</v>
      </c>
      <c r="M107">
        <v>80.607920738744156</v>
      </c>
      <c r="N107">
        <v>80.607920738744156</v>
      </c>
      <c r="O107">
        <v>80.607920738744156</v>
      </c>
      <c r="P107">
        <v>80.607920738744156</v>
      </c>
      <c r="Q107">
        <v>80.607920738744156</v>
      </c>
    </row>
    <row r="108" spans="1:17" x14ac:dyDescent="0.25">
      <c r="A108" t="s">
        <v>2</v>
      </c>
      <c r="B108" t="s">
        <v>178</v>
      </c>
      <c r="J108">
        <v>11.52556304867672</v>
      </c>
      <c r="K108">
        <v>23.049922511961391</v>
      </c>
      <c r="L108">
        <v>34.573090907218457</v>
      </c>
      <c r="M108">
        <v>80.60792073874417</v>
      </c>
      <c r="N108">
        <v>80.60792073874417</v>
      </c>
      <c r="O108">
        <v>80.60792073874417</v>
      </c>
      <c r="P108">
        <v>80.60792073874417</v>
      </c>
      <c r="Q108">
        <v>80.60792073874417</v>
      </c>
    </row>
    <row r="109" spans="1:17" x14ac:dyDescent="0.25">
      <c r="A109" t="s">
        <v>2</v>
      </c>
      <c r="B109" t="s">
        <v>179</v>
      </c>
      <c r="J109">
        <v>0.9535761105726307</v>
      </c>
      <c r="K109">
        <v>1.907052641604372</v>
      </c>
      <c r="L109">
        <v>2.860430628728766</v>
      </c>
      <c r="M109">
        <v>6.6691568311904508</v>
      </c>
      <c r="N109">
        <v>6.6691568311904508</v>
      </c>
      <c r="O109">
        <v>6.6691568311904508</v>
      </c>
      <c r="P109">
        <v>6.6691568311904508</v>
      </c>
      <c r="Q109">
        <v>6.6691568311904508</v>
      </c>
    </row>
    <row r="110" spans="1:17" x14ac:dyDescent="0.25">
      <c r="A110" t="s">
        <v>2</v>
      </c>
      <c r="B110" t="s">
        <v>180</v>
      </c>
      <c r="J110">
        <v>0.95357611057263059</v>
      </c>
      <c r="K110">
        <v>1.907052641604372</v>
      </c>
      <c r="L110">
        <v>2.860430628728766</v>
      </c>
      <c r="M110">
        <v>6.669156831190449</v>
      </c>
      <c r="N110">
        <v>6.669156831190449</v>
      </c>
      <c r="O110">
        <v>6.669156831190449</v>
      </c>
      <c r="P110">
        <v>6.669156831190449</v>
      </c>
      <c r="Q110">
        <v>6.669156831190449</v>
      </c>
    </row>
    <row r="111" spans="1:17" x14ac:dyDescent="0.25">
      <c r="A111" t="s">
        <v>2</v>
      </c>
      <c r="B111" t="s">
        <v>181</v>
      </c>
      <c r="J111">
        <v>11.52556304867672</v>
      </c>
      <c r="K111">
        <v>23.049922511961402</v>
      </c>
      <c r="L111">
        <v>34.573090907218457</v>
      </c>
      <c r="M111">
        <v>80.607920738744141</v>
      </c>
      <c r="N111">
        <v>80.607920738744141</v>
      </c>
      <c r="O111">
        <v>80.607920738744141</v>
      </c>
      <c r="P111">
        <v>80.607920738744141</v>
      </c>
      <c r="Q111">
        <v>80.607920738744141</v>
      </c>
    </row>
    <row r="112" spans="1:17" x14ac:dyDescent="0.25">
      <c r="A112" t="s">
        <v>2</v>
      </c>
      <c r="B112" t="s">
        <v>182</v>
      </c>
      <c r="M112">
        <v>11.4739925688238</v>
      </c>
      <c r="N112">
        <v>56.044644046030349</v>
      </c>
      <c r="O112">
        <v>56.044644046030349</v>
      </c>
      <c r="P112">
        <v>56.044644046030349</v>
      </c>
      <c r="Q112">
        <v>56.044644046030349</v>
      </c>
    </row>
    <row r="113" spans="1:17" x14ac:dyDescent="0.25">
      <c r="A113" t="s">
        <v>2</v>
      </c>
      <c r="B113" t="s">
        <v>183</v>
      </c>
      <c r="M113">
        <v>11.4739925688238</v>
      </c>
      <c r="N113">
        <v>56.044644046030342</v>
      </c>
      <c r="O113">
        <v>56.044644046030342</v>
      </c>
      <c r="P113">
        <v>56.044644046030342</v>
      </c>
      <c r="Q113">
        <v>56.044644046030342</v>
      </c>
    </row>
    <row r="114" spans="1:17" x14ac:dyDescent="0.25">
      <c r="A114" t="s">
        <v>2</v>
      </c>
      <c r="B114" t="s">
        <v>184</v>
      </c>
      <c r="M114">
        <v>11.4739925688238</v>
      </c>
      <c r="N114">
        <v>56.044644046030342</v>
      </c>
      <c r="O114">
        <v>56.044644046030342</v>
      </c>
      <c r="P114">
        <v>56.044644046030342</v>
      </c>
      <c r="Q114">
        <v>56.044644046030342</v>
      </c>
    </row>
    <row r="115" spans="1:17" x14ac:dyDescent="0.25">
      <c r="A115" t="s">
        <v>2</v>
      </c>
      <c r="B115" t="s">
        <v>185</v>
      </c>
      <c r="M115">
        <v>11.47399256882381</v>
      </c>
      <c r="N115">
        <v>56.044644046030363</v>
      </c>
      <c r="O115">
        <v>56.044644046030363</v>
      </c>
      <c r="P115">
        <v>56.044644046030363</v>
      </c>
      <c r="Q115">
        <v>56.044644046030363</v>
      </c>
    </row>
    <row r="116" spans="1:17" x14ac:dyDescent="0.25">
      <c r="A116" t="s">
        <v>2</v>
      </c>
      <c r="B116" t="s">
        <v>186</v>
      </c>
      <c r="M116">
        <v>11.4739925688238</v>
      </c>
      <c r="N116">
        <v>56.044644046030349</v>
      </c>
      <c r="O116">
        <v>56.044644046030349</v>
      </c>
      <c r="P116">
        <v>56.044644046030349</v>
      </c>
      <c r="Q116">
        <v>56.044644046030349</v>
      </c>
    </row>
    <row r="117" spans="1:17" x14ac:dyDescent="0.25">
      <c r="A117" t="s">
        <v>2</v>
      </c>
      <c r="B117" t="s">
        <v>187</v>
      </c>
      <c r="M117">
        <v>1.054788209704322</v>
      </c>
      <c r="N117">
        <v>5.1521063310997253</v>
      </c>
      <c r="O117">
        <v>5.1521063310997253</v>
      </c>
      <c r="P117">
        <v>5.1521063310997253</v>
      </c>
      <c r="Q117">
        <v>5.1521063310997253</v>
      </c>
    </row>
    <row r="118" spans="1:17" x14ac:dyDescent="0.25">
      <c r="A118" t="s">
        <v>2</v>
      </c>
      <c r="B118" t="s">
        <v>188</v>
      </c>
      <c r="M118">
        <v>11.4739925688238</v>
      </c>
      <c r="N118">
        <v>56.044644046030342</v>
      </c>
      <c r="O118">
        <v>56.044644046030342</v>
      </c>
      <c r="P118">
        <v>56.044644046030342</v>
      </c>
      <c r="Q118">
        <v>56.044644046030342</v>
      </c>
    </row>
    <row r="119" spans="1:17" x14ac:dyDescent="0.25">
      <c r="A119" t="s">
        <v>2</v>
      </c>
      <c r="B119" t="s">
        <v>189</v>
      </c>
      <c r="M119">
        <v>11.4739925688238</v>
      </c>
      <c r="N119">
        <v>56.044644046030342</v>
      </c>
      <c r="O119">
        <v>56.044644046030342</v>
      </c>
      <c r="P119">
        <v>56.044644046030342</v>
      </c>
      <c r="Q119">
        <v>56.044644046030342</v>
      </c>
    </row>
    <row r="120" spans="1:17" x14ac:dyDescent="0.25">
      <c r="A120" t="s">
        <v>2</v>
      </c>
      <c r="B120" t="s">
        <v>190</v>
      </c>
      <c r="M120">
        <v>1.054788209704322</v>
      </c>
      <c r="N120">
        <v>5.1521063310997253</v>
      </c>
      <c r="O120">
        <v>5.1521063310997253</v>
      </c>
      <c r="P120">
        <v>5.1521063310997253</v>
      </c>
      <c r="Q120">
        <v>5.1521063310997253</v>
      </c>
    </row>
    <row r="121" spans="1:17" x14ac:dyDescent="0.25">
      <c r="A121" t="s">
        <v>2</v>
      </c>
      <c r="B121" t="s">
        <v>191</v>
      </c>
      <c r="M121">
        <v>1.0547882097043211</v>
      </c>
      <c r="N121">
        <v>5.1521063310997253</v>
      </c>
      <c r="O121">
        <v>5.1521063310997253</v>
      </c>
      <c r="P121">
        <v>5.1521063310997253</v>
      </c>
      <c r="Q121">
        <v>5.1521063310997253</v>
      </c>
    </row>
    <row r="122" spans="1:17" x14ac:dyDescent="0.25">
      <c r="A122" t="s">
        <v>2</v>
      </c>
      <c r="B122" t="s">
        <v>192</v>
      </c>
      <c r="M122">
        <v>11.4739925688238</v>
      </c>
      <c r="N122">
        <v>56.044644046030349</v>
      </c>
      <c r="O122">
        <v>56.044644046030349</v>
      </c>
      <c r="P122">
        <v>56.044644046030349</v>
      </c>
      <c r="Q122">
        <v>56.044644046030349</v>
      </c>
    </row>
    <row r="123" spans="1:17" x14ac:dyDescent="0.25">
      <c r="A123" t="s">
        <v>2</v>
      </c>
      <c r="B123" t="s">
        <v>193</v>
      </c>
      <c r="N123">
        <v>11.1032528148097</v>
      </c>
      <c r="O123">
        <v>55.453875376892213</v>
      </c>
      <c r="P123">
        <v>55.453875376892213</v>
      </c>
      <c r="Q123">
        <v>55.453875376892213</v>
      </c>
    </row>
    <row r="124" spans="1:17" x14ac:dyDescent="0.25">
      <c r="A124" t="s">
        <v>2</v>
      </c>
      <c r="B124" t="s">
        <v>194</v>
      </c>
      <c r="N124">
        <v>11.103252814809689</v>
      </c>
      <c r="O124">
        <v>55.453875376892192</v>
      </c>
      <c r="P124">
        <v>55.453875376892192</v>
      </c>
      <c r="Q124">
        <v>55.453875376892192</v>
      </c>
    </row>
    <row r="125" spans="1:17" x14ac:dyDescent="0.25">
      <c r="A125" t="s">
        <v>2</v>
      </c>
      <c r="B125" t="s">
        <v>195</v>
      </c>
      <c r="N125">
        <v>11.103252814809689</v>
      </c>
      <c r="O125">
        <v>55.453875376892199</v>
      </c>
      <c r="P125">
        <v>55.453875376892199</v>
      </c>
      <c r="Q125">
        <v>55.453875376892199</v>
      </c>
    </row>
    <row r="126" spans="1:17" x14ac:dyDescent="0.25">
      <c r="A126" t="s">
        <v>2</v>
      </c>
      <c r="B126" t="s">
        <v>196</v>
      </c>
      <c r="N126">
        <v>11.1032528148097</v>
      </c>
      <c r="O126">
        <v>55.453875376892213</v>
      </c>
      <c r="P126">
        <v>55.453875376892213</v>
      </c>
      <c r="Q126">
        <v>55.453875376892213</v>
      </c>
    </row>
    <row r="127" spans="1:17" x14ac:dyDescent="0.25">
      <c r="A127" t="s">
        <v>2</v>
      </c>
      <c r="B127" t="s">
        <v>197</v>
      </c>
      <c r="N127">
        <v>11.1032528148097</v>
      </c>
      <c r="O127">
        <v>55.453875376892199</v>
      </c>
      <c r="P127">
        <v>55.453875376892199</v>
      </c>
      <c r="Q127">
        <v>55.453875376892199</v>
      </c>
    </row>
    <row r="128" spans="1:17" x14ac:dyDescent="0.25">
      <c r="A128" t="s">
        <v>2</v>
      </c>
      <c r="B128" t="s">
        <v>198</v>
      </c>
      <c r="N128">
        <v>1.1482949459296059</v>
      </c>
      <c r="O128">
        <v>5.7350225100307162</v>
      </c>
      <c r="P128">
        <v>5.7350225100307162</v>
      </c>
      <c r="Q128">
        <v>5.7350225100307162</v>
      </c>
    </row>
    <row r="129" spans="1:17" x14ac:dyDescent="0.25">
      <c r="A129" t="s">
        <v>2</v>
      </c>
      <c r="B129" t="s">
        <v>199</v>
      </c>
      <c r="N129">
        <v>11.1032528148097</v>
      </c>
      <c r="O129">
        <v>55.453875376892213</v>
      </c>
      <c r="P129">
        <v>55.453875376892213</v>
      </c>
      <c r="Q129">
        <v>55.453875376892213</v>
      </c>
    </row>
    <row r="130" spans="1:17" x14ac:dyDescent="0.25">
      <c r="A130" t="s">
        <v>2</v>
      </c>
      <c r="B130" t="s">
        <v>200</v>
      </c>
      <c r="N130">
        <v>11.1032528148097</v>
      </c>
      <c r="O130">
        <v>55.453875376892199</v>
      </c>
      <c r="P130">
        <v>55.453875376892199</v>
      </c>
      <c r="Q130">
        <v>55.453875376892199</v>
      </c>
    </row>
    <row r="131" spans="1:17" x14ac:dyDescent="0.25">
      <c r="A131" t="s">
        <v>2</v>
      </c>
      <c r="B131" t="s">
        <v>201</v>
      </c>
      <c r="N131">
        <v>1.148294945929605</v>
      </c>
      <c r="O131">
        <v>5.7350225100307144</v>
      </c>
      <c r="P131">
        <v>5.7350225100307144</v>
      </c>
      <c r="Q131">
        <v>5.7350225100307144</v>
      </c>
    </row>
    <row r="132" spans="1:17" x14ac:dyDescent="0.25">
      <c r="A132" t="s">
        <v>2</v>
      </c>
      <c r="B132" t="s">
        <v>202</v>
      </c>
      <c r="N132">
        <v>1.148294945929605</v>
      </c>
      <c r="O132">
        <v>5.7350225100307153</v>
      </c>
      <c r="P132">
        <v>5.7350225100307153</v>
      </c>
      <c r="Q132">
        <v>5.7350225100307153</v>
      </c>
    </row>
    <row r="133" spans="1:17" x14ac:dyDescent="0.25">
      <c r="A133" t="s">
        <v>2</v>
      </c>
      <c r="B133" t="s">
        <v>203</v>
      </c>
      <c r="N133">
        <v>11.103252814809689</v>
      </c>
      <c r="O133">
        <v>55.453875376892213</v>
      </c>
      <c r="P133">
        <v>55.453875376892213</v>
      </c>
      <c r="Q133">
        <v>55.453875376892213</v>
      </c>
    </row>
    <row r="134" spans="1:17" x14ac:dyDescent="0.25">
      <c r="A134" t="s">
        <v>2</v>
      </c>
      <c r="B134" t="s">
        <v>204</v>
      </c>
      <c r="O134">
        <v>11.0400673153716</v>
      </c>
      <c r="P134">
        <v>54.985467941345902</v>
      </c>
      <c r="Q134">
        <v>54.985467941345902</v>
      </c>
    </row>
    <row r="135" spans="1:17" x14ac:dyDescent="0.25">
      <c r="A135" t="s">
        <v>2</v>
      </c>
      <c r="B135" t="s">
        <v>205</v>
      </c>
      <c r="O135">
        <v>11.0400673153716</v>
      </c>
      <c r="P135">
        <v>54.985467941345888</v>
      </c>
      <c r="Q135">
        <v>54.985467941345888</v>
      </c>
    </row>
    <row r="136" spans="1:17" x14ac:dyDescent="0.25">
      <c r="A136" t="s">
        <v>2</v>
      </c>
      <c r="B136" t="s">
        <v>206</v>
      </c>
      <c r="O136">
        <v>11.0400673153716</v>
      </c>
      <c r="P136">
        <v>54.985467941345902</v>
      </c>
      <c r="Q136">
        <v>54.985467941345902</v>
      </c>
    </row>
    <row r="137" spans="1:17" x14ac:dyDescent="0.25">
      <c r="A137" t="s">
        <v>2</v>
      </c>
      <c r="B137" t="s">
        <v>207</v>
      </c>
      <c r="O137">
        <v>11.0400673153716</v>
      </c>
      <c r="P137">
        <v>54.985467941345902</v>
      </c>
      <c r="Q137">
        <v>54.985467941345902</v>
      </c>
    </row>
    <row r="138" spans="1:17" x14ac:dyDescent="0.25">
      <c r="A138" t="s">
        <v>2</v>
      </c>
      <c r="B138" t="s">
        <v>208</v>
      </c>
      <c r="O138">
        <v>11.0400673153716</v>
      </c>
      <c r="P138">
        <v>54.985467941345888</v>
      </c>
      <c r="Q138">
        <v>54.985467941345888</v>
      </c>
    </row>
    <row r="139" spans="1:17" x14ac:dyDescent="0.25">
      <c r="A139" t="s">
        <v>2</v>
      </c>
      <c r="B139" t="s">
        <v>209</v>
      </c>
      <c r="O139">
        <v>1.304868938515596</v>
      </c>
      <c r="P139">
        <v>6.4989485242094576</v>
      </c>
      <c r="Q139">
        <v>6.4989485242094576</v>
      </c>
    </row>
    <row r="140" spans="1:17" x14ac:dyDescent="0.25">
      <c r="A140" t="s">
        <v>2</v>
      </c>
      <c r="B140" t="s">
        <v>210</v>
      </c>
      <c r="O140">
        <v>11.0400673153716</v>
      </c>
      <c r="P140">
        <v>54.985467941345902</v>
      </c>
      <c r="Q140">
        <v>54.985467941345902</v>
      </c>
    </row>
    <row r="141" spans="1:17" x14ac:dyDescent="0.25">
      <c r="A141" t="s">
        <v>2</v>
      </c>
      <c r="B141" t="s">
        <v>211</v>
      </c>
      <c r="O141">
        <v>11.0400673153716</v>
      </c>
      <c r="P141">
        <v>54.985467941345881</v>
      </c>
      <c r="Q141">
        <v>54.985467941345881</v>
      </c>
    </row>
    <row r="142" spans="1:17" x14ac:dyDescent="0.25">
      <c r="A142" t="s">
        <v>2</v>
      </c>
      <c r="B142" t="s">
        <v>212</v>
      </c>
      <c r="O142">
        <v>1.304868938515596</v>
      </c>
      <c r="P142">
        <v>6.4989485242094576</v>
      </c>
      <c r="Q142">
        <v>6.4989485242094576</v>
      </c>
    </row>
    <row r="143" spans="1:17" x14ac:dyDescent="0.25">
      <c r="A143" t="s">
        <v>2</v>
      </c>
      <c r="B143" t="s">
        <v>213</v>
      </c>
      <c r="O143">
        <v>1.304868938515596</v>
      </c>
      <c r="P143">
        <v>6.4989485242094567</v>
      </c>
      <c r="Q143">
        <v>6.4989485242094567</v>
      </c>
    </row>
    <row r="144" spans="1:17" x14ac:dyDescent="0.25">
      <c r="A144" t="s">
        <v>2</v>
      </c>
      <c r="B144" t="s">
        <v>214</v>
      </c>
      <c r="O144">
        <v>11.0400673153716</v>
      </c>
      <c r="P144">
        <v>54.985467941345902</v>
      </c>
      <c r="Q144">
        <v>54.985467941345902</v>
      </c>
    </row>
    <row r="145" spans="1:17" x14ac:dyDescent="0.25">
      <c r="A145" t="s">
        <v>2</v>
      </c>
      <c r="B145" t="s">
        <v>215</v>
      </c>
      <c r="P145">
        <v>10.9639906957585</v>
      </c>
      <c r="Q145">
        <v>65.499316708315291</v>
      </c>
    </row>
    <row r="146" spans="1:17" x14ac:dyDescent="0.25">
      <c r="A146" t="s">
        <v>2</v>
      </c>
      <c r="B146" t="s">
        <v>216</v>
      </c>
      <c r="P146">
        <v>10.9639906957585</v>
      </c>
      <c r="Q146">
        <v>65.499316708315291</v>
      </c>
    </row>
    <row r="147" spans="1:17" x14ac:dyDescent="0.25">
      <c r="A147" t="s">
        <v>2</v>
      </c>
      <c r="B147" t="s">
        <v>217</v>
      </c>
      <c r="P147">
        <v>10.9639906957585</v>
      </c>
      <c r="Q147">
        <v>65.499316708315291</v>
      </c>
    </row>
    <row r="148" spans="1:17" x14ac:dyDescent="0.25">
      <c r="A148" t="s">
        <v>2</v>
      </c>
      <c r="B148" t="s">
        <v>218</v>
      </c>
      <c r="P148">
        <v>10.9639906957585</v>
      </c>
      <c r="Q148">
        <v>65.499316708315291</v>
      </c>
    </row>
    <row r="149" spans="1:17" x14ac:dyDescent="0.25">
      <c r="A149" t="s">
        <v>2</v>
      </c>
      <c r="B149" t="s">
        <v>219</v>
      </c>
      <c r="P149">
        <v>10.963990695758509</v>
      </c>
      <c r="Q149">
        <v>65.499316708315277</v>
      </c>
    </row>
    <row r="150" spans="1:17" x14ac:dyDescent="0.25">
      <c r="A150" t="s">
        <v>2</v>
      </c>
      <c r="B150" t="s">
        <v>220</v>
      </c>
      <c r="P150">
        <v>1.295877143896538</v>
      </c>
      <c r="Q150">
        <v>7.7416216246865686</v>
      </c>
    </row>
    <row r="151" spans="1:17" x14ac:dyDescent="0.25">
      <c r="A151" t="s">
        <v>2</v>
      </c>
      <c r="B151" t="s">
        <v>221</v>
      </c>
      <c r="P151">
        <v>10.9639906957585</v>
      </c>
      <c r="Q151">
        <v>65.499316708315277</v>
      </c>
    </row>
    <row r="152" spans="1:17" x14ac:dyDescent="0.25">
      <c r="A152" t="s">
        <v>2</v>
      </c>
      <c r="B152" t="s">
        <v>222</v>
      </c>
      <c r="P152">
        <v>10.9639906957585</v>
      </c>
      <c r="Q152">
        <v>65.499316708315291</v>
      </c>
    </row>
    <row r="153" spans="1:17" x14ac:dyDescent="0.25">
      <c r="A153" t="s">
        <v>2</v>
      </c>
      <c r="B153" t="s">
        <v>223</v>
      </c>
      <c r="P153">
        <v>1.295877143896538</v>
      </c>
      <c r="Q153">
        <v>7.7416216246865686</v>
      </c>
    </row>
    <row r="154" spans="1:17" x14ac:dyDescent="0.25">
      <c r="A154" t="s">
        <v>2</v>
      </c>
      <c r="B154" t="s">
        <v>224</v>
      </c>
      <c r="P154">
        <v>1.295877143896538</v>
      </c>
      <c r="Q154">
        <v>7.7416216246865686</v>
      </c>
    </row>
    <row r="155" spans="1:17" x14ac:dyDescent="0.25">
      <c r="A155" t="s">
        <v>2</v>
      </c>
      <c r="B155" t="s">
        <v>225</v>
      </c>
      <c r="P155">
        <v>10.9639906957585</v>
      </c>
      <c r="Q155">
        <v>65.499316708315291</v>
      </c>
    </row>
    <row r="156" spans="1:17" x14ac:dyDescent="0.25">
      <c r="A156" t="s">
        <v>2</v>
      </c>
      <c r="B156" t="s">
        <v>226</v>
      </c>
      <c r="J156">
        <v>34.032386455808258</v>
      </c>
      <c r="K156">
        <v>68.061218995593393</v>
      </c>
      <c r="L156">
        <v>102.0865345803074</v>
      </c>
      <c r="M156">
        <v>271.89710784959721</v>
      </c>
      <c r="N156">
        <v>436.28958207124651</v>
      </c>
      <c r="O156">
        <v>599.84578804591013</v>
      </c>
      <c r="P156">
        <v>761.9808280107444</v>
      </c>
      <c r="Q156">
        <v>923.01133754111538</v>
      </c>
    </row>
    <row r="157" spans="1:17" x14ac:dyDescent="0.25">
      <c r="A157" t="s">
        <v>2</v>
      </c>
      <c r="B157" t="s">
        <v>227</v>
      </c>
      <c r="J157">
        <v>18.141770997940629</v>
      </c>
      <c r="K157">
        <v>36.281647496630619</v>
      </c>
      <c r="L157">
        <v>54.41964919898237</v>
      </c>
      <c r="M157">
        <v>144.94120393275861</v>
      </c>
      <c r="N157">
        <v>232.57451242808509</v>
      </c>
      <c r="O157">
        <v>319.76202829440052</v>
      </c>
      <c r="P157">
        <v>406.19195790287682</v>
      </c>
      <c r="Q157">
        <v>492.03309135894972</v>
      </c>
    </row>
    <row r="158" spans="1:17" x14ac:dyDescent="0.25">
      <c r="A158" t="s">
        <v>2</v>
      </c>
      <c r="B158" t="s">
        <v>228</v>
      </c>
      <c r="J158">
        <v>0.88158619090674761</v>
      </c>
      <c r="K158">
        <v>1.763080319997798</v>
      </c>
      <c r="L158">
        <v>2.644483344721873</v>
      </c>
      <c r="M158">
        <v>7.0433125792968951</v>
      </c>
      <c r="N158">
        <v>11.301789584751351</v>
      </c>
      <c r="O158">
        <v>15.53860362103987</v>
      </c>
      <c r="P158">
        <v>19.738603303128471</v>
      </c>
      <c r="Q158">
        <v>23.90999086365095</v>
      </c>
    </row>
    <row r="159" spans="1:17" x14ac:dyDescent="0.25">
      <c r="A159" t="s">
        <v>2</v>
      </c>
      <c r="B159" t="s">
        <v>229</v>
      </c>
      <c r="J159">
        <v>1.1871208283044841</v>
      </c>
      <c r="K159">
        <v>2.3741176885840232</v>
      </c>
      <c r="L159">
        <v>3.5609918701139378</v>
      </c>
      <c r="M159">
        <v>9.4843398744057161</v>
      </c>
      <c r="N159">
        <v>15.21869325037124</v>
      </c>
      <c r="O159">
        <v>20.923875840581431</v>
      </c>
      <c r="P159">
        <v>26.579485187582868</v>
      </c>
      <c r="Q159">
        <v>32.196566202580613</v>
      </c>
    </row>
    <row r="160" spans="1:17" x14ac:dyDescent="0.25">
      <c r="A160" t="s">
        <v>2</v>
      </c>
      <c r="B160" t="s">
        <v>230</v>
      </c>
      <c r="J160">
        <v>3.2094613894810098</v>
      </c>
      <c r="K160">
        <v>6.4185876230283476</v>
      </c>
      <c r="L160">
        <v>9.6273821862849793</v>
      </c>
      <c r="M160">
        <v>25.641553838370431</v>
      </c>
      <c r="N160">
        <v>41.144765739797023</v>
      </c>
      <c r="O160">
        <v>56.569112450460857</v>
      </c>
      <c r="P160">
        <v>71.85943454776077</v>
      </c>
      <c r="Q160">
        <v>87.045592695596838</v>
      </c>
    </row>
    <row r="161" spans="1:17" x14ac:dyDescent="0.25">
      <c r="A161" t="s">
        <v>2</v>
      </c>
      <c r="B161" t="s">
        <v>231</v>
      </c>
      <c r="J161">
        <v>7.0729573547888371</v>
      </c>
      <c r="K161">
        <v>14.14517609853414</v>
      </c>
      <c r="L161">
        <v>21.2166639128376</v>
      </c>
      <c r="M161">
        <v>57.29079543758175</v>
      </c>
      <c r="N161">
        <v>96.199066223259038</v>
      </c>
      <c r="O161">
        <v>139.89878809402521</v>
      </c>
      <c r="P161">
        <v>188.0367255631723</v>
      </c>
      <c r="Q161">
        <v>235.84672764587529</v>
      </c>
    </row>
    <row r="162" spans="1:17" x14ac:dyDescent="0.25">
      <c r="A162" t="s">
        <v>2</v>
      </c>
      <c r="B162" t="s">
        <v>232</v>
      </c>
      <c r="J162">
        <v>14.03587824455318</v>
      </c>
      <c r="K162">
        <v>28.070290757848969</v>
      </c>
      <c r="L162">
        <v>42.103252783585397</v>
      </c>
      <c r="M162">
        <v>112.1377340310429</v>
      </c>
      <c r="N162">
        <v>179.93764443380309</v>
      </c>
      <c r="O162">
        <v>247.39265515373589</v>
      </c>
      <c r="P162">
        <v>314.261538506281</v>
      </c>
      <c r="Q162">
        <v>380.6748835816129</v>
      </c>
    </row>
    <row r="163" spans="1:17" x14ac:dyDescent="0.25">
      <c r="A163" t="s">
        <v>2</v>
      </c>
      <c r="B163" t="s">
        <v>233</v>
      </c>
      <c r="J163">
        <v>10.090083629117061</v>
      </c>
      <c r="K163">
        <v>20.179113576326429</v>
      </c>
      <c r="L163">
        <v>30.267100799986761</v>
      </c>
      <c r="M163">
        <v>80.613346357004431</v>
      </c>
      <c r="N163">
        <v>129.3532081662199</v>
      </c>
      <c r="O163">
        <v>177.84512919234001</v>
      </c>
      <c r="P163">
        <v>225.9156961677044</v>
      </c>
      <c r="Q163">
        <v>273.65878671207821</v>
      </c>
    </row>
    <row r="164" spans="1:17" x14ac:dyDescent="0.25">
      <c r="A164" t="s">
        <v>2</v>
      </c>
      <c r="B164" t="s">
        <v>67</v>
      </c>
      <c r="J164">
        <v>46.228367387660008</v>
      </c>
      <c r="K164">
        <v>92.451907263861315</v>
      </c>
      <c r="L164">
        <v>138.67066983502929</v>
      </c>
      <c r="M164">
        <v>374.44873573663369</v>
      </c>
      <c r="N164">
        <v>628.75054275672528</v>
      </c>
      <c r="O164">
        <v>914.36894762559712</v>
      </c>
      <c r="P164">
        <v>1228.995227268191</v>
      </c>
      <c r="Q164">
        <v>1541.478143567349</v>
      </c>
    </row>
    <row r="165" spans="1:17" x14ac:dyDescent="0.25">
      <c r="A165" t="s">
        <v>2</v>
      </c>
      <c r="B165" t="s">
        <v>234</v>
      </c>
      <c r="J165">
        <v>176.42970860849621</v>
      </c>
      <c r="K165">
        <v>352.84099310885091</v>
      </c>
      <c r="L165">
        <v>529.23404511295701</v>
      </c>
      <c r="M165">
        <v>1429.0766701933951</v>
      </c>
      <c r="N165">
        <v>2399.6148104424319</v>
      </c>
      <c r="O165">
        <v>3489.6721668198902</v>
      </c>
      <c r="P165">
        <v>4690.4375404362518</v>
      </c>
      <c r="Q165">
        <v>5883.0228075186023</v>
      </c>
    </row>
    <row r="166" spans="1:17" x14ac:dyDescent="0.25">
      <c r="A166" t="s">
        <v>2</v>
      </c>
      <c r="B166" t="s">
        <v>235</v>
      </c>
      <c r="J166">
        <v>160.65668405270461</v>
      </c>
      <c r="K166">
        <v>321.29659113431973</v>
      </c>
      <c r="L166">
        <v>481.91989572640881</v>
      </c>
      <c r="M166">
        <v>1283.5446555403621</v>
      </c>
      <c r="N166">
        <v>2059.5921956082552</v>
      </c>
      <c r="O166">
        <v>2831.6919642286871</v>
      </c>
      <c r="P166">
        <v>3597.082834578815</v>
      </c>
      <c r="Q166">
        <v>4357.2595481942508</v>
      </c>
    </row>
    <row r="167" spans="1:17" x14ac:dyDescent="0.25">
      <c r="A167" t="s">
        <v>2</v>
      </c>
      <c r="B167" t="s">
        <v>236</v>
      </c>
      <c r="C167">
        <v>1817.349908916952</v>
      </c>
      <c r="D167">
        <v>1851.917368646466</v>
      </c>
      <c r="E167">
        <v>1890.3687096103199</v>
      </c>
      <c r="F167">
        <v>1928.81413273258</v>
      </c>
      <c r="G167">
        <v>1967.2537980044231</v>
      </c>
      <c r="H167">
        <v>1996.6964177304019</v>
      </c>
      <c r="I167">
        <v>2026.221420488884</v>
      </c>
      <c r="J167">
        <v>2021.7156933443439</v>
      </c>
      <c r="K167">
        <v>2017.2103795855221</v>
      </c>
      <c r="L167">
        <v>2012.7055087399669</v>
      </c>
      <c r="M167">
        <v>1990.353093442701</v>
      </c>
      <c r="N167">
        <v>1968.97237079962</v>
      </c>
      <c r="O167">
        <v>1948.355496377977</v>
      </c>
      <c r="P167">
        <v>1929.2866333544191</v>
      </c>
      <c r="Q167">
        <v>1911.2879373682269</v>
      </c>
    </row>
    <row r="168" spans="1:17" x14ac:dyDescent="0.25">
      <c r="A168" t="s">
        <v>2</v>
      </c>
      <c r="B168" t="s">
        <v>237</v>
      </c>
      <c r="C168">
        <v>968.78148446955754</v>
      </c>
      <c r="D168">
        <v>987.20848897033545</v>
      </c>
      <c r="E168">
        <v>1007.705888505798</v>
      </c>
      <c r="F168">
        <v>1028.200133395402</v>
      </c>
      <c r="G168">
        <v>1048.6913089262389</v>
      </c>
      <c r="H168">
        <v>1064.38639587942</v>
      </c>
      <c r="I168">
        <v>1080.1253990625639</v>
      </c>
      <c r="J168">
        <v>1077.7235143125299</v>
      </c>
      <c r="K168">
        <v>1075.321849927562</v>
      </c>
      <c r="L168">
        <v>1072.9204216480159</v>
      </c>
      <c r="M168">
        <v>1061.0049363763501</v>
      </c>
      <c r="N168">
        <v>1049.607434926814</v>
      </c>
      <c r="O168">
        <v>1038.6171208935491</v>
      </c>
      <c r="P168">
        <v>1028.4520110616629</v>
      </c>
      <c r="Q168">
        <v>1018.8573791581071</v>
      </c>
    </row>
    <row r="169" spans="1:17" x14ac:dyDescent="0.25">
      <c r="A169" t="s">
        <v>2</v>
      </c>
      <c r="B169" t="s">
        <v>238</v>
      </c>
      <c r="C169">
        <v>47.077232912456658</v>
      </c>
      <c r="D169">
        <v>47.972679818357193</v>
      </c>
      <c r="E169">
        <v>48.968736067882837</v>
      </c>
      <c r="F169">
        <v>49.964639019683268</v>
      </c>
      <c r="G169">
        <v>50.960392818222701</v>
      </c>
      <c r="H169">
        <v>51.723084174241691</v>
      </c>
      <c r="I169">
        <v>52.487909607572981</v>
      </c>
      <c r="J169">
        <v>52.37119176188861</v>
      </c>
      <c r="K169">
        <v>52.25448462468453</v>
      </c>
      <c r="L169">
        <v>52.137788960852163</v>
      </c>
      <c r="M169">
        <v>51.558764604594607</v>
      </c>
      <c r="N169">
        <v>51.004911296122607</v>
      </c>
      <c r="O169">
        <v>50.470844964530457</v>
      </c>
      <c r="P169">
        <v>49.976878832014641</v>
      </c>
      <c r="Q169">
        <v>49.510634660264842</v>
      </c>
    </row>
    <row r="170" spans="1:17" x14ac:dyDescent="0.25">
      <c r="A170" t="s">
        <v>2</v>
      </c>
      <c r="B170" t="s">
        <v>239</v>
      </c>
      <c r="C170">
        <v>63.392966343809512</v>
      </c>
      <c r="D170">
        <v>64.598751647163652</v>
      </c>
      <c r="E170">
        <v>65.940014852249192</v>
      </c>
      <c r="F170">
        <v>67.281071630641136</v>
      </c>
      <c r="G170">
        <v>68.62192756316621</v>
      </c>
      <c r="H170">
        <v>69.648947727089904</v>
      </c>
      <c r="I170">
        <v>70.678841583515535</v>
      </c>
      <c r="J170">
        <v>70.521672395663103</v>
      </c>
      <c r="K170">
        <v>70.364517627569185</v>
      </c>
      <c r="L170">
        <v>70.207378309216494</v>
      </c>
      <c r="M170">
        <v>69.427679307010138</v>
      </c>
      <c r="N170">
        <v>68.681874977162096</v>
      </c>
      <c r="O170">
        <v>67.962715271090588</v>
      </c>
      <c r="P170">
        <v>67.29755344070459</v>
      </c>
      <c r="Q170">
        <v>66.66972127515038</v>
      </c>
    </row>
    <row r="171" spans="1:17" x14ac:dyDescent="0.25">
      <c r="A171" t="s">
        <v>2</v>
      </c>
      <c r="B171" t="s">
        <v>240</v>
      </c>
      <c r="C171">
        <v>171.3871688492867</v>
      </c>
      <c r="D171">
        <v>174.647090908481</v>
      </c>
      <c r="E171">
        <v>178.27328663112019</v>
      </c>
      <c r="F171">
        <v>181.89892426524199</v>
      </c>
      <c r="G171">
        <v>185.524018898989</v>
      </c>
      <c r="H171">
        <v>188.30063732210201</v>
      </c>
      <c r="I171">
        <v>191.08502496710949</v>
      </c>
      <c r="J171">
        <v>190.66010744565631</v>
      </c>
      <c r="K171">
        <v>190.235228908995</v>
      </c>
      <c r="L171">
        <v>189.81039214175311</v>
      </c>
      <c r="M171">
        <v>187.70242319425151</v>
      </c>
      <c r="N171">
        <v>185.68609078420209</v>
      </c>
      <c r="O171">
        <v>183.74179391527801</v>
      </c>
      <c r="P171">
        <v>181.9434839526524</v>
      </c>
      <c r="Q171">
        <v>180.2460972617807</v>
      </c>
    </row>
    <row r="172" spans="1:17" x14ac:dyDescent="0.25">
      <c r="A172" t="s">
        <v>2</v>
      </c>
      <c r="B172" t="s">
        <v>241</v>
      </c>
      <c r="C172">
        <v>449.63818389305732</v>
      </c>
      <c r="D172">
        <v>456.49361761233581</v>
      </c>
      <c r="E172">
        <v>464.26713198252202</v>
      </c>
      <c r="F172">
        <v>472.03951228972488</v>
      </c>
      <c r="G172">
        <v>479.81079412257782</v>
      </c>
      <c r="H172">
        <v>485.74421235058128</v>
      </c>
      <c r="I172">
        <v>491.70154309850182</v>
      </c>
      <c r="J172">
        <v>490.58676219668001</v>
      </c>
      <c r="K172">
        <v>489.47208357235638</v>
      </c>
      <c r="L172">
        <v>488.35751453106741</v>
      </c>
      <c r="M172">
        <v>482.82720945851497</v>
      </c>
      <c r="N172">
        <v>477.53731495202152</v>
      </c>
      <c r="O172">
        <v>472.4364073463841</v>
      </c>
      <c r="P172">
        <v>467.71849975096291</v>
      </c>
      <c r="Q172">
        <v>463.2653666828802</v>
      </c>
    </row>
    <row r="173" spans="1:17" x14ac:dyDescent="0.25">
      <c r="A173" t="s">
        <v>2</v>
      </c>
      <c r="B173" t="s">
        <v>242</v>
      </c>
      <c r="C173">
        <v>749.52434153951958</v>
      </c>
      <c r="D173">
        <v>763.78089849937271</v>
      </c>
      <c r="E173">
        <v>779.63927330976844</v>
      </c>
      <c r="F173">
        <v>795.49520744195331</v>
      </c>
      <c r="G173">
        <v>811.34876688062491</v>
      </c>
      <c r="H173">
        <v>823.49170097110118</v>
      </c>
      <c r="I173">
        <v>835.66861205626105</v>
      </c>
      <c r="J173">
        <v>833.81032810411875</v>
      </c>
      <c r="K173">
        <v>831.95221464344525</v>
      </c>
      <c r="L173">
        <v>830.09428385220508</v>
      </c>
      <c r="M173">
        <v>820.87554216944022</v>
      </c>
      <c r="N173">
        <v>812.05755286420776</v>
      </c>
      <c r="O173">
        <v>803.55459526112566</v>
      </c>
      <c r="P173">
        <v>795.69007950028663</v>
      </c>
      <c r="Q173">
        <v>788.26692962065715</v>
      </c>
    </row>
    <row r="174" spans="1:17" x14ac:dyDescent="0.25">
      <c r="A174" t="s">
        <v>2</v>
      </c>
      <c r="B174" t="s">
        <v>243</v>
      </c>
      <c r="C174">
        <v>538.81653548309214</v>
      </c>
      <c r="D174">
        <v>549.06526017860699</v>
      </c>
      <c r="E174">
        <v>560.46549643534945</v>
      </c>
      <c r="F174">
        <v>571.86397814229952</v>
      </c>
      <c r="G174">
        <v>583.26075273440176</v>
      </c>
      <c r="H174">
        <v>591.99004051682584</v>
      </c>
      <c r="I174">
        <v>600.74375361214038</v>
      </c>
      <c r="J174">
        <v>599.40787422097765</v>
      </c>
      <c r="K174">
        <v>598.07211739237664</v>
      </c>
      <c r="L174">
        <v>596.73649188080537</v>
      </c>
      <c r="M174">
        <v>590.10934159397436</v>
      </c>
      <c r="N174">
        <v>583.77028336190529</v>
      </c>
      <c r="O174">
        <v>577.65769447967921</v>
      </c>
      <c r="P174">
        <v>572.00406737158016</v>
      </c>
      <c r="Q174">
        <v>566.66772847123423</v>
      </c>
    </row>
    <row r="175" spans="1:17" x14ac:dyDescent="0.25">
      <c r="A175" t="s">
        <v>2</v>
      </c>
      <c r="B175" t="s">
        <v>66</v>
      </c>
      <c r="C175">
        <v>2938.8045359067551</v>
      </c>
      <c r="D175">
        <v>2983.61118363269</v>
      </c>
      <c r="E175">
        <v>3034.4183439437761</v>
      </c>
      <c r="F175">
        <v>3085.218092096462</v>
      </c>
      <c r="G175">
        <v>3136.0106606956401</v>
      </c>
      <c r="H175">
        <v>3174.7910779878598</v>
      </c>
      <c r="I175">
        <v>3213.727785881088</v>
      </c>
      <c r="J175">
        <v>3206.4416538572209</v>
      </c>
      <c r="K175">
        <v>3199.1561903121178</v>
      </c>
      <c r="L175">
        <v>3191.8714429942588</v>
      </c>
      <c r="M175">
        <v>3155.7257458218191</v>
      </c>
      <c r="N175">
        <v>3121.1513557298758</v>
      </c>
      <c r="O175">
        <v>3087.8121711461808</v>
      </c>
      <c r="P175">
        <v>3056.9762485353208</v>
      </c>
      <c r="Q175">
        <v>3027.8708741959622</v>
      </c>
    </row>
    <row r="176" spans="1:17" x14ac:dyDescent="0.25">
      <c r="A176" t="s">
        <v>2</v>
      </c>
      <c r="B176" t="s">
        <v>244</v>
      </c>
      <c r="C176">
        <v>18967.17461830291</v>
      </c>
      <c r="D176">
        <v>19102.758093256391</v>
      </c>
      <c r="E176">
        <v>19273.19106104258</v>
      </c>
      <c r="F176">
        <v>19443.606067512421</v>
      </c>
      <c r="G176">
        <v>19614.004252277438</v>
      </c>
      <c r="H176">
        <v>19742.00562916234</v>
      </c>
      <c r="I176">
        <v>19871.33519543886</v>
      </c>
      <c r="J176">
        <v>19824.310176693929</v>
      </c>
      <c r="K176">
        <v>19777.289472340541</v>
      </c>
      <c r="L176">
        <v>19730.273390549512</v>
      </c>
      <c r="M176">
        <v>19496.987460303579</v>
      </c>
      <c r="N176">
        <v>19273.842815539771</v>
      </c>
      <c r="O176">
        <v>19058.670241826669</v>
      </c>
      <c r="P176">
        <v>18859.65383174202</v>
      </c>
      <c r="Q176">
        <v>18671.806456838149</v>
      </c>
    </row>
    <row r="177" spans="1:17" x14ac:dyDescent="0.25">
      <c r="A177" t="s">
        <v>2</v>
      </c>
      <c r="B177" t="s">
        <v>245</v>
      </c>
      <c r="C177">
        <v>8579.1635714177846</v>
      </c>
      <c r="D177">
        <v>8742.346175831397</v>
      </c>
      <c r="E177">
        <v>8923.8634180810423</v>
      </c>
      <c r="F177">
        <v>9105.3527239763516</v>
      </c>
      <c r="G177">
        <v>9286.814848787646</v>
      </c>
      <c r="H177">
        <v>9425.8046214015303</v>
      </c>
      <c r="I177">
        <v>9565.1832995904406</v>
      </c>
      <c r="J177">
        <v>9543.913113815257</v>
      </c>
      <c r="K177">
        <v>9522.6448795099841</v>
      </c>
      <c r="L177">
        <v>9501.3787360653459</v>
      </c>
      <c r="M177">
        <v>9395.8596909378284</v>
      </c>
      <c r="N177">
        <v>9294.9277152461345</v>
      </c>
      <c r="O177">
        <v>9197.6016377930191</v>
      </c>
      <c r="P177">
        <v>9107.5832576245284</v>
      </c>
      <c r="Q177">
        <v>9022.6168149047608</v>
      </c>
    </row>
    <row r="178" spans="1:17" x14ac:dyDescent="0.25">
      <c r="A178" t="s">
        <v>2</v>
      </c>
      <c r="B178" t="s">
        <v>246</v>
      </c>
      <c r="C178">
        <v>71.873000000000019</v>
      </c>
      <c r="D178">
        <v>71.77136137402681</v>
      </c>
      <c r="E178">
        <v>71.715004020797991</v>
      </c>
      <c r="F178">
        <v>71.658654610258651</v>
      </c>
      <c r="G178">
        <v>71.602309171064064</v>
      </c>
      <c r="H178">
        <v>71.574418416943416</v>
      </c>
      <c r="I178">
        <v>71.54659517568335</v>
      </c>
      <c r="J178">
        <v>71.518767963078588</v>
      </c>
      <c r="K178">
        <v>71.49094869316329</v>
      </c>
      <c r="L178">
        <v>71.463224735521777</v>
      </c>
      <c r="M178">
        <v>71.326268940761096</v>
      </c>
      <c r="N178">
        <v>71.180210823852505</v>
      </c>
      <c r="O178">
        <v>71.036186035451649</v>
      </c>
      <c r="P178">
        <v>70.907673319611675</v>
      </c>
      <c r="Q178">
        <v>70.780089898441261</v>
      </c>
    </row>
    <row r="179" spans="1:17" x14ac:dyDescent="0.25">
      <c r="A179" t="s">
        <v>2</v>
      </c>
      <c r="B179" t="s">
        <v>247</v>
      </c>
      <c r="C179">
        <v>71.87299999999999</v>
      </c>
      <c r="D179">
        <v>71.77136137402681</v>
      </c>
      <c r="E179">
        <v>71.715004020797963</v>
      </c>
      <c r="F179">
        <v>71.658654610258637</v>
      </c>
      <c r="G179">
        <v>71.602309171064036</v>
      </c>
      <c r="H179">
        <v>71.574418416943402</v>
      </c>
      <c r="I179">
        <v>71.546595175683336</v>
      </c>
      <c r="J179">
        <v>71.518767963078588</v>
      </c>
      <c r="K179">
        <v>71.490948693163276</v>
      </c>
      <c r="L179">
        <v>71.463224735521791</v>
      </c>
      <c r="M179">
        <v>71.326268940761082</v>
      </c>
      <c r="N179">
        <v>71.180210823852505</v>
      </c>
      <c r="O179">
        <v>71.036186035451621</v>
      </c>
      <c r="P179">
        <v>70.907673319611661</v>
      </c>
      <c r="Q179">
        <v>70.780089898441233</v>
      </c>
    </row>
    <row r="180" spans="1:17" x14ac:dyDescent="0.25">
      <c r="A180" t="s">
        <v>2</v>
      </c>
      <c r="B180" t="s">
        <v>248</v>
      </c>
      <c r="C180">
        <v>71.873000000000005</v>
      </c>
      <c r="D180">
        <v>71.77136137402681</v>
      </c>
      <c r="E180">
        <v>71.715004020797991</v>
      </c>
      <c r="F180">
        <v>71.658654610258651</v>
      </c>
      <c r="G180">
        <v>71.602309171064036</v>
      </c>
      <c r="H180">
        <v>71.574418416943402</v>
      </c>
      <c r="I180">
        <v>71.54659517568335</v>
      </c>
      <c r="J180">
        <v>71.518767963078574</v>
      </c>
      <c r="K180">
        <v>71.490948693163276</v>
      </c>
      <c r="L180">
        <v>71.463224735521791</v>
      </c>
      <c r="M180">
        <v>71.326268940761054</v>
      </c>
      <c r="N180">
        <v>71.180210823852505</v>
      </c>
      <c r="O180">
        <v>71.036186035451621</v>
      </c>
      <c r="P180">
        <v>70.907673319611675</v>
      </c>
      <c r="Q180">
        <v>70.780089898441247</v>
      </c>
    </row>
    <row r="181" spans="1:17" x14ac:dyDescent="0.25">
      <c r="A181" t="s">
        <v>2</v>
      </c>
      <c r="B181" t="s">
        <v>249</v>
      </c>
      <c r="C181">
        <v>71.873000000000019</v>
      </c>
      <c r="D181">
        <v>71.771361374026796</v>
      </c>
      <c r="E181">
        <v>71.715004020797991</v>
      </c>
      <c r="F181">
        <v>71.658654610258651</v>
      </c>
      <c r="G181">
        <v>71.60230917106405</v>
      </c>
      <c r="H181">
        <v>71.574418416943416</v>
      </c>
      <c r="I181">
        <v>71.54659517568335</v>
      </c>
      <c r="J181">
        <v>71.518767963078588</v>
      </c>
      <c r="K181">
        <v>71.490948693163318</v>
      </c>
      <c r="L181">
        <v>71.463224735521791</v>
      </c>
      <c r="M181">
        <v>71.326268940761068</v>
      </c>
      <c r="N181">
        <v>71.180210823852505</v>
      </c>
      <c r="O181">
        <v>71.036186035451635</v>
      </c>
      <c r="P181">
        <v>70.907673319611689</v>
      </c>
      <c r="Q181">
        <v>70.780089898441261</v>
      </c>
    </row>
    <row r="182" spans="1:17" x14ac:dyDescent="0.25">
      <c r="A182" t="s">
        <v>2</v>
      </c>
      <c r="B182" t="s">
        <v>250</v>
      </c>
      <c r="C182">
        <v>71.87299999999999</v>
      </c>
      <c r="D182">
        <v>71.77136137402681</v>
      </c>
      <c r="E182">
        <v>71.715004020797977</v>
      </c>
      <c r="F182">
        <v>71.658654610258651</v>
      </c>
      <c r="G182">
        <v>71.602309171064064</v>
      </c>
      <c r="H182">
        <v>71.574418416943402</v>
      </c>
      <c r="I182">
        <v>71.54659517568335</v>
      </c>
      <c r="J182">
        <v>71.518767963078588</v>
      </c>
      <c r="K182">
        <v>71.490948693163304</v>
      </c>
      <c r="L182">
        <v>71.463224735521791</v>
      </c>
      <c r="M182">
        <v>71.326268940761082</v>
      </c>
      <c r="N182">
        <v>71.180210823852505</v>
      </c>
      <c r="O182">
        <v>71.036186035451649</v>
      </c>
      <c r="P182">
        <v>70.907673319611689</v>
      </c>
      <c r="Q182">
        <v>70.780089898441247</v>
      </c>
    </row>
    <row r="183" spans="1:17" x14ac:dyDescent="0.25">
      <c r="A183" t="s">
        <v>2</v>
      </c>
      <c r="B183" t="s">
        <v>251</v>
      </c>
      <c r="C183">
        <v>9.2066544305562754</v>
      </c>
      <c r="D183">
        <v>9.1936349141018106</v>
      </c>
      <c r="E183">
        <v>9.1864157542532094</v>
      </c>
      <c r="F183">
        <v>9.1791976118325334</v>
      </c>
      <c r="G183">
        <v>9.1719799781258189</v>
      </c>
      <c r="H183">
        <v>9.1684072799638354</v>
      </c>
      <c r="I183">
        <v>9.1648432299392173</v>
      </c>
      <c r="J183">
        <v>9.1612786712006411</v>
      </c>
      <c r="K183">
        <v>9.1577151298899917</v>
      </c>
      <c r="L183">
        <v>9.1541637977144479</v>
      </c>
      <c r="M183">
        <v>9.1366202879872329</v>
      </c>
      <c r="N183">
        <v>9.1179108058568783</v>
      </c>
      <c r="O183">
        <v>9.0994617852755653</v>
      </c>
      <c r="P183">
        <v>9.0829998014336368</v>
      </c>
      <c r="Q183">
        <v>9.066656856659046</v>
      </c>
    </row>
    <row r="184" spans="1:17" x14ac:dyDescent="0.25">
      <c r="A184" t="s">
        <v>2</v>
      </c>
      <c r="B184" t="s">
        <v>252</v>
      </c>
      <c r="C184">
        <v>71.87299999999999</v>
      </c>
      <c r="D184">
        <v>71.77136137402681</v>
      </c>
      <c r="E184">
        <v>71.715004020797991</v>
      </c>
      <c r="F184">
        <v>71.658654610258651</v>
      </c>
      <c r="G184">
        <v>71.60230917106405</v>
      </c>
      <c r="H184">
        <v>71.574418416943402</v>
      </c>
      <c r="I184">
        <v>71.54659517568335</v>
      </c>
      <c r="J184">
        <v>71.518767963078588</v>
      </c>
      <c r="K184">
        <v>71.490948693163304</v>
      </c>
      <c r="L184">
        <v>71.463224735521777</v>
      </c>
      <c r="M184">
        <v>71.326268940761082</v>
      </c>
      <c r="N184">
        <v>71.180210823852519</v>
      </c>
      <c r="O184">
        <v>71.036186035451649</v>
      </c>
      <c r="P184">
        <v>70.907673319611675</v>
      </c>
      <c r="Q184">
        <v>70.780089898441261</v>
      </c>
    </row>
    <row r="185" spans="1:17" x14ac:dyDescent="0.25">
      <c r="A185" t="s">
        <v>2</v>
      </c>
      <c r="B185" t="s">
        <v>253</v>
      </c>
      <c r="C185">
        <v>71.87299999999999</v>
      </c>
      <c r="D185">
        <v>71.771361374026796</v>
      </c>
      <c r="E185">
        <v>71.715004020797991</v>
      </c>
      <c r="F185">
        <v>71.658654610258665</v>
      </c>
      <c r="G185">
        <v>71.602309171064064</v>
      </c>
      <c r="H185">
        <v>71.574418416943388</v>
      </c>
      <c r="I185">
        <v>71.54659517568335</v>
      </c>
      <c r="J185">
        <v>71.518767963078602</v>
      </c>
      <c r="K185">
        <v>71.490948693163304</v>
      </c>
      <c r="L185">
        <v>71.463224735521777</v>
      </c>
      <c r="M185">
        <v>71.326268940761082</v>
      </c>
      <c r="N185">
        <v>71.180210823852491</v>
      </c>
      <c r="O185">
        <v>71.036186035451649</v>
      </c>
      <c r="P185">
        <v>70.907673319611675</v>
      </c>
      <c r="Q185">
        <v>70.780089898441247</v>
      </c>
    </row>
    <row r="186" spans="1:17" x14ac:dyDescent="0.25">
      <c r="A186" t="s">
        <v>2</v>
      </c>
      <c r="B186" t="s">
        <v>254</v>
      </c>
      <c r="C186">
        <v>9.2066544305562736</v>
      </c>
      <c r="D186">
        <v>9.1936349141018106</v>
      </c>
      <c r="E186">
        <v>9.1864157542532094</v>
      </c>
      <c r="F186">
        <v>9.1791976118325334</v>
      </c>
      <c r="G186">
        <v>9.1719799781258207</v>
      </c>
      <c r="H186">
        <v>9.1684072799638319</v>
      </c>
      <c r="I186">
        <v>9.1648432299392173</v>
      </c>
      <c r="J186">
        <v>9.1612786712006429</v>
      </c>
      <c r="K186">
        <v>9.1577151298899917</v>
      </c>
      <c r="L186">
        <v>9.1541637977144479</v>
      </c>
      <c r="M186">
        <v>9.1366202879872347</v>
      </c>
      <c r="N186">
        <v>9.1179108058568783</v>
      </c>
      <c r="O186">
        <v>9.0994617852755617</v>
      </c>
      <c r="P186">
        <v>9.0829998014336351</v>
      </c>
      <c r="Q186">
        <v>9.066656856659046</v>
      </c>
    </row>
    <row r="187" spans="1:17" x14ac:dyDescent="0.25">
      <c r="A187" t="s">
        <v>2</v>
      </c>
      <c r="B187" t="s">
        <v>255</v>
      </c>
      <c r="C187">
        <v>9.2066544305562736</v>
      </c>
      <c r="D187">
        <v>9.1936349141018106</v>
      </c>
      <c r="E187">
        <v>9.1864157542532077</v>
      </c>
      <c r="F187">
        <v>9.1791976118325316</v>
      </c>
      <c r="G187">
        <v>9.1719799781258189</v>
      </c>
      <c r="H187">
        <v>9.1684072799638336</v>
      </c>
      <c r="I187">
        <v>9.1648432299392155</v>
      </c>
      <c r="J187">
        <v>9.1612786712006393</v>
      </c>
      <c r="K187">
        <v>9.1577151298899899</v>
      </c>
      <c r="L187">
        <v>9.1541637977144497</v>
      </c>
      <c r="M187">
        <v>9.1366202879872329</v>
      </c>
      <c r="N187">
        <v>9.1179108058568783</v>
      </c>
      <c r="O187">
        <v>9.0994617852755635</v>
      </c>
      <c r="P187">
        <v>9.0829998014336368</v>
      </c>
      <c r="Q187">
        <v>9.066656856659046</v>
      </c>
    </row>
    <row r="188" spans="1:17" x14ac:dyDescent="0.25">
      <c r="A188" t="s">
        <v>2</v>
      </c>
      <c r="B188" t="s">
        <v>256</v>
      </c>
      <c r="C188">
        <v>71.873000000000005</v>
      </c>
      <c r="D188">
        <v>71.77136137402681</v>
      </c>
      <c r="E188">
        <v>71.715004020797991</v>
      </c>
      <c r="F188">
        <v>71.658654610258651</v>
      </c>
      <c r="G188">
        <v>71.60230917106405</v>
      </c>
      <c r="H188">
        <v>71.574418416943402</v>
      </c>
      <c r="I188">
        <v>71.54659517568335</v>
      </c>
      <c r="J188">
        <v>71.518767963078588</v>
      </c>
      <c r="K188">
        <v>71.49094869316329</v>
      </c>
      <c r="L188">
        <v>71.463224735521791</v>
      </c>
      <c r="M188">
        <v>71.326268940761082</v>
      </c>
      <c r="N188">
        <v>71.180210823852505</v>
      </c>
      <c r="O188">
        <v>71.036186035451635</v>
      </c>
      <c r="P188">
        <v>70.907673319611675</v>
      </c>
      <c r="Q188">
        <v>70.780089898441247</v>
      </c>
    </row>
    <row r="189" spans="1:17" x14ac:dyDescent="0.25">
      <c r="A189" t="s">
        <v>2</v>
      </c>
      <c r="B189" t="s">
        <v>257</v>
      </c>
      <c r="C189">
        <v>46.424999999999997</v>
      </c>
      <c r="D189">
        <v>46.359348458937227</v>
      </c>
      <c r="E189">
        <v>46.322945496438813</v>
      </c>
      <c r="F189">
        <v>46.286547664369898</v>
      </c>
      <c r="G189">
        <v>46.250152397515727</v>
      </c>
      <c r="H189">
        <v>46.232136894335788</v>
      </c>
      <c r="I189">
        <v>46.214164999806599</v>
      </c>
      <c r="J189">
        <v>46.196190540062652</v>
      </c>
      <c r="K189">
        <v>46.178221210748212</v>
      </c>
      <c r="L189">
        <v>46.160313446587708</v>
      </c>
      <c r="M189">
        <v>46.071849450765001</v>
      </c>
      <c r="N189">
        <v>45.977505982738343</v>
      </c>
      <c r="O189">
        <v>45.884475904662978</v>
      </c>
      <c r="P189">
        <v>45.801465555395943</v>
      </c>
      <c r="Q189">
        <v>45.719055466380063</v>
      </c>
    </row>
    <row r="190" spans="1:17" x14ac:dyDescent="0.25">
      <c r="A190" t="s">
        <v>2</v>
      </c>
      <c r="B190" t="s">
        <v>258</v>
      </c>
      <c r="C190">
        <v>46.424999999999983</v>
      </c>
      <c r="D190">
        <v>46.359348458937212</v>
      </c>
      <c r="E190">
        <v>46.322945496438798</v>
      </c>
      <c r="F190">
        <v>46.286547664369891</v>
      </c>
      <c r="G190">
        <v>46.25015239751572</v>
      </c>
      <c r="H190">
        <v>46.232136894335767</v>
      </c>
      <c r="I190">
        <v>46.214164999806613</v>
      </c>
      <c r="J190">
        <v>46.196190540062652</v>
      </c>
      <c r="K190">
        <v>46.178221210748198</v>
      </c>
      <c r="L190">
        <v>46.160313446587708</v>
      </c>
      <c r="M190">
        <v>46.071849450764986</v>
      </c>
      <c r="N190">
        <v>45.977505982738329</v>
      </c>
      <c r="O190">
        <v>45.884475904662963</v>
      </c>
      <c r="P190">
        <v>45.801465555395943</v>
      </c>
      <c r="Q190">
        <v>45.71905546638007</v>
      </c>
    </row>
    <row r="191" spans="1:17" x14ac:dyDescent="0.25">
      <c r="A191" t="s">
        <v>2</v>
      </c>
      <c r="B191" t="s">
        <v>259</v>
      </c>
      <c r="C191">
        <v>46.424999999999997</v>
      </c>
      <c r="D191">
        <v>46.35934845893722</v>
      </c>
      <c r="E191">
        <v>46.322945496438798</v>
      </c>
      <c r="F191">
        <v>46.286547664369913</v>
      </c>
      <c r="G191">
        <v>46.250152397515713</v>
      </c>
      <c r="H191">
        <v>46.232136894335802</v>
      </c>
      <c r="I191">
        <v>46.214164999806599</v>
      </c>
      <c r="J191">
        <v>46.196190540062652</v>
      </c>
      <c r="K191">
        <v>46.178221210748212</v>
      </c>
      <c r="L191">
        <v>46.160313446587729</v>
      </c>
      <c r="M191">
        <v>46.071849450765008</v>
      </c>
      <c r="N191">
        <v>45.977505982738343</v>
      </c>
      <c r="O191">
        <v>45.884475904662963</v>
      </c>
      <c r="P191">
        <v>45.801465555395929</v>
      </c>
      <c r="Q191">
        <v>45.719055466380077</v>
      </c>
    </row>
    <row r="192" spans="1:17" x14ac:dyDescent="0.25">
      <c r="A192" t="s">
        <v>2</v>
      </c>
      <c r="B192" t="s">
        <v>260</v>
      </c>
      <c r="C192">
        <v>46.42499999999999</v>
      </c>
      <c r="D192">
        <v>46.359348458937227</v>
      </c>
      <c r="E192">
        <v>46.322945496438813</v>
      </c>
      <c r="F192">
        <v>46.286547664369913</v>
      </c>
      <c r="G192">
        <v>46.250152397515727</v>
      </c>
      <c r="H192">
        <v>46.23213689433581</v>
      </c>
      <c r="I192">
        <v>46.214164999806613</v>
      </c>
      <c r="J192">
        <v>46.196190540062659</v>
      </c>
      <c r="K192">
        <v>46.178221210748212</v>
      </c>
      <c r="L192">
        <v>46.160313446587708</v>
      </c>
      <c r="M192">
        <v>46.071849450765001</v>
      </c>
      <c r="N192">
        <v>45.977505982738343</v>
      </c>
      <c r="O192">
        <v>45.88447590466297</v>
      </c>
      <c r="P192">
        <v>45.801465555395943</v>
      </c>
      <c r="Q192">
        <v>45.719055466380077</v>
      </c>
    </row>
    <row r="193" spans="1:17" x14ac:dyDescent="0.25">
      <c r="A193" t="s">
        <v>2</v>
      </c>
      <c r="B193" t="s">
        <v>261</v>
      </c>
      <c r="C193">
        <v>46.42499999999999</v>
      </c>
      <c r="D193">
        <v>46.359348458937227</v>
      </c>
      <c r="E193">
        <v>46.322945496438813</v>
      </c>
      <c r="F193">
        <v>46.286547664369898</v>
      </c>
      <c r="G193">
        <v>46.250152397515727</v>
      </c>
      <c r="H193">
        <v>46.232136894335788</v>
      </c>
      <c r="I193">
        <v>46.214164999806613</v>
      </c>
      <c r="J193">
        <v>46.196190540062652</v>
      </c>
      <c r="K193">
        <v>46.178221210748212</v>
      </c>
      <c r="L193">
        <v>46.160313446587722</v>
      </c>
      <c r="M193">
        <v>46.071849450764986</v>
      </c>
      <c r="N193">
        <v>45.977505982738343</v>
      </c>
      <c r="O193">
        <v>45.884475904662963</v>
      </c>
      <c r="P193">
        <v>45.801465555395929</v>
      </c>
      <c r="Q193">
        <v>45.71905546638007</v>
      </c>
    </row>
    <row r="194" spans="1:17" x14ac:dyDescent="0.25">
      <c r="A194" t="s">
        <v>2</v>
      </c>
      <c r="B194" t="s">
        <v>262</v>
      </c>
      <c r="C194">
        <v>6.0015007529240467</v>
      </c>
      <c r="D194">
        <v>5.9930137788127098</v>
      </c>
      <c r="E194">
        <v>5.9883078572867428</v>
      </c>
      <c r="F194">
        <v>5.9836025989869848</v>
      </c>
      <c r="G194">
        <v>5.9788976723003238</v>
      </c>
      <c r="H194">
        <v>5.9765687534872143</v>
      </c>
      <c r="I194">
        <v>5.9742454720968334</v>
      </c>
      <c r="J194">
        <v>5.9719218590933512</v>
      </c>
      <c r="K194">
        <v>5.96959890931607</v>
      </c>
      <c r="L194">
        <v>5.9672839182532291</v>
      </c>
      <c r="M194">
        <v>5.9558479088286376</v>
      </c>
      <c r="N194">
        <v>5.9436518421749911</v>
      </c>
      <c r="O194">
        <v>5.9316255614294056</v>
      </c>
      <c r="P194">
        <v>5.9208945614589874</v>
      </c>
      <c r="Q194">
        <v>5.9102411589543626</v>
      </c>
    </row>
    <row r="195" spans="1:17" x14ac:dyDescent="0.25">
      <c r="A195" t="s">
        <v>2</v>
      </c>
      <c r="B195" t="s">
        <v>263</v>
      </c>
      <c r="C195">
        <v>46.42499999999999</v>
      </c>
      <c r="D195">
        <v>46.359348458937241</v>
      </c>
      <c r="E195">
        <v>46.322945496438813</v>
      </c>
      <c r="F195">
        <v>46.286547664369891</v>
      </c>
      <c r="G195">
        <v>46.25015239751572</v>
      </c>
      <c r="H195">
        <v>46.232136894335802</v>
      </c>
      <c r="I195">
        <v>46.214164999806599</v>
      </c>
      <c r="J195">
        <v>46.196190540062652</v>
      </c>
      <c r="K195">
        <v>46.178221210748212</v>
      </c>
      <c r="L195">
        <v>46.160313446587708</v>
      </c>
      <c r="M195">
        <v>46.071849450765001</v>
      </c>
      <c r="N195">
        <v>45.97750598273835</v>
      </c>
      <c r="O195">
        <v>45.884475904662963</v>
      </c>
      <c r="P195">
        <v>45.801465555395943</v>
      </c>
      <c r="Q195">
        <v>45.719055466380077</v>
      </c>
    </row>
    <row r="196" spans="1:17" x14ac:dyDescent="0.25">
      <c r="A196" t="s">
        <v>2</v>
      </c>
      <c r="B196" t="s">
        <v>264</v>
      </c>
      <c r="C196">
        <v>46.42499999999999</v>
      </c>
      <c r="D196">
        <v>46.359348458937227</v>
      </c>
      <c r="E196">
        <v>46.322945496438798</v>
      </c>
      <c r="F196">
        <v>46.286547664369891</v>
      </c>
      <c r="G196">
        <v>46.250152397515727</v>
      </c>
      <c r="H196">
        <v>46.232136894335788</v>
      </c>
      <c r="I196">
        <v>46.214164999806613</v>
      </c>
      <c r="J196">
        <v>46.196190540062652</v>
      </c>
      <c r="K196">
        <v>46.178221210748212</v>
      </c>
      <c r="L196">
        <v>46.160313446587708</v>
      </c>
      <c r="M196">
        <v>46.071849450764986</v>
      </c>
      <c r="N196">
        <v>45.977505982738343</v>
      </c>
      <c r="O196">
        <v>45.88447590466297</v>
      </c>
      <c r="P196">
        <v>45.801465555395929</v>
      </c>
      <c r="Q196">
        <v>45.71905546638007</v>
      </c>
    </row>
    <row r="197" spans="1:17" x14ac:dyDescent="0.25">
      <c r="A197" t="s">
        <v>2</v>
      </c>
      <c r="B197" t="s">
        <v>265</v>
      </c>
      <c r="C197">
        <v>6.0015007529240458</v>
      </c>
      <c r="D197">
        <v>5.9930137788127107</v>
      </c>
      <c r="E197">
        <v>5.9883078572867436</v>
      </c>
      <c r="F197">
        <v>5.983602598986983</v>
      </c>
      <c r="G197">
        <v>5.9788976723003238</v>
      </c>
      <c r="H197">
        <v>5.9765687534872134</v>
      </c>
      <c r="I197">
        <v>5.9742454720968334</v>
      </c>
      <c r="J197">
        <v>5.9719218590933476</v>
      </c>
      <c r="K197">
        <v>5.9695989093160682</v>
      </c>
      <c r="L197">
        <v>5.9672839182532282</v>
      </c>
      <c r="M197">
        <v>5.9558479088286376</v>
      </c>
      <c r="N197">
        <v>5.9436518421749911</v>
      </c>
      <c r="O197">
        <v>5.9316255614294056</v>
      </c>
      <c r="P197">
        <v>5.9208945614589874</v>
      </c>
      <c r="Q197">
        <v>5.9102411589543626</v>
      </c>
    </row>
    <row r="198" spans="1:17" x14ac:dyDescent="0.25">
      <c r="A198" t="s">
        <v>2</v>
      </c>
      <c r="B198" t="s">
        <v>266</v>
      </c>
      <c r="C198">
        <v>6.0015007529240458</v>
      </c>
      <c r="D198">
        <v>5.9930137788127089</v>
      </c>
      <c r="E198">
        <v>5.9883078572867428</v>
      </c>
      <c r="F198">
        <v>5.9836025989869857</v>
      </c>
      <c r="G198">
        <v>5.9788976723003238</v>
      </c>
      <c r="H198">
        <v>5.9765687534872134</v>
      </c>
      <c r="I198">
        <v>5.9742454720968334</v>
      </c>
      <c r="J198">
        <v>5.9719218590933494</v>
      </c>
      <c r="K198">
        <v>5.96959890931607</v>
      </c>
      <c r="L198">
        <v>5.9672839182532291</v>
      </c>
      <c r="M198">
        <v>5.9558479088286367</v>
      </c>
      <c r="N198">
        <v>5.943651842174992</v>
      </c>
      <c r="O198">
        <v>5.9316255614294047</v>
      </c>
      <c r="P198">
        <v>5.9208945614589874</v>
      </c>
      <c r="Q198">
        <v>5.9102411589543618</v>
      </c>
    </row>
    <row r="199" spans="1:17" x14ac:dyDescent="0.25">
      <c r="A199" t="s">
        <v>2</v>
      </c>
      <c r="B199" t="s">
        <v>267</v>
      </c>
      <c r="C199">
        <v>46.424999999999997</v>
      </c>
      <c r="D199">
        <v>46.359348458937227</v>
      </c>
      <c r="E199">
        <v>46.322945496438813</v>
      </c>
      <c r="F199">
        <v>46.286547664369898</v>
      </c>
      <c r="G199">
        <v>46.250152397515727</v>
      </c>
      <c r="H199">
        <v>46.232136894335802</v>
      </c>
      <c r="I199">
        <v>46.214164999806599</v>
      </c>
      <c r="J199">
        <v>46.196190540062659</v>
      </c>
      <c r="K199">
        <v>46.178221210748212</v>
      </c>
      <c r="L199">
        <v>46.160313446587708</v>
      </c>
      <c r="M199">
        <v>46.071849450765001</v>
      </c>
      <c r="N199">
        <v>45.977505982738343</v>
      </c>
      <c r="O199">
        <v>45.884475904662978</v>
      </c>
      <c r="P199">
        <v>45.801465555395943</v>
      </c>
      <c r="Q199">
        <v>45.71905546638007</v>
      </c>
    </row>
    <row r="200" spans="1:17" x14ac:dyDescent="0.25">
      <c r="A200" t="s">
        <v>2</v>
      </c>
      <c r="B200" t="s">
        <v>268</v>
      </c>
      <c r="C200">
        <v>12.109</v>
      </c>
      <c r="D200">
        <v>12.091876154857751</v>
      </c>
      <c r="E200">
        <v>12.082381195829351</v>
      </c>
      <c r="F200">
        <v>12.072887574967259</v>
      </c>
      <c r="G200">
        <v>12.063394623188319</v>
      </c>
      <c r="H200">
        <v>12.05869565220274</v>
      </c>
      <c r="I200">
        <v>12.05400805563076</v>
      </c>
      <c r="J200">
        <v>12.04931978997563</v>
      </c>
      <c r="K200">
        <v>12.044632862486811</v>
      </c>
      <c r="L200">
        <v>12.039961992993661</v>
      </c>
      <c r="M200">
        <v>12.01688799136916</v>
      </c>
      <c r="N200">
        <v>11.99228045115731</v>
      </c>
      <c r="O200">
        <v>11.96801548151995</v>
      </c>
      <c r="P200">
        <v>11.94636395067937</v>
      </c>
      <c r="Q200">
        <v>11.924868985296641</v>
      </c>
    </row>
    <row r="201" spans="1:17" x14ac:dyDescent="0.25">
      <c r="A201" t="s">
        <v>2</v>
      </c>
      <c r="B201" t="s">
        <v>269</v>
      </c>
      <c r="C201">
        <v>12.109</v>
      </c>
      <c r="D201">
        <v>12.091876154857751</v>
      </c>
      <c r="E201">
        <v>12.08238119582934</v>
      </c>
      <c r="F201">
        <v>12.07288757496725</v>
      </c>
      <c r="G201">
        <v>12.063394623188319</v>
      </c>
      <c r="H201">
        <v>12.05869565220274</v>
      </c>
      <c r="I201">
        <v>12.05400805563076</v>
      </c>
      <c r="J201">
        <v>12.04931978997563</v>
      </c>
      <c r="K201">
        <v>12.0446328624868</v>
      </c>
      <c r="L201">
        <v>12.039961992993661</v>
      </c>
      <c r="M201">
        <v>12.01688799136916</v>
      </c>
      <c r="N201">
        <v>11.99228045115731</v>
      </c>
      <c r="O201">
        <v>11.96801548151995</v>
      </c>
      <c r="P201">
        <v>11.946363950679361</v>
      </c>
      <c r="Q201">
        <v>11.92486898529663</v>
      </c>
    </row>
    <row r="202" spans="1:17" x14ac:dyDescent="0.25">
      <c r="A202" t="s">
        <v>2</v>
      </c>
      <c r="B202" t="s">
        <v>270</v>
      </c>
      <c r="C202">
        <v>12.109</v>
      </c>
      <c r="D202">
        <v>12.091876154857751</v>
      </c>
      <c r="E202">
        <v>12.082381195829351</v>
      </c>
      <c r="F202">
        <v>12.072887574967259</v>
      </c>
      <c r="G202">
        <v>12.063394623188319</v>
      </c>
      <c r="H202">
        <v>12.05869565220274</v>
      </c>
      <c r="I202">
        <v>12.05400805563076</v>
      </c>
      <c r="J202">
        <v>12.04931978997563</v>
      </c>
      <c r="K202">
        <v>12.0446328624868</v>
      </c>
      <c r="L202">
        <v>12.039961992993661</v>
      </c>
      <c r="M202">
        <v>12.01688799136916</v>
      </c>
      <c r="N202">
        <v>11.99228045115731</v>
      </c>
      <c r="O202">
        <v>11.96801548151995</v>
      </c>
      <c r="P202">
        <v>11.946363950679361</v>
      </c>
      <c r="Q202">
        <v>11.924868985296641</v>
      </c>
    </row>
    <row r="203" spans="1:17" x14ac:dyDescent="0.25">
      <c r="A203" t="s">
        <v>2</v>
      </c>
      <c r="B203" t="s">
        <v>271</v>
      </c>
      <c r="C203">
        <v>12.109</v>
      </c>
      <c r="D203">
        <v>12.091876154857751</v>
      </c>
      <c r="E203">
        <v>12.082381195829351</v>
      </c>
      <c r="F203">
        <v>12.072887574967259</v>
      </c>
      <c r="G203">
        <v>12.063394623188319</v>
      </c>
      <c r="H203">
        <v>12.05869565220274</v>
      </c>
      <c r="I203">
        <v>12.05400805563076</v>
      </c>
      <c r="J203">
        <v>12.04931978997563</v>
      </c>
      <c r="K203">
        <v>12.044632862486811</v>
      </c>
      <c r="L203">
        <v>12.039961992993661</v>
      </c>
      <c r="M203">
        <v>12.01688799136917</v>
      </c>
      <c r="N203">
        <v>11.99228045115732</v>
      </c>
      <c r="O203">
        <v>11.96801548151995</v>
      </c>
      <c r="P203">
        <v>11.94636395067937</v>
      </c>
      <c r="Q203">
        <v>11.924868985296641</v>
      </c>
    </row>
    <row r="204" spans="1:17" x14ac:dyDescent="0.25">
      <c r="A204" t="s">
        <v>2</v>
      </c>
      <c r="B204" t="s">
        <v>272</v>
      </c>
      <c r="C204">
        <v>12.109</v>
      </c>
      <c r="D204">
        <v>12.091876154857751</v>
      </c>
      <c r="E204">
        <v>12.08238119582934</v>
      </c>
      <c r="F204">
        <v>12.072887574967259</v>
      </c>
      <c r="G204">
        <v>12.063394623188319</v>
      </c>
      <c r="H204">
        <v>12.05869565220274</v>
      </c>
      <c r="I204">
        <v>12.05400805563076</v>
      </c>
      <c r="J204">
        <v>12.04931978997563</v>
      </c>
      <c r="K204">
        <v>12.044632862486811</v>
      </c>
      <c r="L204">
        <v>12.039961992993661</v>
      </c>
      <c r="M204">
        <v>12.01688799136916</v>
      </c>
      <c r="N204">
        <v>11.99228045115731</v>
      </c>
      <c r="O204">
        <v>11.96801548151995</v>
      </c>
      <c r="P204">
        <v>11.946363950679361</v>
      </c>
      <c r="Q204">
        <v>11.92486898529663</v>
      </c>
    </row>
    <row r="205" spans="1:17" x14ac:dyDescent="0.25">
      <c r="A205" t="s">
        <v>2</v>
      </c>
      <c r="B205" t="s">
        <v>273</v>
      </c>
      <c r="C205">
        <v>1.69268597549899</v>
      </c>
      <c r="D205">
        <v>1.690292277215159</v>
      </c>
      <c r="E205">
        <v>1.6889650013058921</v>
      </c>
      <c r="F205">
        <v>1.6876379124554539</v>
      </c>
      <c r="G205">
        <v>1.686310917134429</v>
      </c>
      <c r="H205">
        <v>1.685654060062286</v>
      </c>
      <c r="I205">
        <v>1.684998792990176</v>
      </c>
      <c r="J205">
        <v>1.684343432388653</v>
      </c>
      <c r="K205">
        <v>1.683688258845955</v>
      </c>
      <c r="L205">
        <v>1.683035330009186</v>
      </c>
      <c r="M205">
        <v>1.6798098746496659</v>
      </c>
      <c r="N205">
        <v>1.676370049874035</v>
      </c>
      <c r="O205">
        <v>1.6729781121581979</v>
      </c>
      <c r="P205">
        <v>1.6699515003321219</v>
      </c>
      <c r="Q205">
        <v>1.666946774388842</v>
      </c>
    </row>
    <row r="206" spans="1:17" x14ac:dyDescent="0.25">
      <c r="A206" t="s">
        <v>2</v>
      </c>
      <c r="B206" t="s">
        <v>274</v>
      </c>
      <c r="C206">
        <v>12.109</v>
      </c>
      <c r="D206">
        <v>12.091876154857751</v>
      </c>
      <c r="E206">
        <v>12.08238119582934</v>
      </c>
      <c r="F206">
        <v>12.072887574967259</v>
      </c>
      <c r="G206">
        <v>12.063394623188319</v>
      </c>
      <c r="H206">
        <v>12.05869565220274</v>
      </c>
      <c r="I206">
        <v>12.05400805563076</v>
      </c>
      <c r="J206">
        <v>12.04931978997563</v>
      </c>
      <c r="K206">
        <v>12.044632862486811</v>
      </c>
      <c r="L206">
        <v>12.039961992993661</v>
      </c>
      <c r="M206">
        <v>12.01688799136916</v>
      </c>
      <c r="N206">
        <v>11.99228045115731</v>
      </c>
      <c r="O206">
        <v>11.96801548151995</v>
      </c>
      <c r="P206">
        <v>11.94636395067937</v>
      </c>
      <c r="Q206">
        <v>11.924868985296641</v>
      </c>
    </row>
    <row r="207" spans="1:17" x14ac:dyDescent="0.25">
      <c r="A207" t="s">
        <v>2</v>
      </c>
      <c r="B207" t="s">
        <v>275</v>
      </c>
      <c r="C207">
        <v>12.109</v>
      </c>
      <c r="D207">
        <v>12.09187615485774</v>
      </c>
      <c r="E207">
        <v>12.082381195829351</v>
      </c>
      <c r="F207">
        <v>12.072887574967259</v>
      </c>
      <c r="G207">
        <v>12.063394623188319</v>
      </c>
      <c r="H207">
        <v>12.05869565220274</v>
      </c>
      <c r="I207">
        <v>12.05400805563076</v>
      </c>
      <c r="J207">
        <v>12.04931978997563</v>
      </c>
      <c r="K207">
        <v>12.0446328624868</v>
      </c>
      <c r="L207">
        <v>12.039961992993661</v>
      </c>
      <c r="M207">
        <v>12.01688799136916</v>
      </c>
      <c r="N207">
        <v>11.99228045115731</v>
      </c>
      <c r="O207">
        <v>11.96801548151995</v>
      </c>
      <c r="P207">
        <v>11.946363950679361</v>
      </c>
      <c r="Q207">
        <v>11.92486898529663</v>
      </c>
    </row>
    <row r="208" spans="1:17" x14ac:dyDescent="0.25">
      <c r="A208" t="s">
        <v>2</v>
      </c>
      <c r="B208" t="s">
        <v>276</v>
      </c>
      <c r="C208">
        <v>1.69268597549899</v>
      </c>
      <c r="D208">
        <v>1.690292277215159</v>
      </c>
      <c r="E208">
        <v>1.6889650013058921</v>
      </c>
      <c r="F208">
        <v>1.6876379124554539</v>
      </c>
      <c r="G208">
        <v>1.686310917134429</v>
      </c>
      <c r="H208">
        <v>1.685654060062286</v>
      </c>
      <c r="I208">
        <v>1.684998792990176</v>
      </c>
      <c r="J208">
        <v>1.6843434323886519</v>
      </c>
      <c r="K208">
        <v>1.683688258845955</v>
      </c>
      <c r="L208">
        <v>1.6830353300091869</v>
      </c>
      <c r="M208">
        <v>1.6798098746496659</v>
      </c>
      <c r="N208">
        <v>1.6763700498740339</v>
      </c>
      <c r="O208">
        <v>1.6729781121581979</v>
      </c>
      <c r="P208">
        <v>1.6699515003321219</v>
      </c>
      <c r="Q208">
        <v>1.666946774388842</v>
      </c>
    </row>
    <row r="209" spans="1:17" x14ac:dyDescent="0.25">
      <c r="A209" t="s">
        <v>2</v>
      </c>
      <c r="B209" t="s">
        <v>277</v>
      </c>
      <c r="C209">
        <v>1.69268597549899</v>
      </c>
      <c r="D209">
        <v>1.690292277215159</v>
      </c>
      <c r="E209">
        <v>1.6889650013058921</v>
      </c>
      <c r="F209">
        <v>1.6876379124554539</v>
      </c>
      <c r="G209">
        <v>1.686310917134429</v>
      </c>
      <c r="H209">
        <v>1.685654060062286</v>
      </c>
      <c r="I209">
        <v>1.684998792990176</v>
      </c>
      <c r="J209">
        <v>1.6843434323886519</v>
      </c>
      <c r="K209">
        <v>1.683688258845955</v>
      </c>
      <c r="L209">
        <v>1.683035330009186</v>
      </c>
      <c r="M209">
        <v>1.6798098746496659</v>
      </c>
      <c r="N209">
        <v>1.676370049874035</v>
      </c>
      <c r="O209">
        <v>1.672978112158197</v>
      </c>
      <c r="P209">
        <v>1.6699515003321219</v>
      </c>
      <c r="Q209">
        <v>1.666946774388842</v>
      </c>
    </row>
    <row r="210" spans="1:17" x14ac:dyDescent="0.25">
      <c r="A210" t="s">
        <v>2</v>
      </c>
      <c r="B210" t="s">
        <v>278</v>
      </c>
      <c r="C210">
        <v>12.109</v>
      </c>
      <c r="D210">
        <v>12.091876154857751</v>
      </c>
      <c r="E210">
        <v>12.082381195829351</v>
      </c>
      <c r="F210">
        <v>12.072887574967259</v>
      </c>
      <c r="G210">
        <v>12.063394623188319</v>
      </c>
      <c r="H210">
        <v>12.05869565220274</v>
      </c>
      <c r="I210">
        <v>12.05400805563076</v>
      </c>
      <c r="J210">
        <v>12.04931978997563</v>
      </c>
      <c r="K210">
        <v>12.0446328624868</v>
      </c>
      <c r="L210">
        <v>12.039961992993661</v>
      </c>
      <c r="M210">
        <v>12.01688799136916</v>
      </c>
      <c r="N210">
        <v>11.99228045115731</v>
      </c>
      <c r="O210">
        <v>11.96801548151995</v>
      </c>
      <c r="P210">
        <v>11.946363950679361</v>
      </c>
      <c r="Q210">
        <v>11.924868985296641</v>
      </c>
    </row>
    <row r="211" spans="1:17" x14ac:dyDescent="0.25">
      <c r="A211" t="s">
        <v>2</v>
      </c>
      <c r="B211" t="s">
        <v>279</v>
      </c>
      <c r="C211">
        <v>3.769000000000001</v>
      </c>
      <c r="D211">
        <v>3.7636700989065042</v>
      </c>
      <c r="E211">
        <v>3.7607147350797598</v>
      </c>
      <c r="F211">
        <v>3.7577597877654321</v>
      </c>
      <c r="G211">
        <v>3.7548050487073081</v>
      </c>
      <c r="H211">
        <v>3.75334246536891</v>
      </c>
      <c r="I211">
        <v>3.7518834223860238</v>
      </c>
      <c r="J211">
        <v>3.7504241711469288</v>
      </c>
      <c r="K211">
        <v>3.7489653364202469</v>
      </c>
      <c r="L211">
        <v>3.7475114998425219</v>
      </c>
      <c r="M211">
        <v>3.7403295763044331</v>
      </c>
      <c r="N211">
        <v>3.7326703295409982</v>
      </c>
      <c r="O211">
        <v>3.725117709955299</v>
      </c>
      <c r="P211">
        <v>3.718378539112273</v>
      </c>
      <c r="Q211">
        <v>3.7116881002215729</v>
      </c>
    </row>
    <row r="212" spans="1:17" x14ac:dyDescent="0.25">
      <c r="A212" t="s">
        <v>2</v>
      </c>
      <c r="B212" t="s">
        <v>280</v>
      </c>
      <c r="C212">
        <v>3.7690000000000001</v>
      </c>
      <c r="D212">
        <v>3.7636700989065028</v>
      </c>
      <c r="E212">
        <v>3.760714735079759</v>
      </c>
      <c r="F212">
        <v>3.7577597877654312</v>
      </c>
      <c r="G212">
        <v>3.7548050487073081</v>
      </c>
      <c r="H212">
        <v>3.75334246536891</v>
      </c>
      <c r="I212">
        <v>3.7518834223860229</v>
      </c>
      <c r="J212">
        <v>3.7504241711469288</v>
      </c>
      <c r="K212">
        <v>3.7489653364202469</v>
      </c>
      <c r="L212">
        <v>3.7475114998425219</v>
      </c>
      <c r="M212">
        <v>3.740329576304434</v>
      </c>
      <c r="N212">
        <v>3.7326703295409969</v>
      </c>
      <c r="O212">
        <v>3.7251177099552981</v>
      </c>
      <c r="P212">
        <v>3.718378539112273</v>
      </c>
      <c r="Q212">
        <v>3.711688100221572</v>
      </c>
    </row>
    <row r="213" spans="1:17" x14ac:dyDescent="0.25">
      <c r="A213" t="s">
        <v>2</v>
      </c>
      <c r="B213" t="s">
        <v>281</v>
      </c>
      <c r="C213">
        <v>3.7689999999999988</v>
      </c>
      <c r="D213">
        <v>3.7636700989065028</v>
      </c>
      <c r="E213">
        <v>3.7607147350797598</v>
      </c>
      <c r="F213">
        <v>3.7577597877654321</v>
      </c>
      <c r="G213">
        <v>3.7548050487073081</v>
      </c>
      <c r="H213">
        <v>3.75334246536891</v>
      </c>
      <c r="I213">
        <v>3.751883422386022</v>
      </c>
      <c r="J213">
        <v>3.7504241711469279</v>
      </c>
      <c r="K213">
        <v>3.7489653364202469</v>
      </c>
      <c r="L213">
        <v>3.7475114998425232</v>
      </c>
      <c r="M213">
        <v>3.7403295763044331</v>
      </c>
      <c r="N213">
        <v>3.7326703295409969</v>
      </c>
      <c r="O213">
        <v>3.7251177099552981</v>
      </c>
      <c r="P213">
        <v>3.718378539112273</v>
      </c>
      <c r="Q213">
        <v>3.711688100221572</v>
      </c>
    </row>
    <row r="214" spans="1:17" x14ac:dyDescent="0.25">
      <c r="A214" t="s">
        <v>2</v>
      </c>
      <c r="B214" t="s">
        <v>282</v>
      </c>
      <c r="C214">
        <v>3.769000000000001</v>
      </c>
      <c r="D214">
        <v>3.7636700989065042</v>
      </c>
      <c r="E214">
        <v>3.760714735079759</v>
      </c>
      <c r="F214">
        <v>3.7577597877654321</v>
      </c>
      <c r="G214">
        <v>3.7548050487073081</v>
      </c>
      <c r="H214">
        <v>3.75334246536891</v>
      </c>
      <c r="I214">
        <v>3.7518834223860229</v>
      </c>
      <c r="J214">
        <v>3.7504241711469288</v>
      </c>
      <c r="K214">
        <v>3.7489653364202469</v>
      </c>
      <c r="L214">
        <v>3.7475114998425219</v>
      </c>
      <c r="M214">
        <v>3.7403295763044331</v>
      </c>
      <c r="N214">
        <v>3.7326703295409982</v>
      </c>
      <c r="O214">
        <v>3.725117709955299</v>
      </c>
      <c r="P214">
        <v>3.7183785391122739</v>
      </c>
      <c r="Q214">
        <v>3.7116881002215729</v>
      </c>
    </row>
    <row r="215" spans="1:17" x14ac:dyDescent="0.25">
      <c r="A215" t="s">
        <v>2</v>
      </c>
      <c r="B215" t="s">
        <v>283</v>
      </c>
      <c r="C215">
        <v>3.7690000000000001</v>
      </c>
      <c r="D215">
        <v>3.7636700989065042</v>
      </c>
      <c r="E215">
        <v>3.760714735079759</v>
      </c>
      <c r="F215">
        <v>3.7577597877654321</v>
      </c>
      <c r="G215">
        <v>3.754805048707309</v>
      </c>
      <c r="H215">
        <v>3.75334246536891</v>
      </c>
      <c r="I215">
        <v>3.7518834223860229</v>
      </c>
      <c r="J215">
        <v>3.7504241711469279</v>
      </c>
      <c r="K215">
        <v>3.7489653364202469</v>
      </c>
      <c r="L215">
        <v>3.7475114998425219</v>
      </c>
      <c r="M215">
        <v>3.7403295763044331</v>
      </c>
      <c r="N215">
        <v>3.7326703295409982</v>
      </c>
      <c r="O215">
        <v>3.725117709955299</v>
      </c>
      <c r="P215">
        <v>3.718378539112273</v>
      </c>
      <c r="Q215">
        <v>3.711688100221572</v>
      </c>
    </row>
    <row r="216" spans="1:17" x14ac:dyDescent="0.25">
      <c r="A216" t="s">
        <v>2</v>
      </c>
      <c r="B216" t="s">
        <v>284</v>
      </c>
      <c r="C216">
        <v>0.59619698323902559</v>
      </c>
      <c r="D216">
        <v>0.59535387606128465</v>
      </c>
      <c r="E216">
        <v>0.59488638362353508</v>
      </c>
      <c r="F216">
        <v>0.5944189570715499</v>
      </c>
      <c r="G216">
        <v>0.59395156346244626</v>
      </c>
      <c r="H216">
        <v>0.59372020560251282</v>
      </c>
      <c r="I216">
        <v>0.59348940777157277</v>
      </c>
      <c r="J216">
        <v>0.59325857699775053</v>
      </c>
      <c r="K216">
        <v>0.59302781210969224</v>
      </c>
      <c r="L216">
        <v>0.59279783785080065</v>
      </c>
      <c r="M216">
        <v>0.59166176962388051</v>
      </c>
      <c r="N216">
        <v>0.59045019631153162</v>
      </c>
      <c r="O216">
        <v>0.5892554897547404</v>
      </c>
      <c r="P216">
        <v>0.58818945809484546</v>
      </c>
      <c r="Q216">
        <v>0.58713113506932657</v>
      </c>
    </row>
    <row r="217" spans="1:17" x14ac:dyDescent="0.25">
      <c r="A217" t="s">
        <v>2</v>
      </c>
      <c r="B217" t="s">
        <v>285</v>
      </c>
      <c r="C217">
        <v>3.7690000000000001</v>
      </c>
      <c r="D217">
        <v>3.7636700989065028</v>
      </c>
      <c r="E217">
        <v>3.7607147350797598</v>
      </c>
      <c r="F217">
        <v>3.7577597877654321</v>
      </c>
      <c r="G217">
        <v>3.7548050487073081</v>
      </c>
      <c r="H217">
        <v>3.75334246536891</v>
      </c>
      <c r="I217">
        <v>3.751883422386022</v>
      </c>
      <c r="J217">
        <v>3.7504241711469288</v>
      </c>
      <c r="K217">
        <v>3.7489653364202482</v>
      </c>
      <c r="L217">
        <v>3.7475114998425219</v>
      </c>
      <c r="M217">
        <v>3.740329576304434</v>
      </c>
      <c r="N217">
        <v>3.7326703295409982</v>
      </c>
      <c r="O217">
        <v>3.725117709955299</v>
      </c>
      <c r="P217">
        <v>3.718378539112273</v>
      </c>
      <c r="Q217">
        <v>3.711688100221572</v>
      </c>
    </row>
    <row r="218" spans="1:17" x14ac:dyDescent="0.25">
      <c r="A218" t="s">
        <v>2</v>
      </c>
      <c r="B218" t="s">
        <v>286</v>
      </c>
      <c r="C218">
        <v>3.7690000000000001</v>
      </c>
      <c r="D218">
        <v>3.7636700989065028</v>
      </c>
      <c r="E218">
        <v>3.760714735079759</v>
      </c>
      <c r="F218">
        <v>3.7577597877654321</v>
      </c>
      <c r="G218">
        <v>3.7548050487073081</v>
      </c>
      <c r="H218">
        <v>3.75334246536891</v>
      </c>
      <c r="I218">
        <v>3.7518834223860229</v>
      </c>
      <c r="J218">
        <v>3.7504241711469279</v>
      </c>
      <c r="K218">
        <v>3.7489653364202469</v>
      </c>
      <c r="L218">
        <v>3.7475114998425219</v>
      </c>
      <c r="M218">
        <v>3.7403295763044331</v>
      </c>
      <c r="N218">
        <v>3.7326703295409982</v>
      </c>
      <c r="O218">
        <v>3.7251177099552981</v>
      </c>
      <c r="P218">
        <v>3.718378539112273</v>
      </c>
      <c r="Q218">
        <v>3.7116881002215729</v>
      </c>
    </row>
    <row r="219" spans="1:17" x14ac:dyDescent="0.25">
      <c r="A219" t="s">
        <v>2</v>
      </c>
      <c r="B219" t="s">
        <v>287</v>
      </c>
      <c r="C219">
        <v>0.59619698323902559</v>
      </c>
      <c r="D219">
        <v>0.59535387606128476</v>
      </c>
      <c r="E219">
        <v>0.59488638362353519</v>
      </c>
      <c r="F219">
        <v>0.59441895707154968</v>
      </c>
      <c r="G219">
        <v>0.59395156346244637</v>
      </c>
      <c r="H219">
        <v>0.59372020560251293</v>
      </c>
      <c r="I219">
        <v>0.59348940777157266</v>
      </c>
      <c r="J219">
        <v>0.59325857699775042</v>
      </c>
      <c r="K219">
        <v>0.59302781210969213</v>
      </c>
      <c r="L219">
        <v>0.59279783785080087</v>
      </c>
      <c r="M219">
        <v>0.59166176962388028</v>
      </c>
      <c r="N219">
        <v>0.59045019631153151</v>
      </c>
      <c r="O219">
        <v>0.5892554897547404</v>
      </c>
      <c r="P219">
        <v>0.58818945809484535</v>
      </c>
      <c r="Q219">
        <v>0.58713113506932646</v>
      </c>
    </row>
    <row r="220" spans="1:17" x14ac:dyDescent="0.25">
      <c r="A220" t="s">
        <v>2</v>
      </c>
      <c r="B220" t="s">
        <v>288</v>
      </c>
      <c r="C220">
        <v>0.59619698323902559</v>
      </c>
      <c r="D220">
        <v>0.59535387606128465</v>
      </c>
      <c r="E220">
        <v>0.59488638362353508</v>
      </c>
      <c r="F220">
        <v>0.5944189570715499</v>
      </c>
      <c r="G220">
        <v>0.59395156346244626</v>
      </c>
      <c r="H220">
        <v>0.59372020560251282</v>
      </c>
      <c r="I220">
        <v>0.59348940777157266</v>
      </c>
      <c r="J220">
        <v>0.59325857699775053</v>
      </c>
      <c r="K220">
        <v>0.59302781210969213</v>
      </c>
      <c r="L220">
        <v>0.59279783785080065</v>
      </c>
      <c r="M220">
        <v>0.59166176962388051</v>
      </c>
      <c r="N220">
        <v>0.59045019631153151</v>
      </c>
      <c r="O220">
        <v>0.5892554897547404</v>
      </c>
      <c r="P220">
        <v>0.58818945809484524</v>
      </c>
      <c r="Q220">
        <v>0.58713113506932657</v>
      </c>
    </row>
    <row r="221" spans="1:17" x14ac:dyDescent="0.25">
      <c r="A221" t="s">
        <v>2</v>
      </c>
      <c r="B221" t="s">
        <v>289</v>
      </c>
      <c r="C221">
        <v>3.7690000000000001</v>
      </c>
      <c r="D221">
        <v>3.7636700989065042</v>
      </c>
      <c r="E221">
        <v>3.7607147350797598</v>
      </c>
      <c r="F221">
        <v>3.7577597877654321</v>
      </c>
      <c r="G221">
        <v>3.754805048707309</v>
      </c>
      <c r="H221">
        <v>3.75334246536891</v>
      </c>
      <c r="I221">
        <v>3.7518834223860229</v>
      </c>
      <c r="J221">
        <v>3.7504241711469288</v>
      </c>
      <c r="K221">
        <v>3.7489653364202482</v>
      </c>
      <c r="L221">
        <v>3.7475114998425219</v>
      </c>
      <c r="M221">
        <v>3.740329576304434</v>
      </c>
      <c r="N221">
        <v>3.7326703295409969</v>
      </c>
      <c r="O221">
        <v>3.7251177099552981</v>
      </c>
      <c r="P221">
        <v>3.718378539112273</v>
      </c>
      <c r="Q221">
        <v>3.711688100221572</v>
      </c>
    </row>
    <row r="222" spans="1:17" x14ac:dyDescent="0.25">
      <c r="A222" t="s">
        <v>2</v>
      </c>
      <c r="B222" t="s">
        <v>290</v>
      </c>
      <c r="C222">
        <v>2.052</v>
      </c>
      <c r="D222">
        <v>2.0490981806728961</v>
      </c>
      <c r="E222">
        <v>2.0474891579686041</v>
      </c>
      <c r="F222">
        <v>2.045880362030954</v>
      </c>
      <c r="G222">
        <v>2.044271679476624</v>
      </c>
      <c r="H222">
        <v>2.043475388415231</v>
      </c>
      <c r="I222">
        <v>2.0426810248702889</v>
      </c>
      <c r="J222">
        <v>2.0418865479420272</v>
      </c>
      <c r="K222">
        <v>2.0410922977804051</v>
      </c>
      <c r="L222">
        <v>2.040300768818482</v>
      </c>
      <c r="M222">
        <v>2.036390631620244</v>
      </c>
      <c r="N222">
        <v>2.0322206198509218</v>
      </c>
      <c r="O222">
        <v>2.028108660341807</v>
      </c>
      <c r="P222">
        <v>2.0244395760834131</v>
      </c>
      <c r="Q222">
        <v>2.020797023522066</v>
      </c>
    </row>
    <row r="223" spans="1:17" x14ac:dyDescent="0.25">
      <c r="A223" t="s">
        <v>2</v>
      </c>
      <c r="B223" t="s">
        <v>291</v>
      </c>
      <c r="C223">
        <v>2.052</v>
      </c>
      <c r="D223">
        <v>2.0490981806728961</v>
      </c>
      <c r="E223">
        <v>2.0474891579686032</v>
      </c>
      <c r="F223">
        <v>2.045880362030954</v>
      </c>
      <c r="G223">
        <v>2.044271679476624</v>
      </c>
      <c r="H223">
        <v>2.043475388415231</v>
      </c>
      <c r="I223">
        <v>2.0426810248702889</v>
      </c>
      <c r="J223">
        <v>2.0418865479420258</v>
      </c>
      <c r="K223">
        <v>2.0410922977804051</v>
      </c>
      <c r="L223">
        <v>2.0403007688184811</v>
      </c>
      <c r="M223">
        <v>2.0363906316202418</v>
      </c>
      <c r="N223">
        <v>2.0322206198509218</v>
      </c>
      <c r="O223">
        <v>2.028108660341807</v>
      </c>
      <c r="P223">
        <v>2.0244395760834131</v>
      </c>
      <c r="Q223">
        <v>2.020797023522066</v>
      </c>
    </row>
    <row r="224" spans="1:17" x14ac:dyDescent="0.25">
      <c r="A224" t="s">
        <v>2</v>
      </c>
      <c r="B224" t="s">
        <v>292</v>
      </c>
      <c r="C224">
        <v>2.052</v>
      </c>
      <c r="D224">
        <v>2.0490981806728961</v>
      </c>
      <c r="E224">
        <v>2.0474891579686041</v>
      </c>
      <c r="F224">
        <v>2.045880362030954</v>
      </c>
      <c r="G224">
        <v>2.044271679476624</v>
      </c>
      <c r="H224">
        <v>2.043475388415231</v>
      </c>
      <c r="I224">
        <v>2.042681024870288</v>
      </c>
      <c r="J224">
        <v>2.0418865479420258</v>
      </c>
      <c r="K224">
        <v>2.0410922977804051</v>
      </c>
      <c r="L224">
        <v>2.040300768818482</v>
      </c>
      <c r="M224">
        <v>2.0363906316202431</v>
      </c>
      <c r="N224">
        <v>2.0322206198509218</v>
      </c>
      <c r="O224">
        <v>2.028108660341807</v>
      </c>
      <c r="P224">
        <v>2.0244395760834131</v>
      </c>
      <c r="Q224">
        <v>2.020797023522066</v>
      </c>
    </row>
    <row r="225" spans="1:17" x14ac:dyDescent="0.25">
      <c r="A225" t="s">
        <v>2</v>
      </c>
      <c r="B225" t="s">
        <v>293</v>
      </c>
      <c r="C225">
        <v>2.052</v>
      </c>
      <c r="D225">
        <v>2.0490981806728961</v>
      </c>
      <c r="E225">
        <v>2.047489157968605</v>
      </c>
      <c r="F225">
        <v>2.045880362030954</v>
      </c>
      <c r="G225">
        <v>2.044271679476624</v>
      </c>
      <c r="H225">
        <v>2.043475388415231</v>
      </c>
      <c r="I225">
        <v>2.0426810248702889</v>
      </c>
      <c r="J225">
        <v>2.0418865479420258</v>
      </c>
      <c r="K225">
        <v>2.041092297780406</v>
      </c>
      <c r="L225">
        <v>2.040300768818482</v>
      </c>
      <c r="M225">
        <v>2.036390631620244</v>
      </c>
      <c r="N225">
        <v>2.0322206198509232</v>
      </c>
      <c r="O225">
        <v>2.028108660341807</v>
      </c>
      <c r="P225">
        <v>2.024439576083414</v>
      </c>
      <c r="Q225">
        <v>2.020797023522066</v>
      </c>
    </row>
    <row r="226" spans="1:17" x14ac:dyDescent="0.25">
      <c r="A226" t="s">
        <v>2</v>
      </c>
      <c r="B226" t="s">
        <v>294</v>
      </c>
      <c r="C226">
        <v>2.052</v>
      </c>
      <c r="D226">
        <v>2.0490981806728961</v>
      </c>
      <c r="E226">
        <v>2.0474891579686041</v>
      </c>
      <c r="F226">
        <v>2.045880362030954</v>
      </c>
      <c r="G226">
        <v>2.044271679476624</v>
      </c>
      <c r="H226">
        <v>2.043475388415231</v>
      </c>
      <c r="I226">
        <v>2.0426810248702889</v>
      </c>
      <c r="J226">
        <v>2.0418865479420258</v>
      </c>
      <c r="K226">
        <v>2.0410922977804051</v>
      </c>
      <c r="L226">
        <v>2.040300768818482</v>
      </c>
      <c r="M226">
        <v>2.0363906316202431</v>
      </c>
      <c r="N226">
        <v>2.0322206198509218</v>
      </c>
      <c r="O226">
        <v>2.028108660341807</v>
      </c>
      <c r="P226">
        <v>2.0244395760834131</v>
      </c>
      <c r="Q226">
        <v>2.020797023522066</v>
      </c>
    </row>
    <row r="227" spans="1:17" x14ac:dyDescent="0.25">
      <c r="A227" t="s">
        <v>2</v>
      </c>
      <c r="B227" t="s">
        <v>295</v>
      </c>
      <c r="C227">
        <v>0.37226115029011481</v>
      </c>
      <c r="D227">
        <v>0.37173472017284281</v>
      </c>
      <c r="E227">
        <v>0.37144282122413791</v>
      </c>
      <c r="F227">
        <v>0.37115096341403481</v>
      </c>
      <c r="G227">
        <v>0.37085912617323252</v>
      </c>
      <c r="H227">
        <v>0.37071466797319319</v>
      </c>
      <c r="I227">
        <v>0.37057055945126899</v>
      </c>
      <c r="J227">
        <v>0.37042643036004402</v>
      </c>
      <c r="K227">
        <v>0.37028234240742047</v>
      </c>
      <c r="L227">
        <v>0.37013874811801828</v>
      </c>
      <c r="M227">
        <v>0.36942939520807261</v>
      </c>
      <c r="N227">
        <v>0.36867289746052362</v>
      </c>
      <c r="O227">
        <v>0.36792693119502179</v>
      </c>
      <c r="P227">
        <v>0.36726130861873468</v>
      </c>
      <c r="Q227">
        <v>0.36660049925885208</v>
      </c>
    </row>
    <row r="228" spans="1:17" x14ac:dyDescent="0.25">
      <c r="A228" t="s">
        <v>2</v>
      </c>
      <c r="B228" t="s">
        <v>296</v>
      </c>
      <c r="C228">
        <v>2.052</v>
      </c>
      <c r="D228">
        <v>2.0490981806728961</v>
      </c>
      <c r="E228">
        <v>2.0474891579686041</v>
      </c>
      <c r="F228">
        <v>2.045880362030954</v>
      </c>
      <c r="G228">
        <v>2.044271679476624</v>
      </c>
      <c r="H228">
        <v>2.043475388415231</v>
      </c>
      <c r="I228">
        <v>2.0426810248702889</v>
      </c>
      <c r="J228">
        <v>2.0418865479420258</v>
      </c>
      <c r="K228">
        <v>2.0410922977804051</v>
      </c>
      <c r="L228">
        <v>2.040300768818482</v>
      </c>
      <c r="M228">
        <v>2.0363906316202431</v>
      </c>
      <c r="N228">
        <v>2.0322206198509218</v>
      </c>
      <c r="O228">
        <v>2.028108660341807</v>
      </c>
      <c r="P228">
        <v>2.0244395760834131</v>
      </c>
      <c r="Q228">
        <v>2.020797023522066</v>
      </c>
    </row>
    <row r="229" spans="1:17" x14ac:dyDescent="0.25">
      <c r="A229" t="s">
        <v>2</v>
      </c>
      <c r="B229" t="s">
        <v>297</v>
      </c>
      <c r="C229">
        <v>2.052</v>
      </c>
      <c r="D229">
        <v>2.0490981806728961</v>
      </c>
      <c r="E229">
        <v>2.0474891579686041</v>
      </c>
      <c r="F229">
        <v>2.045880362030954</v>
      </c>
      <c r="G229">
        <v>2.044271679476624</v>
      </c>
      <c r="H229">
        <v>2.043475388415231</v>
      </c>
      <c r="I229">
        <v>2.0426810248702889</v>
      </c>
      <c r="J229">
        <v>2.0418865479420258</v>
      </c>
      <c r="K229">
        <v>2.0410922977804051</v>
      </c>
      <c r="L229">
        <v>2.040300768818482</v>
      </c>
      <c r="M229">
        <v>2.0363906316202431</v>
      </c>
      <c r="N229">
        <v>2.0322206198509218</v>
      </c>
      <c r="O229">
        <v>2.028108660341807</v>
      </c>
      <c r="P229">
        <v>2.0244395760834131</v>
      </c>
      <c r="Q229">
        <v>2.020797023522066</v>
      </c>
    </row>
    <row r="230" spans="1:17" x14ac:dyDescent="0.25">
      <c r="A230" t="s">
        <v>2</v>
      </c>
      <c r="B230" t="s">
        <v>298</v>
      </c>
      <c r="C230">
        <v>0.37226115029011481</v>
      </c>
      <c r="D230">
        <v>0.37173472017284298</v>
      </c>
      <c r="E230">
        <v>0.3714428212241378</v>
      </c>
      <c r="F230">
        <v>0.3711509634140347</v>
      </c>
      <c r="G230">
        <v>0.37085912617323241</v>
      </c>
      <c r="H230">
        <v>0.37071466797319319</v>
      </c>
      <c r="I230">
        <v>0.37057055945126899</v>
      </c>
      <c r="J230">
        <v>0.37042643036004391</v>
      </c>
      <c r="K230">
        <v>0.37028234240742058</v>
      </c>
      <c r="L230">
        <v>0.37013874811801828</v>
      </c>
      <c r="M230">
        <v>0.3694293952080725</v>
      </c>
      <c r="N230">
        <v>0.36867289746052362</v>
      </c>
      <c r="O230">
        <v>0.36792693119502179</v>
      </c>
      <c r="P230">
        <v>0.36726130861873468</v>
      </c>
      <c r="Q230">
        <v>0.36660049925885202</v>
      </c>
    </row>
    <row r="231" spans="1:17" x14ac:dyDescent="0.25">
      <c r="A231" t="s">
        <v>2</v>
      </c>
      <c r="B231" t="s">
        <v>299</v>
      </c>
      <c r="C231">
        <v>0.3722611502901147</v>
      </c>
      <c r="D231">
        <v>0.37173472017284281</v>
      </c>
      <c r="E231">
        <v>0.3714428212241378</v>
      </c>
      <c r="F231">
        <v>0.3711509634140347</v>
      </c>
      <c r="G231">
        <v>0.37085912617323241</v>
      </c>
      <c r="H231">
        <v>0.3707146679731933</v>
      </c>
      <c r="I231">
        <v>0.37057055945126899</v>
      </c>
      <c r="J231">
        <v>0.37042643036004391</v>
      </c>
      <c r="K231">
        <v>0.37028234240742047</v>
      </c>
      <c r="L231">
        <v>0.37013874811801828</v>
      </c>
      <c r="M231">
        <v>0.3694293952080725</v>
      </c>
      <c r="N231">
        <v>0.36867289746052351</v>
      </c>
      <c r="O231">
        <v>0.36792693119502179</v>
      </c>
      <c r="P231">
        <v>0.36726130861873468</v>
      </c>
      <c r="Q231">
        <v>0.36660049925885202</v>
      </c>
    </row>
    <row r="232" spans="1:17" x14ac:dyDescent="0.25">
      <c r="A232" t="s">
        <v>2</v>
      </c>
      <c r="B232" t="s">
        <v>300</v>
      </c>
      <c r="C232">
        <v>2.052</v>
      </c>
      <c r="D232">
        <v>2.0490981806728961</v>
      </c>
      <c r="E232">
        <v>2.0474891579686041</v>
      </c>
      <c r="F232">
        <v>2.045880362030954</v>
      </c>
      <c r="G232">
        <v>2.044271679476624</v>
      </c>
      <c r="H232">
        <v>2.043475388415231</v>
      </c>
      <c r="I232">
        <v>2.0426810248702889</v>
      </c>
      <c r="J232">
        <v>2.0418865479420258</v>
      </c>
      <c r="K232">
        <v>2.0410922977804051</v>
      </c>
      <c r="L232">
        <v>2.040300768818482</v>
      </c>
      <c r="M232">
        <v>2.0363906316202431</v>
      </c>
      <c r="N232">
        <v>2.0322206198509218</v>
      </c>
      <c r="O232">
        <v>2.028108660341807</v>
      </c>
      <c r="P232">
        <v>2.0244395760834131</v>
      </c>
      <c r="Q232">
        <v>2.020797023522066</v>
      </c>
    </row>
    <row r="233" spans="1:17" x14ac:dyDescent="0.25">
      <c r="A233" t="s">
        <v>2</v>
      </c>
      <c r="B233" t="s">
        <v>301</v>
      </c>
      <c r="C233">
        <v>8.907</v>
      </c>
      <c r="D233">
        <v>8.8944042374529655</v>
      </c>
      <c r="E233">
        <v>8.8874200438724937</v>
      </c>
      <c r="F233">
        <v>8.8804368346051188</v>
      </c>
      <c r="G233">
        <v>8.8734541174942958</v>
      </c>
      <c r="H233">
        <v>8.8699977020538281</v>
      </c>
      <c r="I233">
        <v>8.8665496532746904</v>
      </c>
      <c r="J233">
        <v>8.8631011123389989</v>
      </c>
      <c r="K233">
        <v>8.8596535557164078</v>
      </c>
      <c r="L233">
        <v>8.8562178108509837</v>
      </c>
      <c r="M233">
        <v>8.8392453001176925</v>
      </c>
      <c r="N233">
        <v>8.821144766575129</v>
      </c>
      <c r="O233">
        <v>8.8032962171854194</v>
      </c>
      <c r="P233">
        <v>8.7873700312743477</v>
      </c>
      <c r="Q233">
        <v>8.7715590099956326</v>
      </c>
    </row>
    <row r="234" spans="1:17" x14ac:dyDescent="0.25">
      <c r="A234" t="s">
        <v>2</v>
      </c>
      <c r="B234" t="s">
        <v>302</v>
      </c>
      <c r="C234">
        <v>8.9069999999999965</v>
      </c>
      <c r="D234">
        <v>8.8944042374529637</v>
      </c>
      <c r="E234">
        <v>8.8874200438724902</v>
      </c>
      <c r="F234">
        <v>8.880436834605117</v>
      </c>
      <c r="G234">
        <v>8.8734541174942958</v>
      </c>
      <c r="H234">
        <v>8.8699977020538281</v>
      </c>
      <c r="I234">
        <v>8.8665496532746886</v>
      </c>
      <c r="J234">
        <v>8.8631011123389971</v>
      </c>
      <c r="K234">
        <v>8.859653555716406</v>
      </c>
      <c r="L234">
        <v>8.8562178108509819</v>
      </c>
      <c r="M234">
        <v>8.8392453001176907</v>
      </c>
      <c r="N234">
        <v>8.8211447665751255</v>
      </c>
      <c r="O234">
        <v>8.8032962171854177</v>
      </c>
      <c r="P234">
        <v>8.7873700312743459</v>
      </c>
      <c r="Q234">
        <v>8.7715590099956309</v>
      </c>
    </row>
    <row r="235" spans="1:17" x14ac:dyDescent="0.25">
      <c r="A235" t="s">
        <v>2</v>
      </c>
      <c r="B235" t="s">
        <v>303</v>
      </c>
      <c r="C235">
        <v>8.907</v>
      </c>
      <c r="D235">
        <v>8.8944042374529655</v>
      </c>
      <c r="E235">
        <v>8.8874200438724902</v>
      </c>
      <c r="F235">
        <v>8.8804368346051188</v>
      </c>
      <c r="G235">
        <v>8.8734541174942976</v>
      </c>
      <c r="H235">
        <v>8.8699977020538299</v>
      </c>
      <c r="I235">
        <v>8.8665496532746886</v>
      </c>
      <c r="J235">
        <v>8.8631011123389989</v>
      </c>
      <c r="K235">
        <v>8.8596535557164078</v>
      </c>
      <c r="L235">
        <v>8.8562178108509819</v>
      </c>
      <c r="M235">
        <v>8.8392453001176925</v>
      </c>
      <c r="N235">
        <v>8.8211447665751255</v>
      </c>
      <c r="O235">
        <v>8.8032962171854194</v>
      </c>
      <c r="P235">
        <v>8.7873700312743477</v>
      </c>
      <c r="Q235">
        <v>8.7715590099956309</v>
      </c>
    </row>
    <row r="236" spans="1:17" x14ac:dyDescent="0.25">
      <c r="A236" t="s">
        <v>2</v>
      </c>
      <c r="B236" t="s">
        <v>304</v>
      </c>
      <c r="C236">
        <v>8.907</v>
      </c>
      <c r="D236">
        <v>8.8944042374529673</v>
      </c>
      <c r="E236">
        <v>8.8874200438724937</v>
      </c>
      <c r="F236">
        <v>8.880436834605117</v>
      </c>
      <c r="G236">
        <v>8.8734541174942958</v>
      </c>
      <c r="H236">
        <v>8.8699977020538281</v>
      </c>
      <c r="I236">
        <v>8.8665496532746921</v>
      </c>
      <c r="J236">
        <v>8.8631011123390007</v>
      </c>
      <c r="K236">
        <v>8.8596535557164078</v>
      </c>
      <c r="L236">
        <v>8.8562178108509819</v>
      </c>
      <c r="M236">
        <v>8.8392453001176943</v>
      </c>
      <c r="N236">
        <v>8.8211447665751272</v>
      </c>
      <c r="O236">
        <v>8.8032962171854212</v>
      </c>
      <c r="P236">
        <v>8.7873700312743477</v>
      </c>
      <c r="Q236">
        <v>8.7715590099956326</v>
      </c>
    </row>
    <row r="237" spans="1:17" x14ac:dyDescent="0.25">
      <c r="A237" t="s">
        <v>2</v>
      </c>
      <c r="B237" t="s">
        <v>305</v>
      </c>
      <c r="C237">
        <v>8.9069999999999983</v>
      </c>
      <c r="D237">
        <v>8.8944042374529655</v>
      </c>
      <c r="E237">
        <v>8.887420043872492</v>
      </c>
      <c r="F237">
        <v>8.8804368346051188</v>
      </c>
      <c r="G237">
        <v>8.8734541174942958</v>
      </c>
      <c r="H237">
        <v>8.8699977020538299</v>
      </c>
      <c r="I237">
        <v>8.8665496532746886</v>
      </c>
      <c r="J237">
        <v>8.8631011123389989</v>
      </c>
      <c r="K237">
        <v>8.8596535557164078</v>
      </c>
      <c r="L237">
        <v>8.8562178108509837</v>
      </c>
      <c r="M237">
        <v>8.8392453001176925</v>
      </c>
      <c r="N237">
        <v>8.8211447665751255</v>
      </c>
      <c r="O237">
        <v>8.8032962171854194</v>
      </c>
      <c r="P237">
        <v>8.7873700312743495</v>
      </c>
      <c r="Q237">
        <v>8.7715590099956309</v>
      </c>
    </row>
    <row r="238" spans="1:17" x14ac:dyDescent="0.25">
      <c r="A238" t="s">
        <v>2</v>
      </c>
      <c r="B238" t="s">
        <v>306</v>
      </c>
      <c r="C238">
        <v>1.3344702356526219</v>
      </c>
      <c r="D238">
        <v>1.3325831052816359</v>
      </c>
      <c r="E238">
        <v>1.3315367149759021</v>
      </c>
      <c r="F238">
        <v>1.3304904721425519</v>
      </c>
      <c r="G238">
        <v>1.329444303045396</v>
      </c>
      <c r="H238">
        <v>1.328926453766474</v>
      </c>
      <c r="I238">
        <v>1.328409858002823</v>
      </c>
      <c r="J238">
        <v>1.327893188502979</v>
      </c>
      <c r="K238">
        <v>1.32737666647552</v>
      </c>
      <c r="L238">
        <v>1.3268619141166791</v>
      </c>
      <c r="M238">
        <v>1.324319047787065</v>
      </c>
      <c r="N238">
        <v>1.32160717810457</v>
      </c>
      <c r="O238">
        <v>1.3189330613525609</v>
      </c>
      <c r="P238">
        <v>1.3165469581678979</v>
      </c>
      <c r="Q238">
        <v>1.3141781092522451</v>
      </c>
    </row>
    <row r="239" spans="1:17" x14ac:dyDescent="0.25">
      <c r="A239" t="s">
        <v>2</v>
      </c>
      <c r="B239" t="s">
        <v>307</v>
      </c>
      <c r="C239">
        <v>8.907</v>
      </c>
      <c r="D239">
        <v>8.8944042374529637</v>
      </c>
      <c r="E239">
        <v>8.887420043872492</v>
      </c>
      <c r="F239">
        <v>8.8804368346051206</v>
      </c>
      <c r="G239">
        <v>8.8734541174942976</v>
      </c>
      <c r="H239">
        <v>8.8699977020538299</v>
      </c>
      <c r="I239">
        <v>8.8665496532746904</v>
      </c>
      <c r="J239">
        <v>8.8631011123389989</v>
      </c>
      <c r="K239">
        <v>8.8596535557164078</v>
      </c>
      <c r="L239">
        <v>8.8562178108509819</v>
      </c>
      <c r="M239">
        <v>8.8392453001176925</v>
      </c>
      <c r="N239">
        <v>8.8211447665751255</v>
      </c>
      <c r="O239">
        <v>8.8032962171854194</v>
      </c>
      <c r="P239">
        <v>8.7873700312743477</v>
      </c>
      <c r="Q239">
        <v>8.7715590099956326</v>
      </c>
    </row>
    <row r="240" spans="1:17" x14ac:dyDescent="0.25">
      <c r="A240" t="s">
        <v>2</v>
      </c>
      <c r="B240" t="s">
        <v>308</v>
      </c>
      <c r="C240">
        <v>8.9069999999999983</v>
      </c>
      <c r="D240">
        <v>8.8944042374529655</v>
      </c>
      <c r="E240">
        <v>8.887420043872492</v>
      </c>
      <c r="F240">
        <v>8.880436834605117</v>
      </c>
      <c r="G240">
        <v>8.8734541174942958</v>
      </c>
      <c r="H240">
        <v>8.8699977020538281</v>
      </c>
      <c r="I240">
        <v>8.8665496532746904</v>
      </c>
      <c r="J240">
        <v>8.8631011123389953</v>
      </c>
      <c r="K240">
        <v>8.859653555716406</v>
      </c>
      <c r="L240">
        <v>8.8562178108509837</v>
      </c>
      <c r="M240">
        <v>8.8392453001176907</v>
      </c>
      <c r="N240">
        <v>8.8211447665751272</v>
      </c>
      <c r="O240">
        <v>8.8032962171854177</v>
      </c>
      <c r="P240">
        <v>8.7873700312743459</v>
      </c>
      <c r="Q240">
        <v>8.7715590099956326</v>
      </c>
    </row>
    <row r="241" spans="1:17" x14ac:dyDescent="0.25">
      <c r="A241" t="s">
        <v>2</v>
      </c>
      <c r="B241" t="s">
        <v>309</v>
      </c>
      <c r="C241">
        <v>1.3344702356526219</v>
      </c>
      <c r="D241">
        <v>1.3325831052816359</v>
      </c>
      <c r="E241">
        <v>1.3315367149759021</v>
      </c>
      <c r="F241">
        <v>1.330490472142553</v>
      </c>
      <c r="G241">
        <v>1.329444303045396</v>
      </c>
      <c r="H241">
        <v>1.328926453766474</v>
      </c>
      <c r="I241">
        <v>1.328409858002823</v>
      </c>
      <c r="J241">
        <v>1.327893188502979</v>
      </c>
      <c r="K241">
        <v>1.32737666647552</v>
      </c>
      <c r="L241">
        <v>1.3268619141166791</v>
      </c>
      <c r="M241">
        <v>1.324319047787065</v>
      </c>
      <c r="N241">
        <v>1.32160717810457</v>
      </c>
      <c r="O241">
        <v>1.3189330613525609</v>
      </c>
      <c r="P241">
        <v>1.3165469581678979</v>
      </c>
      <c r="Q241">
        <v>1.3141781092522451</v>
      </c>
    </row>
    <row r="242" spans="1:17" x14ac:dyDescent="0.25">
      <c r="A242" t="s">
        <v>2</v>
      </c>
      <c r="B242" t="s">
        <v>310</v>
      </c>
      <c r="C242">
        <v>1.334470235652621</v>
      </c>
      <c r="D242">
        <v>1.3325831052816359</v>
      </c>
      <c r="E242">
        <v>1.3315367149759021</v>
      </c>
      <c r="F242">
        <v>1.330490472142553</v>
      </c>
      <c r="G242">
        <v>1.329444303045396</v>
      </c>
      <c r="H242">
        <v>1.328926453766474</v>
      </c>
      <c r="I242">
        <v>1.328409858002823</v>
      </c>
      <c r="J242">
        <v>1.327893188502979</v>
      </c>
      <c r="K242">
        <v>1.3273766664755211</v>
      </c>
      <c r="L242">
        <v>1.3268619141166791</v>
      </c>
      <c r="M242">
        <v>1.324319047787065</v>
      </c>
      <c r="N242">
        <v>1.3216071781045691</v>
      </c>
      <c r="O242">
        <v>1.3189330613525609</v>
      </c>
      <c r="P242">
        <v>1.3165469581678979</v>
      </c>
      <c r="Q242">
        <v>1.3141781092522451</v>
      </c>
    </row>
    <row r="243" spans="1:17" x14ac:dyDescent="0.25">
      <c r="A243" t="s">
        <v>2</v>
      </c>
      <c r="B243" t="s">
        <v>311</v>
      </c>
      <c r="C243">
        <v>8.9070000000000018</v>
      </c>
      <c r="D243">
        <v>8.8944042374529655</v>
      </c>
      <c r="E243">
        <v>8.887420043872492</v>
      </c>
      <c r="F243">
        <v>8.880436834605117</v>
      </c>
      <c r="G243">
        <v>8.8734541174942976</v>
      </c>
      <c r="H243">
        <v>8.8699977020538299</v>
      </c>
      <c r="I243">
        <v>8.8665496532746886</v>
      </c>
      <c r="J243">
        <v>8.8631011123389989</v>
      </c>
      <c r="K243">
        <v>8.859653555716406</v>
      </c>
      <c r="L243">
        <v>8.8562178108509819</v>
      </c>
      <c r="M243">
        <v>8.8392453001176925</v>
      </c>
      <c r="N243">
        <v>8.8211447665751272</v>
      </c>
      <c r="O243">
        <v>8.8032962171854177</v>
      </c>
      <c r="P243">
        <v>8.7873700312743459</v>
      </c>
      <c r="Q243">
        <v>8.7715590099956309</v>
      </c>
    </row>
    <row r="244" spans="1:17" x14ac:dyDescent="0.25">
      <c r="A244" t="s">
        <v>2</v>
      </c>
      <c r="B244" t="s">
        <v>312</v>
      </c>
      <c r="C244">
        <v>13.81</v>
      </c>
      <c r="D244">
        <v>13.79047069936291</v>
      </c>
      <c r="E244">
        <v>13.77964194519806</v>
      </c>
      <c r="F244">
        <v>13.768814717177129</v>
      </c>
      <c r="G244">
        <v>13.757988252228159</v>
      </c>
      <c r="H244">
        <v>13.75262919786274</v>
      </c>
      <c r="I244">
        <v>13.747283115720609</v>
      </c>
      <c r="J244">
        <v>13.741936270506519</v>
      </c>
      <c r="K244">
        <v>13.73659095143635</v>
      </c>
      <c r="L244">
        <v>13.7312639460932</v>
      </c>
      <c r="M244">
        <v>13.704948646528051</v>
      </c>
      <c r="N244">
        <v>13.676884386033739</v>
      </c>
      <c r="O244">
        <v>13.649210818382249</v>
      </c>
      <c r="P244">
        <v>13.624517809801141</v>
      </c>
      <c r="Q244">
        <v>13.60000336005835</v>
      </c>
    </row>
    <row r="245" spans="1:17" x14ac:dyDescent="0.25">
      <c r="A245" t="s">
        <v>2</v>
      </c>
      <c r="B245" t="s">
        <v>313</v>
      </c>
      <c r="C245">
        <v>13.81</v>
      </c>
      <c r="D245">
        <v>13.79047069936291</v>
      </c>
      <c r="E245">
        <v>13.77964194519806</v>
      </c>
      <c r="F245">
        <v>13.768814717177129</v>
      </c>
      <c r="G245">
        <v>13.75798825222815</v>
      </c>
      <c r="H245">
        <v>13.75262919786273</v>
      </c>
      <c r="I245">
        <v>13.747283115720601</v>
      </c>
      <c r="J245">
        <v>13.741936270506519</v>
      </c>
      <c r="K245">
        <v>13.73659095143635</v>
      </c>
      <c r="L245">
        <v>13.73126394609319</v>
      </c>
      <c r="M245">
        <v>13.704948646528051</v>
      </c>
      <c r="N245">
        <v>13.676884386033739</v>
      </c>
      <c r="O245">
        <v>13.64921081838224</v>
      </c>
      <c r="P245">
        <v>13.624517809801141</v>
      </c>
      <c r="Q245">
        <v>13.60000336005835</v>
      </c>
    </row>
    <row r="246" spans="1:17" x14ac:dyDescent="0.25">
      <c r="A246" t="s">
        <v>2</v>
      </c>
      <c r="B246" t="s">
        <v>314</v>
      </c>
      <c r="C246">
        <v>13.81</v>
      </c>
      <c r="D246">
        <v>13.79047069936291</v>
      </c>
      <c r="E246">
        <v>13.77964194519806</v>
      </c>
      <c r="F246">
        <v>13.768814717177129</v>
      </c>
      <c r="G246">
        <v>13.757988252228159</v>
      </c>
      <c r="H246">
        <v>13.75262919786273</v>
      </c>
      <c r="I246">
        <v>13.747283115720609</v>
      </c>
      <c r="J246">
        <v>13.741936270506519</v>
      </c>
      <c r="K246">
        <v>13.73659095143635</v>
      </c>
      <c r="L246">
        <v>13.73126394609319</v>
      </c>
      <c r="M246">
        <v>13.704948646528051</v>
      </c>
      <c r="N246">
        <v>13.676884386033739</v>
      </c>
      <c r="O246">
        <v>13.64921081838224</v>
      </c>
      <c r="P246">
        <v>13.624517809801141</v>
      </c>
      <c r="Q246">
        <v>13.60000336005835</v>
      </c>
    </row>
    <row r="247" spans="1:17" x14ac:dyDescent="0.25">
      <c r="A247" t="s">
        <v>2</v>
      </c>
      <c r="B247" t="s">
        <v>315</v>
      </c>
      <c r="C247">
        <v>13.81</v>
      </c>
      <c r="D247">
        <v>13.79047069936291</v>
      </c>
      <c r="E247">
        <v>13.77964194519806</v>
      </c>
      <c r="F247">
        <v>13.768814717177129</v>
      </c>
      <c r="G247">
        <v>13.757988252228159</v>
      </c>
      <c r="H247">
        <v>13.75262919786273</v>
      </c>
      <c r="I247">
        <v>13.747283115720609</v>
      </c>
      <c r="J247">
        <v>13.741936270506519</v>
      </c>
      <c r="K247">
        <v>13.73659095143635</v>
      </c>
      <c r="L247">
        <v>13.7312639460932</v>
      </c>
      <c r="M247">
        <v>13.704948646528051</v>
      </c>
      <c r="N247">
        <v>13.676884386033739</v>
      </c>
      <c r="O247">
        <v>13.64921081838224</v>
      </c>
      <c r="P247">
        <v>13.624517809801141</v>
      </c>
      <c r="Q247">
        <v>13.60000336005835</v>
      </c>
    </row>
    <row r="248" spans="1:17" x14ac:dyDescent="0.25">
      <c r="A248" t="s">
        <v>2</v>
      </c>
      <c r="B248" t="s">
        <v>316</v>
      </c>
      <c r="C248">
        <v>13.81</v>
      </c>
      <c r="D248">
        <v>13.79047069936291</v>
      </c>
      <c r="E248">
        <v>13.77964194519806</v>
      </c>
      <c r="F248">
        <v>13.768814717177129</v>
      </c>
      <c r="G248">
        <v>13.757988252228159</v>
      </c>
      <c r="H248">
        <v>13.75262919786274</v>
      </c>
      <c r="I248">
        <v>13.747283115720609</v>
      </c>
      <c r="J248">
        <v>13.741936270506519</v>
      </c>
      <c r="K248">
        <v>13.73659095143635</v>
      </c>
      <c r="L248">
        <v>13.73126394609319</v>
      </c>
      <c r="M248">
        <v>13.704948646528051</v>
      </c>
      <c r="N248">
        <v>13.676884386033739</v>
      </c>
      <c r="O248">
        <v>13.64921081838224</v>
      </c>
      <c r="P248">
        <v>13.624517809801141</v>
      </c>
      <c r="Q248">
        <v>13.60000336005835</v>
      </c>
    </row>
    <row r="249" spans="1:17" x14ac:dyDescent="0.25">
      <c r="A249" t="s">
        <v>2</v>
      </c>
      <c r="B249" t="s">
        <v>317</v>
      </c>
      <c r="C249">
        <v>2.0690899395565792</v>
      </c>
      <c r="D249">
        <v>2.0661639526286448</v>
      </c>
      <c r="E249">
        <v>2.0645415292904539</v>
      </c>
      <c r="F249">
        <v>2.0629193346075141</v>
      </c>
      <c r="G249">
        <v>2.0612972542521999</v>
      </c>
      <c r="H249">
        <v>2.060494331335978</v>
      </c>
      <c r="I249">
        <v>2.0596933519893939</v>
      </c>
      <c r="J249">
        <v>2.058892258315185</v>
      </c>
      <c r="K249">
        <v>2.0580913932962268</v>
      </c>
      <c r="L249">
        <v>2.0572932721402899</v>
      </c>
      <c r="M249">
        <v>2.0533505696358252</v>
      </c>
      <c r="N249">
        <v>2.0491458282129531</v>
      </c>
      <c r="O249">
        <v>2.044999622534506</v>
      </c>
      <c r="P249">
        <v>2.0412999805625618</v>
      </c>
      <c r="Q249">
        <v>2.0376270912550618</v>
      </c>
    </row>
    <row r="250" spans="1:17" x14ac:dyDescent="0.25">
      <c r="A250" t="s">
        <v>2</v>
      </c>
      <c r="B250" t="s">
        <v>318</v>
      </c>
      <c r="C250">
        <v>13.81</v>
      </c>
      <c r="D250">
        <v>13.79047069936291</v>
      </c>
      <c r="E250">
        <v>13.77964194519806</v>
      </c>
      <c r="F250">
        <v>13.768814717177129</v>
      </c>
      <c r="G250">
        <v>13.757988252228159</v>
      </c>
      <c r="H250">
        <v>13.75262919786274</v>
      </c>
      <c r="I250">
        <v>13.747283115720609</v>
      </c>
      <c r="J250">
        <v>13.741936270506519</v>
      </c>
      <c r="K250">
        <v>13.73659095143635</v>
      </c>
      <c r="L250">
        <v>13.73126394609319</v>
      </c>
      <c r="M250">
        <v>13.704948646528051</v>
      </c>
      <c r="N250">
        <v>13.676884386033739</v>
      </c>
      <c r="O250">
        <v>13.64921081838224</v>
      </c>
      <c r="P250">
        <v>13.624517809801141</v>
      </c>
      <c r="Q250">
        <v>13.60000336005835</v>
      </c>
    </row>
    <row r="251" spans="1:17" x14ac:dyDescent="0.25">
      <c r="A251" t="s">
        <v>2</v>
      </c>
      <c r="B251" t="s">
        <v>319</v>
      </c>
      <c r="C251">
        <v>13.81</v>
      </c>
      <c r="D251">
        <v>13.79047069936291</v>
      </c>
      <c r="E251">
        <v>13.77964194519806</v>
      </c>
      <c r="F251">
        <v>13.768814717177129</v>
      </c>
      <c r="G251">
        <v>13.757988252228159</v>
      </c>
      <c r="H251">
        <v>13.75262919786274</v>
      </c>
      <c r="I251">
        <v>13.747283115720609</v>
      </c>
      <c r="J251">
        <v>13.741936270506519</v>
      </c>
      <c r="K251">
        <v>13.73659095143635</v>
      </c>
      <c r="L251">
        <v>13.73126394609319</v>
      </c>
      <c r="M251">
        <v>13.704948646528051</v>
      </c>
      <c r="N251">
        <v>13.676884386033739</v>
      </c>
      <c r="O251">
        <v>13.64921081838224</v>
      </c>
      <c r="P251">
        <v>13.624517809801141</v>
      </c>
      <c r="Q251">
        <v>13.60000336005835</v>
      </c>
    </row>
    <row r="252" spans="1:17" x14ac:dyDescent="0.25">
      <c r="A252" t="s">
        <v>2</v>
      </c>
      <c r="B252" t="s">
        <v>320</v>
      </c>
      <c r="C252">
        <v>2.0690899395565792</v>
      </c>
      <c r="D252">
        <v>2.0661639526286439</v>
      </c>
      <c r="E252">
        <v>2.0645415292904539</v>
      </c>
      <c r="F252">
        <v>2.0629193346075141</v>
      </c>
      <c r="G252">
        <v>2.0612972542522008</v>
      </c>
      <c r="H252">
        <v>2.060494331335978</v>
      </c>
      <c r="I252">
        <v>2.0596933519893939</v>
      </c>
      <c r="J252">
        <v>2.058892258315185</v>
      </c>
      <c r="K252">
        <v>2.0580913932962259</v>
      </c>
      <c r="L252">
        <v>2.0572932721402899</v>
      </c>
      <c r="M252">
        <v>2.0533505696358252</v>
      </c>
      <c r="N252">
        <v>2.0491458282129522</v>
      </c>
      <c r="O252">
        <v>2.044999622534506</v>
      </c>
      <c r="P252">
        <v>2.0412999805625618</v>
      </c>
      <c r="Q252">
        <v>2.0376270912550618</v>
      </c>
    </row>
    <row r="253" spans="1:17" x14ac:dyDescent="0.25">
      <c r="A253" t="s">
        <v>2</v>
      </c>
      <c r="B253" t="s">
        <v>321</v>
      </c>
      <c r="C253">
        <v>2.0690899395565792</v>
      </c>
      <c r="D253">
        <v>2.0661639526286439</v>
      </c>
      <c r="E253">
        <v>2.064541529290453</v>
      </c>
      <c r="F253">
        <v>2.0629193346075141</v>
      </c>
      <c r="G253">
        <v>2.0612972542522008</v>
      </c>
      <c r="H253">
        <v>2.060494331335978</v>
      </c>
      <c r="I253">
        <v>2.0596933519893939</v>
      </c>
      <c r="J253">
        <v>2.058892258315185</v>
      </c>
      <c r="K253">
        <v>2.0580913932962268</v>
      </c>
      <c r="L253">
        <v>2.0572932721402899</v>
      </c>
      <c r="M253">
        <v>2.0533505696358252</v>
      </c>
      <c r="N253">
        <v>2.0491458282129522</v>
      </c>
      <c r="O253">
        <v>2.044999622534506</v>
      </c>
      <c r="P253">
        <v>2.0412999805625618</v>
      </c>
      <c r="Q253">
        <v>2.0376270912550618</v>
      </c>
    </row>
    <row r="254" spans="1:17" x14ac:dyDescent="0.25">
      <c r="A254" t="s">
        <v>2</v>
      </c>
      <c r="B254" t="s">
        <v>322</v>
      </c>
      <c r="C254">
        <v>13.81</v>
      </c>
      <c r="D254">
        <v>13.79047069936291</v>
      </c>
      <c r="E254">
        <v>13.77964194519806</v>
      </c>
      <c r="F254">
        <v>13.768814717177129</v>
      </c>
      <c r="G254">
        <v>13.757988252228159</v>
      </c>
      <c r="H254">
        <v>13.75262919786274</v>
      </c>
      <c r="I254">
        <v>13.747283115720609</v>
      </c>
      <c r="J254">
        <v>13.74193627050653</v>
      </c>
      <c r="K254">
        <v>13.73659095143635</v>
      </c>
      <c r="L254">
        <v>13.73126394609319</v>
      </c>
      <c r="M254">
        <v>13.704948646528051</v>
      </c>
      <c r="N254">
        <v>13.676884386033739</v>
      </c>
      <c r="O254">
        <v>13.649210818382249</v>
      </c>
      <c r="P254">
        <v>13.624517809801141</v>
      </c>
      <c r="Q254">
        <v>13.60000336005835</v>
      </c>
    </row>
    <row r="255" spans="1:17" x14ac:dyDescent="0.25">
      <c r="A255" t="s">
        <v>2</v>
      </c>
      <c r="B255" t="s">
        <v>323</v>
      </c>
      <c r="C255">
        <v>22.039000000000009</v>
      </c>
      <c r="D255">
        <v>22.00783372507308</v>
      </c>
      <c r="E255">
        <v>21.99055241348443</v>
      </c>
      <c r="F255">
        <v>21.973273537427001</v>
      </c>
      <c r="G255">
        <v>21.955995879135148</v>
      </c>
      <c r="H255">
        <v>21.94744351134662</v>
      </c>
      <c r="I255">
        <v>21.938911845573241</v>
      </c>
      <c r="J255">
        <v>21.930378962034279</v>
      </c>
      <c r="K255">
        <v>21.92184851402649</v>
      </c>
      <c r="L255">
        <v>21.913347292393041</v>
      </c>
      <c r="M255">
        <v>21.871351428010989</v>
      </c>
      <c r="N255">
        <v>21.826564444880351</v>
      </c>
      <c r="O255">
        <v>21.78240095773543</v>
      </c>
      <c r="P255">
        <v>21.742994063012841</v>
      </c>
      <c r="Q255">
        <v>21.703872125439968</v>
      </c>
    </row>
    <row r="256" spans="1:17" x14ac:dyDescent="0.25">
      <c r="A256" t="s">
        <v>2</v>
      </c>
      <c r="B256" t="s">
        <v>324</v>
      </c>
      <c r="C256">
        <v>22.039000000000001</v>
      </c>
      <c r="D256">
        <v>22.00783372507308</v>
      </c>
      <c r="E256">
        <v>21.990552413484441</v>
      </c>
      <c r="F256">
        <v>21.973273537427001</v>
      </c>
      <c r="G256">
        <v>21.955995879135141</v>
      </c>
      <c r="H256">
        <v>21.94744351134662</v>
      </c>
      <c r="I256">
        <v>21.938911845573241</v>
      </c>
      <c r="J256">
        <v>21.930378962034261</v>
      </c>
      <c r="K256">
        <v>21.921848514026479</v>
      </c>
      <c r="L256">
        <v>21.913347292393041</v>
      </c>
      <c r="M256">
        <v>21.871351428010978</v>
      </c>
      <c r="N256">
        <v>21.82656444488034</v>
      </c>
      <c r="O256">
        <v>21.782400957735419</v>
      </c>
      <c r="P256">
        <v>21.742994063012841</v>
      </c>
      <c r="Q256">
        <v>21.703872125439961</v>
      </c>
    </row>
    <row r="257" spans="1:17" x14ac:dyDescent="0.25">
      <c r="A257" t="s">
        <v>2</v>
      </c>
      <c r="B257" t="s">
        <v>325</v>
      </c>
      <c r="C257">
        <v>22.039000000000001</v>
      </c>
      <c r="D257">
        <v>22.00783372507308</v>
      </c>
      <c r="E257">
        <v>21.99055241348443</v>
      </c>
      <c r="F257">
        <v>21.973273537427001</v>
      </c>
      <c r="G257">
        <v>21.955995879135148</v>
      </c>
      <c r="H257">
        <v>21.94744351134662</v>
      </c>
      <c r="I257">
        <v>21.938911845573241</v>
      </c>
      <c r="J257">
        <v>21.930378962034268</v>
      </c>
      <c r="K257">
        <v>21.9218485140265</v>
      </c>
      <c r="L257">
        <v>21.913347292393041</v>
      </c>
      <c r="M257">
        <v>21.871351428010978</v>
      </c>
      <c r="N257">
        <v>21.82656444488034</v>
      </c>
      <c r="O257">
        <v>21.78240095773543</v>
      </c>
      <c r="P257">
        <v>21.742994063012841</v>
      </c>
      <c r="Q257">
        <v>21.703872125439968</v>
      </c>
    </row>
    <row r="258" spans="1:17" x14ac:dyDescent="0.25">
      <c r="A258" t="s">
        <v>2</v>
      </c>
      <c r="B258" t="s">
        <v>326</v>
      </c>
      <c r="C258">
        <v>22.039000000000001</v>
      </c>
      <c r="D258">
        <v>22.00783372507308</v>
      </c>
      <c r="E258">
        <v>21.990552413484441</v>
      </c>
      <c r="F258">
        <v>21.973273537427009</v>
      </c>
      <c r="G258">
        <v>21.955995879135148</v>
      </c>
      <c r="H258">
        <v>21.94744351134662</v>
      </c>
      <c r="I258">
        <v>21.938911845573241</v>
      </c>
      <c r="J258">
        <v>21.930378962034279</v>
      </c>
      <c r="K258">
        <v>21.92184851402649</v>
      </c>
      <c r="L258">
        <v>21.913347292393041</v>
      </c>
      <c r="M258">
        <v>21.871351428010989</v>
      </c>
      <c r="N258">
        <v>21.826564444880351</v>
      </c>
      <c r="O258">
        <v>21.78240095773543</v>
      </c>
      <c r="P258">
        <v>21.742994063012841</v>
      </c>
      <c r="Q258">
        <v>21.703872125439968</v>
      </c>
    </row>
    <row r="259" spans="1:17" x14ac:dyDescent="0.25">
      <c r="A259" t="s">
        <v>2</v>
      </c>
      <c r="B259" t="s">
        <v>327</v>
      </c>
      <c r="C259">
        <v>22.039000000000001</v>
      </c>
      <c r="D259">
        <v>22.00783372507308</v>
      </c>
      <c r="E259">
        <v>21.990552413484441</v>
      </c>
      <c r="F259">
        <v>21.973273537427001</v>
      </c>
      <c r="G259">
        <v>21.955995879135148</v>
      </c>
      <c r="H259">
        <v>21.94744351134662</v>
      </c>
      <c r="I259">
        <v>21.938911845573241</v>
      </c>
      <c r="J259">
        <v>21.930378962034268</v>
      </c>
      <c r="K259">
        <v>21.92184851402649</v>
      </c>
      <c r="L259">
        <v>21.913347292393041</v>
      </c>
      <c r="M259">
        <v>21.871351428010978</v>
      </c>
      <c r="N259">
        <v>21.826564444880351</v>
      </c>
      <c r="O259">
        <v>21.78240095773543</v>
      </c>
      <c r="P259">
        <v>21.742994063012841</v>
      </c>
      <c r="Q259">
        <v>21.703872125439968</v>
      </c>
    </row>
    <row r="260" spans="1:17" x14ac:dyDescent="0.25">
      <c r="A260" t="s">
        <v>2</v>
      </c>
      <c r="B260" t="s">
        <v>328</v>
      </c>
      <c r="C260">
        <v>3.725033389636546</v>
      </c>
      <c r="D260">
        <v>3.7197656635721441</v>
      </c>
      <c r="E260">
        <v>3.7168447750252751</v>
      </c>
      <c r="F260">
        <v>3.713924298132071</v>
      </c>
      <c r="G260">
        <v>3.711004027065695</v>
      </c>
      <c r="H260">
        <v>3.7095585052374478</v>
      </c>
      <c r="I260">
        <v>3.7081164824653148</v>
      </c>
      <c r="J260">
        <v>3.706674253866352</v>
      </c>
      <c r="K260">
        <v>3.705232436921047</v>
      </c>
      <c r="L260">
        <v>3.7037955598196688</v>
      </c>
      <c r="M260">
        <v>3.6966974157546111</v>
      </c>
      <c r="N260">
        <v>3.6891275165948181</v>
      </c>
      <c r="O260">
        <v>3.6816630007720659</v>
      </c>
      <c r="P260">
        <v>3.6750024445479368</v>
      </c>
      <c r="Q260">
        <v>3.668390051802068</v>
      </c>
    </row>
    <row r="261" spans="1:17" x14ac:dyDescent="0.25">
      <c r="A261" t="s">
        <v>2</v>
      </c>
      <c r="B261" t="s">
        <v>329</v>
      </c>
      <c r="C261">
        <v>22.039000000000001</v>
      </c>
      <c r="D261">
        <v>22.00783372507308</v>
      </c>
      <c r="E261">
        <v>21.99055241348443</v>
      </c>
      <c r="F261">
        <v>21.973273537427001</v>
      </c>
      <c r="G261">
        <v>21.955995879135148</v>
      </c>
      <c r="H261">
        <v>21.94744351134662</v>
      </c>
      <c r="I261">
        <v>21.938911845573241</v>
      </c>
      <c r="J261">
        <v>21.930378962034268</v>
      </c>
      <c r="K261">
        <v>21.92184851402649</v>
      </c>
      <c r="L261">
        <v>21.913347292393041</v>
      </c>
      <c r="M261">
        <v>21.871351428010989</v>
      </c>
      <c r="N261">
        <v>21.82656444488034</v>
      </c>
      <c r="O261">
        <v>21.78240095773543</v>
      </c>
      <c r="P261">
        <v>21.742994063012841</v>
      </c>
      <c r="Q261">
        <v>21.703872125439961</v>
      </c>
    </row>
    <row r="262" spans="1:17" x14ac:dyDescent="0.25">
      <c r="A262" t="s">
        <v>2</v>
      </c>
      <c r="B262" t="s">
        <v>330</v>
      </c>
      <c r="C262">
        <v>22.038999999999991</v>
      </c>
      <c r="D262">
        <v>22.00783372507307</v>
      </c>
      <c r="E262">
        <v>21.990552413484441</v>
      </c>
      <c r="F262">
        <v>21.973273537427001</v>
      </c>
      <c r="G262">
        <v>21.955995879135148</v>
      </c>
      <c r="H262">
        <v>21.94744351134662</v>
      </c>
      <c r="I262">
        <v>21.938911845573241</v>
      </c>
      <c r="J262">
        <v>21.930378962034268</v>
      </c>
      <c r="K262">
        <v>21.92184851402649</v>
      </c>
      <c r="L262">
        <v>21.913347292393041</v>
      </c>
      <c r="M262">
        <v>21.871351428010989</v>
      </c>
      <c r="N262">
        <v>21.826564444880351</v>
      </c>
      <c r="O262">
        <v>21.78240095773543</v>
      </c>
      <c r="P262">
        <v>21.742994063012841</v>
      </c>
      <c r="Q262">
        <v>21.703872125439961</v>
      </c>
    </row>
    <row r="263" spans="1:17" x14ac:dyDescent="0.25">
      <c r="A263" t="s">
        <v>2</v>
      </c>
      <c r="B263" t="s">
        <v>331</v>
      </c>
      <c r="C263">
        <v>3.725033389636546</v>
      </c>
      <c r="D263">
        <v>3.7197656635721432</v>
      </c>
      <c r="E263">
        <v>3.716844775025276</v>
      </c>
      <c r="F263">
        <v>3.713924298132071</v>
      </c>
      <c r="G263">
        <v>3.711004027065695</v>
      </c>
      <c r="H263">
        <v>3.7095585052374478</v>
      </c>
      <c r="I263">
        <v>3.7081164824653139</v>
      </c>
      <c r="J263">
        <v>3.706674253866352</v>
      </c>
      <c r="K263">
        <v>3.705232436921047</v>
      </c>
      <c r="L263">
        <v>3.7037955598196679</v>
      </c>
      <c r="M263">
        <v>3.6966974157546111</v>
      </c>
      <c r="N263">
        <v>3.6891275165948159</v>
      </c>
      <c r="O263">
        <v>3.681663000772065</v>
      </c>
      <c r="P263">
        <v>3.6750024445479368</v>
      </c>
      <c r="Q263">
        <v>3.668390051802068</v>
      </c>
    </row>
    <row r="264" spans="1:17" x14ac:dyDescent="0.25">
      <c r="A264" t="s">
        <v>2</v>
      </c>
      <c r="B264" t="s">
        <v>332</v>
      </c>
      <c r="C264">
        <v>3.725033389636546</v>
      </c>
      <c r="D264">
        <v>3.7197656635721432</v>
      </c>
      <c r="E264">
        <v>3.716844775025276</v>
      </c>
      <c r="F264">
        <v>3.713924298132071</v>
      </c>
      <c r="G264">
        <v>3.711004027065695</v>
      </c>
      <c r="H264">
        <v>3.7095585052374478</v>
      </c>
      <c r="I264">
        <v>3.7081164824653139</v>
      </c>
      <c r="J264">
        <v>3.706674253866352</v>
      </c>
      <c r="K264">
        <v>3.705232436921047</v>
      </c>
      <c r="L264">
        <v>3.7037955598196679</v>
      </c>
      <c r="M264">
        <v>3.6966974157546111</v>
      </c>
      <c r="N264">
        <v>3.6891275165948159</v>
      </c>
      <c r="O264">
        <v>3.681663000772065</v>
      </c>
      <c r="P264">
        <v>3.6750024445479381</v>
      </c>
      <c r="Q264">
        <v>3.668390051802068</v>
      </c>
    </row>
    <row r="265" spans="1:17" x14ac:dyDescent="0.25">
      <c r="A265" t="s">
        <v>2</v>
      </c>
      <c r="B265" t="s">
        <v>333</v>
      </c>
      <c r="C265">
        <v>22.039000000000001</v>
      </c>
      <c r="D265">
        <v>22.00783372507308</v>
      </c>
      <c r="E265">
        <v>21.99055241348443</v>
      </c>
      <c r="F265">
        <v>21.973273537427001</v>
      </c>
      <c r="G265">
        <v>21.955995879135148</v>
      </c>
      <c r="H265">
        <v>21.94744351134662</v>
      </c>
      <c r="I265">
        <v>21.938911845573251</v>
      </c>
      <c r="J265">
        <v>21.930378962034268</v>
      </c>
      <c r="K265">
        <v>21.92184851402649</v>
      </c>
      <c r="L265">
        <v>21.913347292393041</v>
      </c>
      <c r="M265">
        <v>21.871351428010978</v>
      </c>
      <c r="N265">
        <v>21.826564444880351</v>
      </c>
      <c r="O265">
        <v>21.78240095773543</v>
      </c>
      <c r="P265">
        <v>21.742994063012841</v>
      </c>
      <c r="Q265">
        <v>21.703872125439968</v>
      </c>
    </row>
    <row r="266" spans="1:17" x14ac:dyDescent="0.25">
      <c r="A266" t="s">
        <v>2</v>
      </c>
      <c r="B266" t="s">
        <v>334</v>
      </c>
      <c r="D266">
        <v>0.46400791235018662</v>
      </c>
      <c r="E266">
        <v>0.93444647205323239</v>
      </c>
      <c r="F266">
        <v>1.4048734650454211</v>
      </c>
      <c r="G266">
        <v>1.8752690562570791</v>
      </c>
      <c r="H266">
        <v>2.138840989923481</v>
      </c>
      <c r="I266">
        <v>2.4022730143349338</v>
      </c>
      <c r="J266">
        <v>2.4022730143349338</v>
      </c>
      <c r="K266">
        <v>2.4022730143349338</v>
      </c>
      <c r="L266">
        <v>2.4022730143349338</v>
      </c>
      <c r="M266">
        <v>2.4022730143349338</v>
      </c>
      <c r="N266">
        <v>2.4022730143349338</v>
      </c>
      <c r="O266">
        <v>2.4022730143349338</v>
      </c>
      <c r="P266">
        <v>2.4022730143349338</v>
      </c>
      <c r="Q266">
        <v>2.4022730143349338</v>
      </c>
    </row>
    <row r="267" spans="1:17" x14ac:dyDescent="0.25">
      <c r="A267" t="s">
        <v>2</v>
      </c>
      <c r="B267" t="s">
        <v>335</v>
      </c>
      <c r="D267">
        <v>0.46400791235018662</v>
      </c>
      <c r="E267">
        <v>0.93444647205323228</v>
      </c>
      <c r="F267">
        <v>1.40487346504542</v>
      </c>
      <c r="G267">
        <v>1.875269056257078</v>
      </c>
      <c r="H267">
        <v>2.138840989923481</v>
      </c>
      <c r="I267">
        <v>2.4022730143349338</v>
      </c>
      <c r="J267">
        <v>2.4022730143349338</v>
      </c>
      <c r="K267">
        <v>2.4022730143349338</v>
      </c>
      <c r="L267">
        <v>2.4022730143349338</v>
      </c>
      <c r="M267">
        <v>2.4022730143349338</v>
      </c>
      <c r="N267">
        <v>2.4022730143349338</v>
      </c>
      <c r="O267">
        <v>2.4022730143349338</v>
      </c>
      <c r="P267">
        <v>2.4022730143349338</v>
      </c>
      <c r="Q267">
        <v>2.4022730143349338</v>
      </c>
    </row>
    <row r="268" spans="1:17" x14ac:dyDescent="0.25">
      <c r="A268" t="s">
        <v>2</v>
      </c>
      <c r="B268" t="s">
        <v>336</v>
      </c>
      <c r="D268">
        <v>0.46400791235018662</v>
      </c>
      <c r="E268">
        <v>0.9344464720532325</v>
      </c>
      <c r="F268">
        <v>1.40487346504542</v>
      </c>
      <c r="G268">
        <v>1.875269056257078</v>
      </c>
      <c r="H268">
        <v>2.138840989923481</v>
      </c>
      <c r="I268">
        <v>2.4022730143349351</v>
      </c>
      <c r="J268">
        <v>2.4022730143349351</v>
      </c>
      <c r="K268">
        <v>2.4022730143349351</v>
      </c>
      <c r="L268">
        <v>2.4022730143349351</v>
      </c>
      <c r="M268">
        <v>2.4022730143349351</v>
      </c>
      <c r="N268">
        <v>2.4022730143349351</v>
      </c>
      <c r="O268">
        <v>2.4022730143349351</v>
      </c>
      <c r="P268">
        <v>2.4022730143349351</v>
      </c>
      <c r="Q268">
        <v>2.4022730143349351</v>
      </c>
    </row>
    <row r="269" spans="1:17" x14ac:dyDescent="0.25">
      <c r="A269" t="s">
        <v>2</v>
      </c>
      <c r="B269" t="s">
        <v>337</v>
      </c>
      <c r="D269">
        <v>0.46400791235018679</v>
      </c>
      <c r="E269">
        <v>0.93444647205323228</v>
      </c>
      <c r="F269">
        <v>1.40487346504542</v>
      </c>
      <c r="G269">
        <v>1.8752690562570791</v>
      </c>
      <c r="H269">
        <v>2.138840989923481</v>
      </c>
      <c r="I269">
        <v>2.4022730143349351</v>
      </c>
      <c r="J269">
        <v>2.4022730143349351</v>
      </c>
      <c r="K269">
        <v>2.4022730143349351</v>
      </c>
      <c r="L269">
        <v>2.4022730143349351</v>
      </c>
      <c r="M269">
        <v>2.4022730143349351</v>
      </c>
      <c r="N269">
        <v>2.4022730143349351</v>
      </c>
      <c r="O269">
        <v>2.4022730143349351</v>
      </c>
      <c r="P269">
        <v>2.4022730143349351</v>
      </c>
      <c r="Q269">
        <v>2.4022730143349351</v>
      </c>
    </row>
    <row r="270" spans="1:17" x14ac:dyDescent="0.25">
      <c r="A270" t="s">
        <v>2</v>
      </c>
      <c r="B270" t="s">
        <v>338</v>
      </c>
      <c r="D270">
        <v>0.46400791235018668</v>
      </c>
      <c r="E270">
        <v>0.9344464720532325</v>
      </c>
      <c r="F270">
        <v>1.40487346504542</v>
      </c>
      <c r="G270">
        <v>1.875269056257078</v>
      </c>
      <c r="H270">
        <v>2.138840989923481</v>
      </c>
      <c r="I270">
        <v>2.4022730143349351</v>
      </c>
      <c r="J270">
        <v>2.4022730143349351</v>
      </c>
      <c r="K270">
        <v>2.4022730143349351</v>
      </c>
      <c r="L270">
        <v>2.4022730143349351</v>
      </c>
      <c r="M270">
        <v>2.4022730143349351</v>
      </c>
      <c r="N270">
        <v>2.4022730143349351</v>
      </c>
      <c r="O270">
        <v>2.4022730143349351</v>
      </c>
      <c r="P270">
        <v>2.4022730143349351</v>
      </c>
      <c r="Q270">
        <v>2.4022730143349351</v>
      </c>
    </row>
    <row r="271" spans="1:17" x14ac:dyDescent="0.25">
      <c r="A271" t="s">
        <v>2</v>
      </c>
      <c r="B271" t="s">
        <v>339</v>
      </c>
      <c r="D271">
        <v>7.8426651234629219E-2</v>
      </c>
      <c r="E271">
        <v>0.1579402109545063</v>
      </c>
      <c r="F271">
        <v>0.23745181566806939</v>
      </c>
      <c r="G271">
        <v>0.31695811285039388</v>
      </c>
      <c r="H271">
        <v>0.36150706032888291</v>
      </c>
      <c r="I271">
        <v>0.40603236033488199</v>
      </c>
      <c r="J271">
        <v>0.40603236033488199</v>
      </c>
      <c r="K271">
        <v>0.40603236033488199</v>
      </c>
      <c r="L271">
        <v>0.40603236033488199</v>
      </c>
      <c r="M271">
        <v>0.40603236033488199</v>
      </c>
      <c r="N271">
        <v>0.40603236033488199</v>
      </c>
      <c r="O271">
        <v>0.40603236033488199</v>
      </c>
      <c r="P271">
        <v>0.40603236033488199</v>
      </c>
      <c r="Q271">
        <v>0.40603236033488199</v>
      </c>
    </row>
    <row r="272" spans="1:17" x14ac:dyDescent="0.25">
      <c r="A272" t="s">
        <v>2</v>
      </c>
      <c r="B272" t="s">
        <v>340</v>
      </c>
      <c r="D272">
        <v>0.46400791235018668</v>
      </c>
      <c r="E272">
        <v>0.93444647205323261</v>
      </c>
      <c r="F272">
        <v>1.40487346504542</v>
      </c>
      <c r="G272">
        <v>1.875269056257078</v>
      </c>
      <c r="H272">
        <v>2.138840989923481</v>
      </c>
      <c r="I272">
        <v>2.4022730143349351</v>
      </c>
      <c r="J272">
        <v>2.4022730143349351</v>
      </c>
      <c r="K272">
        <v>2.4022730143349351</v>
      </c>
      <c r="L272">
        <v>2.4022730143349351</v>
      </c>
      <c r="M272">
        <v>2.4022730143349351</v>
      </c>
      <c r="N272">
        <v>2.4022730143349351</v>
      </c>
      <c r="O272">
        <v>2.4022730143349351</v>
      </c>
      <c r="P272">
        <v>2.4022730143349351</v>
      </c>
      <c r="Q272">
        <v>2.4022730143349351</v>
      </c>
    </row>
    <row r="273" spans="1:17" x14ac:dyDescent="0.25">
      <c r="A273" t="s">
        <v>2</v>
      </c>
      <c r="B273" t="s">
        <v>341</v>
      </c>
      <c r="D273">
        <v>0.46400791235018668</v>
      </c>
      <c r="E273">
        <v>0.9344464720532325</v>
      </c>
      <c r="F273">
        <v>1.40487346504542</v>
      </c>
      <c r="G273">
        <v>1.875269056257078</v>
      </c>
      <c r="H273">
        <v>2.138840989923481</v>
      </c>
      <c r="I273">
        <v>2.4022730143349351</v>
      </c>
      <c r="J273">
        <v>2.4022730143349351</v>
      </c>
      <c r="K273">
        <v>2.4022730143349351</v>
      </c>
      <c r="L273">
        <v>2.4022730143349351</v>
      </c>
      <c r="M273">
        <v>2.4022730143349351</v>
      </c>
      <c r="N273">
        <v>2.4022730143349351</v>
      </c>
      <c r="O273">
        <v>2.4022730143349351</v>
      </c>
      <c r="P273">
        <v>2.4022730143349351</v>
      </c>
      <c r="Q273">
        <v>2.4022730143349351</v>
      </c>
    </row>
    <row r="274" spans="1:17" x14ac:dyDescent="0.25">
      <c r="A274" t="s">
        <v>2</v>
      </c>
      <c r="B274" t="s">
        <v>342</v>
      </c>
      <c r="D274">
        <v>7.8426651234629205E-2</v>
      </c>
      <c r="E274">
        <v>0.1579402109545063</v>
      </c>
      <c r="F274">
        <v>0.23745181566806939</v>
      </c>
      <c r="G274">
        <v>0.31695811285039388</v>
      </c>
      <c r="H274">
        <v>0.36150706032888291</v>
      </c>
      <c r="I274">
        <v>0.40603236033488199</v>
      </c>
      <c r="J274">
        <v>0.40603236033488199</v>
      </c>
      <c r="K274">
        <v>0.40603236033488199</v>
      </c>
      <c r="L274">
        <v>0.40603236033488199</v>
      </c>
      <c r="M274">
        <v>0.40603236033488199</v>
      </c>
      <c r="N274">
        <v>0.40603236033488199</v>
      </c>
      <c r="O274">
        <v>0.40603236033488199</v>
      </c>
      <c r="P274">
        <v>0.40603236033488199</v>
      </c>
      <c r="Q274">
        <v>0.40603236033488199</v>
      </c>
    </row>
    <row r="275" spans="1:17" x14ac:dyDescent="0.25">
      <c r="A275" t="s">
        <v>2</v>
      </c>
      <c r="B275" t="s">
        <v>343</v>
      </c>
      <c r="D275">
        <v>7.8426651234629219E-2</v>
      </c>
      <c r="E275">
        <v>0.1579402109545063</v>
      </c>
      <c r="F275">
        <v>0.23745181566806939</v>
      </c>
      <c r="G275">
        <v>0.31695811285039388</v>
      </c>
      <c r="H275">
        <v>0.36150706032888291</v>
      </c>
      <c r="I275">
        <v>0.40603236033488199</v>
      </c>
      <c r="J275">
        <v>0.40603236033488199</v>
      </c>
      <c r="K275">
        <v>0.40603236033488199</v>
      </c>
      <c r="L275">
        <v>0.40603236033488199</v>
      </c>
      <c r="M275">
        <v>0.40603236033488199</v>
      </c>
      <c r="N275">
        <v>0.40603236033488199</v>
      </c>
      <c r="O275">
        <v>0.40603236033488199</v>
      </c>
      <c r="P275">
        <v>0.40603236033488199</v>
      </c>
      <c r="Q275">
        <v>0.40603236033488199</v>
      </c>
    </row>
    <row r="276" spans="1:17" x14ac:dyDescent="0.25">
      <c r="A276" t="s">
        <v>2</v>
      </c>
      <c r="B276" t="s">
        <v>344</v>
      </c>
      <c r="D276">
        <v>0.46400791235018662</v>
      </c>
      <c r="E276">
        <v>0.93444647205323239</v>
      </c>
      <c r="F276">
        <v>1.40487346504542</v>
      </c>
      <c r="G276">
        <v>1.875269056257078</v>
      </c>
      <c r="H276">
        <v>2.138840989923481</v>
      </c>
      <c r="I276">
        <v>2.402273014334936</v>
      </c>
      <c r="J276">
        <v>2.402273014334936</v>
      </c>
      <c r="K276">
        <v>2.402273014334936</v>
      </c>
      <c r="L276">
        <v>2.402273014334936</v>
      </c>
      <c r="M276">
        <v>2.402273014334936</v>
      </c>
      <c r="N276">
        <v>2.402273014334936</v>
      </c>
      <c r="O276">
        <v>2.402273014334936</v>
      </c>
      <c r="P276">
        <v>2.402273014334936</v>
      </c>
      <c r="Q276">
        <v>2.402273014334936</v>
      </c>
    </row>
    <row r="277" spans="1:17" x14ac:dyDescent="0.25">
      <c r="A277" t="s">
        <v>2</v>
      </c>
      <c r="B277" t="s">
        <v>345</v>
      </c>
      <c r="J277">
        <v>0.26341177706149949</v>
      </c>
      <c r="K277">
        <v>0.52683311429881996</v>
      </c>
      <c r="L277">
        <v>0.79000499297207727</v>
      </c>
      <c r="M277">
        <v>1.839779360969821</v>
      </c>
      <c r="N277">
        <v>1.839779360969821</v>
      </c>
      <c r="O277">
        <v>1.839779360969821</v>
      </c>
      <c r="P277">
        <v>1.839779360969821</v>
      </c>
      <c r="Q277">
        <v>1.839779360969821</v>
      </c>
    </row>
    <row r="278" spans="1:17" x14ac:dyDescent="0.25">
      <c r="A278" t="s">
        <v>2</v>
      </c>
      <c r="B278" t="s">
        <v>346</v>
      </c>
      <c r="J278">
        <v>0.26341177706149949</v>
      </c>
      <c r="K278">
        <v>0.52683311429881996</v>
      </c>
      <c r="L278">
        <v>0.79000499297207694</v>
      </c>
      <c r="M278">
        <v>1.8397793609698201</v>
      </c>
      <c r="N278">
        <v>1.8397793609698201</v>
      </c>
      <c r="O278">
        <v>1.8397793609698201</v>
      </c>
      <c r="P278">
        <v>1.8397793609698201</v>
      </c>
      <c r="Q278">
        <v>1.8397793609698201</v>
      </c>
    </row>
    <row r="279" spans="1:17" x14ac:dyDescent="0.25">
      <c r="A279" t="s">
        <v>2</v>
      </c>
      <c r="B279" t="s">
        <v>347</v>
      </c>
      <c r="J279">
        <v>0.26341177706149949</v>
      </c>
      <c r="K279">
        <v>0.52683311429881996</v>
      </c>
      <c r="L279">
        <v>0.79000499297207705</v>
      </c>
      <c r="M279">
        <v>1.8397793609698201</v>
      </c>
      <c r="N279">
        <v>1.8397793609698201</v>
      </c>
      <c r="O279">
        <v>1.8397793609698201</v>
      </c>
      <c r="P279">
        <v>1.8397793609698201</v>
      </c>
      <c r="Q279">
        <v>1.8397793609698201</v>
      </c>
    </row>
    <row r="280" spans="1:17" x14ac:dyDescent="0.25">
      <c r="A280" t="s">
        <v>2</v>
      </c>
      <c r="B280" t="s">
        <v>348</v>
      </c>
      <c r="J280">
        <v>0.2634117770614996</v>
      </c>
      <c r="K280">
        <v>0.52683311429882007</v>
      </c>
      <c r="L280">
        <v>0.79000499297207705</v>
      </c>
      <c r="M280">
        <v>1.8397793609698201</v>
      </c>
      <c r="N280">
        <v>1.8397793609698201</v>
      </c>
      <c r="O280">
        <v>1.8397793609698201</v>
      </c>
      <c r="P280">
        <v>1.8397793609698201</v>
      </c>
      <c r="Q280">
        <v>1.8397793609698201</v>
      </c>
    </row>
    <row r="281" spans="1:17" x14ac:dyDescent="0.25">
      <c r="A281" t="s">
        <v>2</v>
      </c>
      <c r="B281" t="s">
        <v>349</v>
      </c>
      <c r="J281">
        <v>0.26341177706149949</v>
      </c>
      <c r="K281">
        <v>0.52683311429882018</v>
      </c>
      <c r="L281">
        <v>0.79000499297207716</v>
      </c>
      <c r="M281">
        <v>1.8397793609698201</v>
      </c>
      <c r="N281">
        <v>1.8397793609698201</v>
      </c>
      <c r="O281">
        <v>1.8397793609698201</v>
      </c>
      <c r="P281">
        <v>1.8397793609698201</v>
      </c>
      <c r="Q281">
        <v>1.8397793609698201</v>
      </c>
    </row>
    <row r="282" spans="1:17" x14ac:dyDescent="0.25">
      <c r="A282" t="s">
        <v>2</v>
      </c>
      <c r="B282" t="s">
        <v>350</v>
      </c>
      <c r="J282">
        <v>4.4521877797431088E-2</v>
      </c>
      <c r="K282">
        <v>8.9045371456477673E-2</v>
      </c>
      <c r="L282">
        <v>0.1335267016108069</v>
      </c>
      <c r="M282">
        <v>0.31095964196092241</v>
      </c>
      <c r="N282">
        <v>0.31095964196092241</v>
      </c>
      <c r="O282">
        <v>0.31095964196092241</v>
      </c>
      <c r="P282">
        <v>0.31095964196092241</v>
      </c>
      <c r="Q282">
        <v>0.31095964196092241</v>
      </c>
    </row>
    <row r="283" spans="1:17" x14ac:dyDescent="0.25">
      <c r="A283" t="s">
        <v>2</v>
      </c>
      <c r="B283" t="s">
        <v>351</v>
      </c>
      <c r="J283">
        <v>0.26341177706149949</v>
      </c>
      <c r="K283">
        <v>0.52683311429881996</v>
      </c>
      <c r="L283">
        <v>0.79000499297207705</v>
      </c>
      <c r="M283">
        <v>1.8397793609698201</v>
      </c>
      <c r="N283">
        <v>1.8397793609698201</v>
      </c>
      <c r="O283">
        <v>1.8397793609698201</v>
      </c>
      <c r="P283">
        <v>1.8397793609698201</v>
      </c>
      <c r="Q283">
        <v>1.8397793609698201</v>
      </c>
    </row>
    <row r="284" spans="1:17" x14ac:dyDescent="0.25">
      <c r="A284" t="s">
        <v>2</v>
      </c>
      <c r="B284" t="s">
        <v>352</v>
      </c>
      <c r="J284">
        <v>0.26341177706149949</v>
      </c>
      <c r="K284">
        <v>0.52683311429882007</v>
      </c>
      <c r="L284">
        <v>0.79000499297207716</v>
      </c>
      <c r="M284">
        <v>1.839779360969821</v>
      </c>
      <c r="N284">
        <v>1.839779360969821</v>
      </c>
      <c r="O284">
        <v>1.839779360969821</v>
      </c>
      <c r="P284">
        <v>1.839779360969821</v>
      </c>
      <c r="Q284">
        <v>1.839779360969821</v>
      </c>
    </row>
    <row r="285" spans="1:17" x14ac:dyDescent="0.25">
      <c r="A285" t="s">
        <v>2</v>
      </c>
      <c r="B285" t="s">
        <v>353</v>
      </c>
      <c r="J285">
        <v>4.4521877797431088E-2</v>
      </c>
      <c r="K285">
        <v>8.9045371456477659E-2</v>
      </c>
      <c r="L285">
        <v>0.13352670161080679</v>
      </c>
      <c r="M285">
        <v>0.31095964196092241</v>
      </c>
      <c r="N285">
        <v>0.31095964196092241</v>
      </c>
      <c r="O285">
        <v>0.31095964196092241</v>
      </c>
      <c r="P285">
        <v>0.31095964196092241</v>
      </c>
      <c r="Q285">
        <v>0.31095964196092241</v>
      </c>
    </row>
    <row r="286" spans="1:17" x14ac:dyDescent="0.25">
      <c r="A286" t="s">
        <v>2</v>
      </c>
      <c r="B286" t="s">
        <v>354</v>
      </c>
      <c r="J286">
        <v>4.4521877797431088E-2</v>
      </c>
      <c r="K286">
        <v>8.9045371456477673E-2</v>
      </c>
      <c r="L286">
        <v>0.13352670161080679</v>
      </c>
      <c r="M286">
        <v>0.31095964196092241</v>
      </c>
      <c r="N286">
        <v>0.31095964196092241</v>
      </c>
      <c r="O286">
        <v>0.31095964196092241</v>
      </c>
      <c r="P286">
        <v>0.31095964196092241</v>
      </c>
      <c r="Q286">
        <v>0.31095964196092241</v>
      </c>
    </row>
    <row r="287" spans="1:17" x14ac:dyDescent="0.25">
      <c r="A287" t="s">
        <v>2</v>
      </c>
      <c r="B287" t="s">
        <v>355</v>
      </c>
      <c r="J287">
        <v>0.26341177706149949</v>
      </c>
      <c r="K287">
        <v>0.52683311429882007</v>
      </c>
      <c r="L287">
        <v>0.79000499297207727</v>
      </c>
      <c r="M287">
        <v>1.8397793609698201</v>
      </c>
      <c r="N287">
        <v>1.8397793609698201</v>
      </c>
      <c r="O287">
        <v>1.8397793609698201</v>
      </c>
      <c r="P287">
        <v>1.8397793609698201</v>
      </c>
      <c r="Q287">
        <v>1.8397793609698201</v>
      </c>
    </row>
    <row r="288" spans="1:17" x14ac:dyDescent="0.25">
      <c r="A288" t="s">
        <v>2</v>
      </c>
      <c r="B288" t="s">
        <v>356</v>
      </c>
      <c r="M288">
        <v>0.2618647766972968</v>
      </c>
      <c r="N288">
        <v>1.1094395614926209</v>
      </c>
      <c r="O288">
        <v>1.1094395614926209</v>
      </c>
      <c r="P288">
        <v>1.1094395614926209</v>
      </c>
      <c r="Q288">
        <v>1.1094395614926209</v>
      </c>
    </row>
    <row r="289" spans="1:17" x14ac:dyDescent="0.25">
      <c r="A289" t="s">
        <v>2</v>
      </c>
      <c r="B289" t="s">
        <v>357</v>
      </c>
      <c r="M289">
        <v>0.26186477669729669</v>
      </c>
      <c r="N289">
        <v>1.1094395614926209</v>
      </c>
      <c r="O289">
        <v>1.1094395614926209</v>
      </c>
      <c r="P289">
        <v>1.1094395614926209</v>
      </c>
      <c r="Q289">
        <v>1.1094395614926209</v>
      </c>
    </row>
    <row r="290" spans="1:17" x14ac:dyDescent="0.25">
      <c r="A290" t="s">
        <v>2</v>
      </c>
      <c r="B290" t="s">
        <v>358</v>
      </c>
      <c r="M290">
        <v>0.2618647766972968</v>
      </c>
      <c r="N290">
        <v>1.1094395614926209</v>
      </c>
      <c r="O290">
        <v>1.1094395614926209</v>
      </c>
      <c r="P290">
        <v>1.1094395614926209</v>
      </c>
      <c r="Q290">
        <v>1.1094395614926209</v>
      </c>
    </row>
    <row r="291" spans="1:17" x14ac:dyDescent="0.25">
      <c r="A291" t="s">
        <v>2</v>
      </c>
      <c r="B291" t="s">
        <v>359</v>
      </c>
      <c r="M291">
        <v>0.26186477669729691</v>
      </c>
      <c r="N291">
        <v>1.1094395614926209</v>
      </c>
      <c r="O291">
        <v>1.1094395614926209</v>
      </c>
      <c r="P291">
        <v>1.1094395614926209</v>
      </c>
      <c r="Q291">
        <v>1.1094395614926209</v>
      </c>
    </row>
    <row r="292" spans="1:17" x14ac:dyDescent="0.25">
      <c r="A292" t="s">
        <v>2</v>
      </c>
      <c r="B292" t="s">
        <v>360</v>
      </c>
      <c r="M292">
        <v>0.26186477669729691</v>
      </c>
      <c r="N292">
        <v>1.1094395614926209</v>
      </c>
      <c r="O292">
        <v>1.1094395614926209</v>
      </c>
      <c r="P292">
        <v>1.1094395614926209</v>
      </c>
      <c r="Q292">
        <v>1.1094395614926209</v>
      </c>
    </row>
    <row r="293" spans="1:17" x14ac:dyDescent="0.25">
      <c r="A293" t="s">
        <v>2</v>
      </c>
      <c r="B293" t="s">
        <v>361</v>
      </c>
      <c r="M293">
        <v>4.9178226319860407E-2</v>
      </c>
      <c r="N293">
        <v>0.20835283970382881</v>
      </c>
      <c r="O293">
        <v>0.20835283970382881</v>
      </c>
      <c r="P293">
        <v>0.20835283970382881</v>
      </c>
      <c r="Q293">
        <v>0.20835283970382881</v>
      </c>
    </row>
    <row r="294" spans="1:17" x14ac:dyDescent="0.25">
      <c r="A294" t="s">
        <v>2</v>
      </c>
      <c r="B294" t="s">
        <v>362</v>
      </c>
      <c r="M294">
        <v>0.2618647766972968</v>
      </c>
      <c r="N294">
        <v>1.1094395614926209</v>
      </c>
      <c r="O294">
        <v>1.1094395614926209</v>
      </c>
      <c r="P294">
        <v>1.1094395614926209</v>
      </c>
      <c r="Q294">
        <v>1.1094395614926209</v>
      </c>
    </row>
    <row r="295" spans="1:17" x14ac:dyDescent="0.25">
      <c r="A295" t="s">
        <v>2</v>
      </c>
      <c r="B295" t="s">
        <v>363</v>
      </c>
      <c r="M295">
        <v>0.2618647766972968</v>
      </c>
      <c r="N295">
        <v>1.1094395614926209</v>
      </c>
      <c r="O295">
        <v>1.1094395614926209</v>
      </c>
      <c r="P295">
        <v>1.1094395614926209</v>
      </c>
      <c r="Q295">
        <v>1.1094395614926209</v>
      </c>
    </row>
    <row r="296" spans="1:17" x14ac:dyDescent="0.25">
      <c r="A296" t="s">
        <v>2</v>
      </c>
      <c r="B296" t="s">
        <v>364</v>
      </c>
      <c r="M296">
        <v>4.9178226319860387E-2</v>
      </c>
      <c r="N296">
        <v>0.2083528397038287</v>
      </c>
      <c r="O296">
        <v>0.2083528397038287</v>
      </c>
      <c r="P296">
        <v>0.2083528397038287</v>
      </c>
      <c r="Q296">
        <v>0.2083528397038287</v>
      </c>
    </row>
    <row r="297" spans="1:17" x14ac:dyDescent="0.25">
      <c r="A297" t="s">
        <v>2</v>
      </c>
      <c r="B297" t="s">
        <v>365</v>
      </c>
      <c r="M297">
        <v>4.9178226319860387E-2</v>
      </c>
      <c r="N297">
        <v>0.20835283970382881</v>
      </c>
      <c r="O297">
        <v>0.20835283970382881</v>
      </c>
      <c r="P297">
        <v>0.20835283970382881</v>
      </c>
      <c r="Q297">
        <v>0.20835283970382881</v>
      </c>
    </row>
    <row r="298" spans="1:17" x14ac:dyDescent="0.25">
      <c r="A298" t="s">
        <v>2</v>
      </c>
      <c r="B298" t="s">
        <v>366</v>
      </c>
      <c r="M298">
        <v>0.2618647766972968</v>
      </c>
      <c r="N298">
        <v>1.1094395614926209</v>
      </c>
      <c r="O298">
        <v>1.1094395614926209</v>
      </c>
      <c r="P298">
        <v>1.1094395614926209</v>
      </c>
      <c r="Q298">
        <v>1.1094395614926209</v>
      </c>
    </row>
    <row r="299" spans="1:17" x14ac:dyDescent="0.25">
      <c r="A299" t="s">
        <v>2</v>
      </c>
      <c r="B299" t="s">
        <v>367</v>
      </c>
      <c r="N299">
        <v>0.21164629842143609</v>
      </c>
      <c r="O299">
        <v>1.055437928016669</v>
      </c>
      <c r="P299">
        <v>1.055437928016669</v>
      </c>
      <c r="Q299">
        <v>1.055437928016669</v>
      </c>
    </row>
    <row r="300" spans="1:17" x14ac:dyDescent="0.25">
      <c r="A300" t="s">
        <v>2</v>
      </c>
      <c r="B300" t="s">
        <v>368</v>
      </c>
      <c r="N300">
        <v>0.21164629842143609</v>
      </c>
      <c r="O300">
        <v>1.055437928016669</v>
      </c>
      <c r="P300">
        <v>1.055437928016669</v>
      </c>
      <c r="Q300">
        <v>1.055437928016669</v>
      </c>
    </row>
    <row r="301" spans="1:17" x14ac:dyDescent="0.25">
      <c r="A301" t="s">
        <v>2</v>
      </c>
      <c r="B301" t="s">
        <v>369</v>
      </c>
      <c r="N301">
        <v>0.21164629842143609</v>
      </c>
      <c r="O301">
        <v>1.055437928016669</v>
      </c>
      <c r="P301">
        <v>1.055437928016669</v>
      </c>
      <c r="Q301">
        <v>1.055437928016669</v>
      </c>
    </row>
    <row r="302" spans="1:17" x14ac:dyDescent="0.25">
      <c r="A302" t="s">
        <v>2</v>
      </c>
      <c r="B302" t="s">
        <v>370</v>
      </c>
      <c r="N302">
        <v>0.21164629842143609</v>
      </c>
      <c r="O302">
        <v>1.055437928016669</v>
      </c>
      <c r="P302">
        <v>1.055437928016669</v>
      </c>
      <c r="Q302">
        <v>1.055437928016669</v>
      </c>
    </row>
    <row r="303" spans="1:17" x14ac:dyDescent="0.25">
      <c r="A303" t="s">
        <v>2</v>
      </c>
      <c r="B303" t="s">
        <v>371</v>
      </c>
      <c r="N303">
        <v>0.21164629842143609</v>
      </c>
      <c r="O303">
        <v>1.055437928016669</v>
      </c>
      <c r="P303">
        <v>1.055437928016669</v>
      </c>
      <c r="Q303">
        <v>1.055437928016669</v>
      </c>
    </row>
    <row r="304" spans="1:17" x14ac:dyDescent="0.25">
      <c r="A304" t="s">
        <v>2</v>
      </c>
      <c r="B304" t="s">
        <v>372</v>
      </c>
      <c r="N304">
        <v>4.471559102308087E-2</v>
      </c>
      <c r="O304">
        <v>0.2229877446071187</v>
      </c>
      <c r="P304">
        <v>0.2229877446071187</v>
      </c>
      <c r="Q304">
        <v>0.2229877446071187</v>
      </c>
    </row>
    <row r="305" spans="1:17" x14ac:dyDescent="0.25">
      <c r="A305" t="s">
        <v>2</v>
      </c>
      <c r="B305" t="s">
        <v>373</v>
      </c>
      <c r="N305">
        <v>0.21164629842143609</v>
      </c>
      <c r="O305">
        <v>1.055437928016669</v>
      </c>
      <c r="P305">
        <v>1.055437928016669</v>
      </c>
      <c r="Q305">
        <v>1.055437928016669</v>
      </c>
    </row>
    <row r="306" spans="1:17" x14ac:dyDescent="0.25">
      <c r="A306" t="s">
        <v>2</v>
      </c>
      <c r="B306" t="s">
        <v>374</v>
      </c>
      <c r="N306">
        <v>0.21164629842143609</v>
      </c>
      <c r="O306">
        <v>1.055437928016669</v>
      </c>
      <c r="P306">
        <v>1.055437928016669</v>
      </c>
      <c r="Q306">
        <v>1.055437928016669</v>
      </c>
    </row>
    <row r="307" spans="1:17" x14ac:dyDescent="0.25">
      <c r="A307" t="s">
        <v>2</v>
      </c>
      <c r="B307" t="s">
        <v>375</v>
      </c>
      <c r="N307">
        <v>4.4715591023080863E-2</v>
      </c>
      <c r="O307">
        <v>0.2229877446071187</v>
      </c>
      <c r="P307">
        <v>0.2229877446071187</v>
      </c>
      <c r="Q307">
        <v>0.2229877446071187</v>
      </c>
    </row>
    <row r="308" spans="1:17" x14ac:dyDescent="0.25">
      <c r="A308" t="s">
        <v>2</v>
      </c>
      <c r="B308" t="s">
        <v>376</v>
      </c>
      <c r="N308">
        <v>4.471559102308087E-2</v>
      </c>
      <c r="O308">
        <v>0.2229877446071187</v>
      </c>
      <c r="P308">
        <v>0.2229877446071187</v>
      </c>
      <c r="Q308">
        <v>0.2229877446071187</v>
      </c>
    </row>
    <row r="309" spans="1:17" x14ac:dyDescent="0.25">
      <c r="A309" t="s">
        <v>2</v>
      </c>
      <c r="B309" t="s">
        <v>377</v>
      </c>
      <c r="N309">
        <v>0.21164629842143609</v>
      </c>
      <c r="O309">
        <v>1.055437928016669</v>
      </c>
      <c r="P309">
        <v>1.055437928016669</v>
      </c>
      <c r="Q309">
        <v>1.055437928016669</v>
      </c>
    </row>
    <row r="310" spans="1:17" x14ac:dyDescent="0.25">
      <c r="A310" t="s">
        <v>2</v>
      </c>
      <c r="B310" t="s">
        <v>378</v>
      </c>
      <c r="O310">
        <v>0.21030933506742269</v>
      </c>
      <c r="P310">
        <v>1.051421665543641</v>
      </c>
      <c r="Q310">
        <v>1.051421665543641</v>
      </c>
    </row>
    <row r="311" spans="1:17" x14ac:dyDescent="0.25">
      <c r="A311" t="s">
        <v>2</v>
      </c>
      <c r="B311" t="s">
        <v>379</v>
      </c>
      <c r="O311">
        <v>0.21030933506742269</v>
      </c>
      <c r="P311">
        <v>1.051421665543641</v>
      </c>
      <c r="Q311">
        <v>1.051421665543641</v>
      </c>
    </row>
    <row r="312" spans="1:17" x14ac:dyDescent="0.25">
      <c r="A312" t="s">
        <v>2</v>
      </c>
      <c r="B312" t="s">
        <v>380</v>
      </c>
      <c r="O312">
        <v>0.21030933506742269</v>
      </c>
      <c r="P312">
        <v>1.051421665543641</v>
      </c>
      <c r="Q312">
        <v>1.051421665543641</v>
      </c>
    </row>
    <row r="313" spans="1:17" x14ac:dyDescent="0.25">
      <c r="A313" t="s">
        <v>2</v>
      </c>
      <c r="B313" t="s">
        <v>381</v>
      </c>
      <c r="O313">
        <v>0.2103093350674228</v>
      </c>
      <c r="P313">
        <v>1.051421665543641</v>
      </c>
      <c r="Q313">
        <v>1.051421665543641</v>
      </c>
    </row>
    <row r="314" spans="1:17" x14ac:dyDescent="0.25">
      <c r="A314" t="s">
        <v>2</v>
      </c>
      <c r="B314" t="s">
        <v>382</v>
      </c>
      <c r="O314">
        <v>0.2103093350674228</v>
      </c>
      <c r="P314">
        <v>1.051421665543641</v>
      </c>
      <c r="Q314">
        <v>1.051421665543641</v>
      </c>
    </row>
    <row r="315" spans="1:17" x14ac:dyDescent="0.25">
      <c r="A315" t="s">
        <v>2</v>
      </c>
      <c r="B315" t="s">
        <v>383</v>
      </c>
      <c r="O315">
        <v>5.0780713102135687E-2</v>
      </c>
      <c r="P315">
        <v>0.25387338099007573</v>
      </c>
      <c r="Q315">
        <v>0.25387338099007573</v>
      </c>
    </row>
    <row r="316" spans="1:17" x14ac:dyDescent="0.25">
      <c r="A316" t="s">
        <v>2</v>
      </c>
      <c r="B316" t="s">
        <v>384</v>
      </c>
      <c r="O316">
        <v>0.21030933506742269</v>
      </c>
      <c r="P316">
        <v>1.051421665543641</v>
      </c>
      <c r="Q316">
        <v>1.051421665543641</v>
      </c>
    </row>
    <row r="317" spans="1:17" x14ac:dyDescent="0.25">
      <c r="A317" t="s">
        <v>2</v>
      </c>
      <c r="B317" t="s">
        <v>385</v>
      </c>
      <c r="O317">
        <v>0.2103093350674228</v>
      </c>
      <c r="P317">
        <v>1.051421665543641</v>
      </c>
      <c r="Q317">
        <v>1.051421665543641</v>
      </c>
    </row>
    <row r="318" spans="1:17" x14ac:dyDescent="0.25">
      <c r="A318" t="s">
        <v>2</v>
      </c>
      <c r="B318" t="s">
        <v>386</v>
      </c>
      <c r="O318">
        <v>5.0780713102135687E-2</v>
      </c>
      <c r="P318">
        <v>0.25387338099007561</v>
      </c>
      <c r="Q318">
        <v>0.25387338099007561</v>
      </c>
    </row>
    <row r="319" spans="1:17" x14ac:dyDescent="0.25">
      <c r="A319" t="s">
        <v>2</v>
      </c>
      <c r="B319" t="s">
        <v>387</v>
      </c>
      <c r="O319">
        <v>5.078071310213568E-2</v>
      </c>
      <c r="P319">
        <v>0.25387338099007573</v>
      </c>
      <c r="Q319">
        <v>0.25387338099007573</v>
      </c>
    </row>
    <row r="320" spans="1:17" x14ac:dyDescent="0.25">
      <c r="A320" t="s">
        <v>2</v>
      </c>
      <c r="B320" t="s">
        <v>388</v>
      </c>
      <c r="O320">
        <v>0.2103093350674228</v>
      </c>
      <c r="P320">
        <v>1.051421665543641</v>
      </c>
      <c r="Q320">
        <v>1.051421665543641</v>
      </c>
    </row>
    <row r="321" spans="1:17" x14ac:dyDescent="0.25">
      <c r="A321" t="s">
        <v>2</v>
      </c>
      <c r="B321" t="s">
        <v>389</v>
      </c>
      <c r="P321">
        <v>0.21008062303342109</v>
      </c>
      <c r="Q321">
        <v>1.258935252612442</v>
      </c>
    </row>
    <row r="322" spans="1:17" x14ac:dyDescent="0.25">
      <c r="A322" t="s">
        <v>2</v>
      </c>
      <c r="B322" t="s">
        <v>390</v>
      </c>
      <c r="P322">
        <v>0.21008062303342109</v>
      </c>
      <c r="Q322">
        <v>1.2589352526124411</v>
      </c>
    </row>
    <row r="323" spans="1:17" x14ac:dyDescent="0.25">
      <c r="A323" t="s">
        <v>2</v>
      </c>
      <c r="B323" t="s">
        <v>391</v>
      </c>
      <c r="P323">
        <v>0.2100806230334212</v>
      </c>
      <c r="Q323">
        <v>1.2589352526124411</v>
      </c>
    </row>
    <row r="324" spans="1:17" x14ac:dyDescent="0.25">
      <c r="A324" t="s">
        <v>2</v>
      </c>
      <c r="B324" t="s">
        <v>392</v>
      </c>
      <c r="P324">
        <v>0.21008062303342109</v>
      </c>
      <c r="Q324">
        <v>1.258935252612442</v>
      </c>
    </row>
    <row r="325" spans="1:17" x14ac:dyDescent="0.25">
      <c r="A325" t="s">
        <v>2</v>
      </c>
      <c r="B325" t="s">
        <v>393</v>
      </c>
      <c r="P325">
        <v>0.21008062303342109</v>
      </c>
      <c r="Q325">
        <v>1.258935252612442</v>
      </c>
    </row>
    <row r="326" spans="1:17" x14ac:dyDescent="0.25">
      <c r="A326" t="s">
        <v>2</v>
      </c>
      <c r="B326" t="s">
        <v>394</v>
      </c>
      <c r="P326">
        <v>5.0725488924008168E-2</v>
      </c>
      <c r="Q326">
        <v>0.30397904047664831</v>
      </c>
    </row>
    <row r="327" spans="1:17" x14ac:dyDescent="0.25">
      <c r="A327" t="s">
        <v>2</v>
      </c>
      <c r="B327" t="s">
        <v>395</v>
      </c>
      <c r="P327">
        <v>0.21008062303342109</v>
      </c>
      <c r="Q327">
        <v>1.258935252612442</v>
      </c>
    </row>
    <row r="328" spans="1:17" x14ac:dyDescent="0.25">
      <c r="A328" t="s">
        <v>2</v>
      </c>
      <c r="B328" t="s">
        <v>396</v>
      </c>
      <c r="P328">
        <v>0.21008062303342109</v>
      </c>
      <c r="Q328">
        <v>1.258935252612442</v>
      </c>
    </row>
    <row r="329" spans="1:17" x14ac:dyDescent="0.25">
      <c r="A329" t="s">
        <v>2</v>
      </c>
      <c r="B329" t="s">
        <v>397</v>
      </c>
      <c r="P329">
        <v>5.0725488924008168E-2</v>
      </c>
      <c r="Q329">
        <v>0.30397904047664831</v>
      </c>
    </row>
    <row r="330" spans="1:17" x14ac:dyDescent="0.25">
      <c r="A330" t="s">
        <v>2</v>
      </c>
      <c r="B330" t="s">
        <v>398</v>
      </c>
      <c r="P330">
        <v>5.0725488924008168E-2</v>
      </c>
      <c r="Q330">
        <v>0.30397904047664831</v>
      </c>
    </row>
    <row r="331" spans="1:17" x14ac:dyDescent="0.25">
      <c r="A331" t="s">
        <v>2</v>
      </c>
      <c r="B331" t="s">
        <v>399</v>
      </c>
      <c r="P331">
        <v>0.21008062303342109</v>
      </c>
      <c r="Q331">
        <v>1.258935252612442</v>
      </c>
    </row>
    <row r="332" spans="1:17" x14ac:dyDescent="0.25">
      <c r="A332" t="s">
        <v>2</v>
      </c>
      <c r="B332" t="s">
        <v>400</v>
      </c>
      <c r="J332">
        <v>0.94612479388942616</v>
      </c>
      <c r="K332">
        <v>1.892283926104493</v>
      </c>
      <c r="L332">
        <v>2.8375470508018181</v>
      </c>
      <c r="M332">
        <v>7.5487043470914346</v>
      </c>
      <c r="N332">
        <v>11.35322417616428</v>
      </c>
      <c r="O332">
        <v>15.13935351728807</v>
      </c>
      <c r="P332">
        <v>18.915037837754589</v>
      </c>
      <c r="Q332">
        <v>22.682323345261469</v>
      </c>
    </row>
    <row r="333" spans="1:17" x14ac:dyDescent="0.25">
      <c r="A333" t="s">
        <v>2</v>
      </c>
      <c r="B333" t="s">
        <v>401</v>
      </c>
      <c r="J333">
        <v>0.50435426690251473</v>
      </c>
      <c r="K333">
        <v>1.0087268386641419</v>
      </c>
      <c r="L333">
        <v>1.512621772361882</v>
      </c>
      <c r="M333">
        <v>4.0240159349275846</v>
      </c>
      <c r="N333">
        <v>6.0521054868565773</v>
      </c>
      <c r="O333">
        <v>8.0703915528950887</v>
      </c>
      <c r="P333">
        <v>10.083109652878379</v>
      </c>
      <c r="Q333">
        <v>12.091350566363159</v>
      </c>
    </row>
    <row r="334" spans="1:17" x14ac:dyDescent="0.25">
      <c r="A334" t="s">
        <v>2</v>
      </c>
      <c r="B334" t="s">
        <v>402</v>
      </c>
      <c r="J334">
        <v>2.4508729439210671E-2</v>
      </c>
      <c r="K334">
        <v>4.9018348389760588E-2</v>
      </c>
      <c r="L334">
        <v>7.3504756865360871E-2</v>
      </c>
      <c r="M334">
        <v>0.195544132924477</v>
      </c>
      <c r="N334">
        <v>0.29409767230858069</v>
      </c>
      <c r="O334">
        <v>0.39217481841316171</v>
      </c>
      <c r="P334">
        <v>0.48998139324962919</v>
      </c>
      <c r="Q334">
        <v>0.58757040245863668</v>
      </c>
    </row>
    <row r="335" spans="1:17" x14ac:dyDescent="0.25">
      <c r="A335" t="s">
        <v>2</v>
      </c>
      <c r="B335" t="s">
        <v>403</v>
      </c>
      <c r="J335">
        <v>3.3002811865016489E-2</v>
      </c>
      <c r="K335">
        <v>6.6006821522658424E-2</v>
      </c>
      <c r="L335">
        <v>9.8979576563860097E-2</v>
      </c>
      <c r="M335">
        <v>0.26331459760984399</v>
      </c>
      <c r="N335">
        <v>0.39602420734266969</v>
      </c>
      <c r="O335">
        <v>0.52809231838757531</v>
      </c>
      <c r="P335">
        <v>0.65979608526360967</v>
      </c>
      <c r="Q335">
        <v>0.79120688397541594</v>
      </c>
    </row>
    <row r="336" spans="1:17" x14ac:dyDescent="0.25">
      <c r="A336" t="s">
        <v>2</v>
      </c>
      <c r="B336" t="s">
        <v>404</v>
      </c>
      <c r="J336">
        <v>8.922533234235569E-2</v>
      </c>
      <c r="K336">
        <v>0.17845390299802599</v>
      </c>
      <c r="L336">
        <v>0.26759797468583502</v>
      </c>
      <c r="M336">
        <v>0.71188881051788078</v>
      </c>
      <c r="N336">
        <v>1.0706782094898939</v>
      </c>
      <c r="O336">
        <v>1.4277332734040049</v>
      </c>
      <c r="P336">
        <v>1.7838033082336999</v>
      </c>
      <c r="Q336">
        <v>2.1390812838314162</v>
      </c>
    </row>
    <row r="337" spans="1:17" x14ac:dyDescent="0.25">
      <c r="A337" t="s">
        <v>2</v>
      </c>
      <c r="B337" t="s">
        <v>405</v>
      </c>
      <c r="J337">
        <v>0.69672527264691342</v>
      </c>
      <c r="K337">
        <v>1.3934758319996059</v>
      </c>
      <c r="L337">
        <v>2.0895665723874828</v>
      </c>
      <c r="M337">
        <v>5.6358169709293886</v>
      </c>
      <c r="N337">
        <v>8.8265058026509688</v>
      </c>
      <c r="O337">
        <v>12.410966496752449</v>
      </c>
      <c r="P337">
        <v>16.38298055492286</v>
      </c>
      <c r="Q337">
        <v>20.346159074866009</v>
      </c>
    </row>
    <row r="338" spans="1:17" x14ac:dyDescent="0.25">
      <c r="A338" t="s">
        <v>2</v>
      </c>
      <c r="B338" t="s">
        <v>406</v>
      </c>
      <c r="J338">
        <v>0.39020749870220628</v>
      </c>
      <c r="K338">
        <v>0.78042915946024716</v>
      </c>
      <c r="L338">
        <v>1.170281282442116</v>
      </c>
      <c r="M338">
        <v>3.1132901925253531</v>
      </c>
      <c r="N338">
        <v>4.6823772472706509</v>
      </c>
      <c r="O338">
        <v>6.2438795665255942</v>
      </c>
      <c r="P338">
        <v>7.8010740762707469</v>
      </c>
      <c r="Q338">
        <v>9.3548046879992626</v>
      </c>
    </row>
    <row r="339" spans="1:17" x14ac:dyDescent="0.25">
      <c r="A339" t="s">
        <v>2</v>
      </c>
      <c r="B339" t="s">
        <v>407</v>
      </c>
      <c r="J339">
        <v>0.28051157381710079</v>
      </c>
      <c r="K339">
        <v>0.56103332842412479</v>
      </c>
      <c r="L339">
        <v>0.841289430465465</v>
      </c>
      <c r="M339">
        <v>2.2380757278094139</v>
      </c>
      <c r="N339">
        <v>3.3660578415476978</v>
      </c>
      <c r="O339">
        <v>4.4885874560478518</v>
      </c>
      <c r="P339">
        <v>5.6080202812005044</v>
      </c>
      <c r="Q339">
        <v>6.7249629863851403</v>
      </c>
    </row>
    <row r="340" spans="1:17" x14ac:dyDescent="0.25">
      <c r="A340" t="s">
        <v>2</v>
      </c>
      <c r="B340" t="s">
        <v>69</v>
      </c>
      <c r="J340">
        <v>0.61440678990547792</v>
      </c>
      <c r="K340">
        <v>1.2288358788782281</v>
      </c>
      <c r="L340">
        <v>1.8426831068678811</v>
      </c>
      <c r="M340">
        <v>4.9699420267166916</v>
      </c>
      <c r="N340">
        <v>7.7836491788021531</v>
      </c>
      <c r="O340">
        <v>10.944603826304</v>
      </c>
      <c r="P340">
        <v>14.44732218998346</v>
      </c>
      <c r="Q340">
        <v>17.942248939245541</v>
      </c>
    </row>
    <row r="341" spans="1:17" x14ac:dyDescent="0.25">
      <c r="A341" t="s">
        <v>2</v>
      </c>
      <c r="B341" t="s">
        <v>408</v>
      </c>
      <c r="J341">
        <v>10.59097069751186</v>
      </c>
      <c r="K341">
        <v>21.182325780046721</v>
      </c>
      <c r="L341">
        <v>31.76365090730884</v>
      </c>
      <c r="M341">
        <v>85.670456834285588</v>
      </c>
      <c r="N341">
        <v>134.17234595517439</v>
      </c>
      <c r="O341">
        <v>188.65998931765469</v>
      </c>
      <c r="P341">
        <v>249.0388590841703</v>
      </c>
      <c r="Q341">
        <v>309.28341920219788</v>
      </c>
    </row>
    <row r="342" spans="1:17" x14ac:dyDescent="0.25">
      <c r="A342" t="s">
        <v>2</v>
      </c>
      <c r="B342" t="s">
        <v>409</v>
      </c>
      <c r="J342">
        <v>4.5560709830672481</v>
      </c>
      <c r="K342">
        <v>9.1123073225970561</v>
      </c>
      <c r="L342">
        <v>13.664228931259901</v>
      </c>
      <c r="M342">
        <v>36.350841937196229</v>
      </c>
      <c r="N342">
        <v>54.671535475398287</v>
      </c>
      <c r="O342">
        <v>72.903669482077319</v>
      </c>
      <c r="P342">
        <v>91.085505414082206</v>
      </c>
      <c r="Q342">
        <v>109.2268967998023</v>
      </c>
    </row>
    <row r="343" spans="1:17" x14ac:dyDescent="0.25">
      <c r="A343" t="s">
        <v>2</v>
      </c>
      <c r="B343" t="s">
        <v>410</v>
      </c>
      <c r="C343">
        <v>650.0599616595938</v>
      </c>
      <c r="D343">
        <v>650.80731238307908</v>
      </c>
      <c r="E343">
        <v>651.98731014136808</v>
      </c>
      <c r="F343">
        <v>653.16733819240494</v>
      </c>
      <c r="G343">
        <v>654.34728937332636</v>
      </c>
      <c r="H343">
        <v>655.04172970334378</v>
      </c>
      <c r="I343">
        <v>655.7362781304397</v>
      </c>
      <c r="J343">
        <v>655.48459311994986</v>
      </c>
      <c r="K343">
        <v>655.23297994762447</v>
      </c>
      <c r="L343">
        <v>654.98222883327685</v>
      </c>
      <c r="M343">
        <v>653.74352335707295</v>
      </c>
      <c r="N343">
        <v>652.42249134397093</v>
      </c>
      <c r="O343">
        <v>651.11984990106612</v>
      </c>
      <c r="P343">
        <v>649.95750839407867</v>
      </c>
      <c r="Q343">
        <v>648.80357195237684</v>
      </c>
    </row>
    <row r="344" spans="1:17" x14ac:dyDescent="0.25">
      <c r="A344" t="s">
        <v>2</v>
      </c>
      <c r="B344" t="s">
        <v>411</v>
      </c>
      <c r="C344">
        <v>346.52988434823573</v>
      </c>
      <c r="D344">
        <v>346.92827738126562</v>
      </c>
      <c r="E344">
        <v>347.55730318015833</v>
      </c>
      <c r="F344">
        <v>348.18634512731899</v>
      </c>
      <c r="G344">
        <v>348.81534609704107</v>
      </c>
      <c r="H344">
        <v>349.18553398960569</v>
      </c>
      <c r="I344">
        <v>349.55577950588309</v>
      </c>
      <c r="J344">
        <v>349.42161284015788</v>
      </c>
      <c r="K344">
        <v>349.2874844694706</v>
      </c>
      <c r="L344">
        <v>349.15381563924001</v>
      </c>
      <c r="M344">
        <v>348.49349429855198</v>
      </c>
      <c r="N344">
        <v>347.78928684428638</v>
      </c>
      <c r="O344">
        <v>347.09488291975492</v>
      </c>
      <c r="P344">
        <v>346.47526920448922</v>
      </c>
      <c r="Q344">
        <v>345.86013600867238</v>
      </c>
    </row>
    <row r="345" spans="1:17" x14ac:dyDescent="0.25">
      <c r="A345" t="s">
        <v>2</v>
      </c>
      <c r="B345" t="s">
        <v>412</v>
      </c>
      <c r="C345">
        <v>16.83936814939938</v>
      </c>
      <c r="D345">
        <v>16.85872776960634</v>
      </c>
      <c r="E345">
        <v>16.889294821631129</v>
      </c>
      <c r="F345">
        <v>16.919862658369311</v>
      </c>
      <c r="G345">
        <v>16.950428503838602</v>
      </c>
      <c r="H345">
        <v>16.96841751572159</v>
      </c>
      <c r="I345">
        <v>16.98640932778704</v>
      </c>
      <c r="J345">
        <v>16.97988959607104</v>
      </c>
      <c r="K345">
        <v>16.973371725274621</v>
      </c>
      <c r="L345">
        <v>16.966876185513051</v>
      </c>
      <c r="M345">
        <v>16.934788349355259</v>
      </c>
      <c r="N345">
        <v>16.900567899369431</v>
      </c>
      <c r="O345">
        <v>16.866823844793679</v>
      </c>
      <c r="P345">
        <v>16.836714166139561</v>
      </c>
      <c r="Q345">
        <v>16.806822215075211</v>
      </c>
    </row>
    <row r="346" spans="1:17" x14ac:dyDescent="0.25">
      <c r="A346" t="s">
        <v>2</v>
      </c>
      <c r="B346" t="s">
        <v>413</v>
      </c>
      <c r="C346">
        <v>22.675451223973241</v>
      </c>
      <c r="D346">
        <v>22.70152038047738</v>
      </c>
      <c r="E346">
        <v>22.742681170543829</v>
      </c>
      <c r="F346">
        <v>22.783843017284731</v>
      </c>
      <c r="G346">
        <v>22.825002182635171</v>
      </c>
      <c r="H346">
        <v>22.84922571393999</v>
      </c>
      <c r="I346">
        <v>22.873453015896992</v>
      </c>
      <c r="J346">
        <v>22.864673716269628</v>
      </c>
      <c r="K346">
        <v>22.8558969225077</v>
      </c>
      <c r="L346">
        <v>22.84715019913126</v>
      </c>
      <c r="M346">
        <v>22.803941561062189</v>
      </c>
      <c r="N346">
        <v>22.757861201179839</v>
      </c>
      <c r="O346">
        <v>22.71242234285436</v>
      </c>
      <c r="P346">
        <v>22.671877439765709</v>
      </c>
      <c r="Q346">
        <v>22.631625722935521</v>
      </c>
    </row>
    <row r="347" spans="1:17" x14ac:dyDescent="0.25">
      <c r="A347" t="s">
        <v>2</v>
      </c>
      <c r="B347" t="s">
        <v>414</v>
      </c>
      <c r="C347">
        <v>61.304614883937788</v>
      </c>
      <c r="D347">
        <v>61.37509461040716</v>
      </c>
      <c r="E347">
        <v>61.486375588166702</v>
      </c>
      <c r="F347">
        <v>61.597659422716987</v>
      </c>
      <c r="G347">
        <v>61.708936007947052</v>
      </c>
      <c r="H347">
        <v>61.774425961955053</v>
      </c>
      <c r="I347">
        <v>61.839926110176258</v>
      </c>
      <c r="J347">
        <v>61.816190680292571</v>
      </c>
      <c r="K347">
        <v>61.79246202518555</v>
      </c>
      <c r="L347">
        <v>61.768814667397912</v>
      </c>
      <c r="M347">
        <v>61.651997194161353</v>
      </c>
      <c r="N347">
        <v>61.527415826919757</v>
      </c>
      <c r="O347">
        <v>61.40456880249257</v>
      </c>
      <c r="P347">
        <v>61.294952916801783</v>
      </c>
      <c r="Q347">
        <v>61.186129679975288</v>
      </c>
    </row>
    <row r="348" spans="1:17" x14ac:dyDescent="0.25">
      <c r="A348" t="s">
        <v>2</v>
      </c>
      <c r="B348" t="s">
        <v>415</v>
      </c>
      <c r="C348">
        <v>391.19337679066552</v>
      </c>
      <c r="D348">
        <v>391.86747672243661</v>
      </c>
      <c r="E348">
        <v>392.80504455300797</v>
      </c>
      <c r="F348">
        <v>393.74262502038312</v>
      </c>
      <c r="G348">
        <v>394.68014404531641</v>
      </c>
      <c r="H348">
        <v>395.22548796736152</v>
      </c>
      <c r="I348">
        <v>395.77082929065813</v>
      </c>
      <c r="J348">
        <v>395.61937017157948</v>
      </c>
      <c r="K348">
        <v>395.46795428330421</v>
      </c>
      <c r="L348">
        <v>395.31705716466729</v>
      </c>
      <c r="M348">
        <v>394.57162842475827</v>
      </c>
      <c r="N348">
        <v>393.77665718435998</v>
      </c>
      <c r="O348">
        <v>392.99275302958557</v>
      </c>
      <c r="P348">
        <v>392.29327863349829</v>
      </c>
      <c r="Q348">
        <v>391.59886224138768</v>
      </c>
    </row>
    <row r="349" spans="1:17" x14ac:dyDescent="0.25">
      <c r="A349" t="s">
        <v>2</v>
      </c>
      <c r="B349" t="s">
        <v>416</v>
      </c>
      <c r="C349">
        <v>268.10234049873912</v>
      </c>
      <c r="D349">
        <v>268.4105681853485</v>
      </c>
      <c r="E349">
        <v>268.897231230974</v>
      </c>
      <c r="F349">
        <v>269.38390677014979</v>
      </c>
      <c r="G349">
        <v>269.87055060600733</v>
      </c>
      <c r="H349">
        <v>270.15695661283019</v>
      </c>
      <c r="I349">
        <v>270.44340720181668</v>
      </c>
      <c r="J349">
        <v>270.33960548449733</v>
      </c>
      <c r="K349">
        <v>270.23583339518342</v>
      </c>
      <c r="L349">
        <v>270.13241684193582</v>
      </c>
      <c r="M349">
        <v>269.62154114285238</v>
      </c>
      <c r="N349">
        <v>269.07671174944983</v>
      </c>
      <c r="O349">
        <v>268.53946712545871</v>
      </c>
      <c r="P349">
        <v>268.06008599623721</v>
      </c>
      <c r="Q349">
        <v>267.58417134366073</v>
      </c>
    </row>
    <row r="350" spans="1:17" x14ac:dyDescent="0.25">
      <c r="A350" t="s">
        <v>2</v>
      </c>
      <c r="B350" t="s">
        <v>417</v>
      </c>
      <c r="C350">
        <v>192.7328657892968</v>
      </c>
      <c r="D350">
        <v>192.95444388236879</v>
      </c>
      <c r="E350">
        <v>193.30429522377321</v>
      </c>
      <c r="F350">
        <v>193.6541555465158</v>
      </c>
      <c r="G350">
        <v>194.00399307844111</v>
      </c>
      <c r="H350">
        <v>194.20988404668671</v>
      </c>
      <c r="I350">
        <v>194.41580706406799</v>
      </c>
      <c r="J350">
        <v>194.34118629643271</v>
      </c>
      <c r="K350">
        <v>194.26658682771779</v>
      </c>
      <c r="L350">
        <v>194.1922429460478</v>
      </c>
      <c r="M350">
        <v>193.82498566152279</v>
      </c>
      <c r="N350">
        <v>193.43331981421451</v>
      </c>
      <c r="O350">
        <v>193.04710649052981</v>
      </c>
      <c r="P350">
        <v>192.70248995839381</v>
      </c>
      <c r="Q350">
        <v>192.36036539994521</v>
      </c>
    </row>
    <row r="351" spans="1:17" x14ac:dyDescent="0.25">
      <c r="A351" t="s">
        <v>2</v>
      </c>
      <c r="B351" t="s">
        <v>68</v>
      </c>
      <c r="C351">
        <v>344.97365934943281</v>
      </c>
      <c r="D351">
        <v>345.5681139952095</v>
      </c>
      <c r="E351">
        <v>346.39490765939149</v>
      </c>
      <c r="F351">
        <v>347.22171246733171</v>
      </c>
      <c r="G351">
        <v>348.04846309228958</v>
      </c>
      <c r="H351">
        <v>348.52937432329048</v>
      </c>
      <c r="I351">
        <v>349.01028326258671</v>
      </c>
      <c r="J351">
        <v>348.87671912359468</v>
      </c>
      <c r="K351">
        <v>348.74319310766231</v>
      </c>
      <c r="L351">
        <v>348.61012456844418</v>
      </c>
      <c r="M351">
        <v>347.95276865331999</v>
      </c>
      <c r="N351">
        <v>347.25172371199778</v>
      </c>
      <c r="O351">
        <v>346.56043827391028</v>
      </c>
      <c r="P351">
        <v>345.9436071710449</v>
      </c>
      <c r="Q351">
        <v>345.33123646614217</v>
      </c>
    </row>
    <row r="352" spans="1:17" x14ac:dyDescent="0.25">
      <c r="A352" t="s">
        <v>2</v>
      </c>
      <c r="B352" t="s">
        <v>418</v>
      </c>
      <c r="C352">
        <v>11434.08097793701</v>
      </c>
      <c r="D352">
        <v>11436.56788334673</v>
      </c>
      <c r="E352">
        <v>11446.51702022905</v>
      </c>
      <c r="F352">
        <v>11456.466955630751</v>
      </c>
      <c r="G352">
        <v>11466.416260254729</v>
      </c>
      <c r="H352">
        <v>11472.57660579225</v>
      </c>
      <c r="I352">
        <v>11478.74206645071</v>
      </c>
      <c r="J352">
        <v>11474.315110538009</v>
      </c>
      <c r="K352">
        <v>11469.88941820628</v>
      </c>
      <c r="L352">
        <v>11465.47888884613</v>
      </c>
      <c r="M352">
        <v>11443.69096225768</v>
      </c>
      <c r="N352">
        <v>11420.45497188274</v>
      </c>
      <c r="O352">
        <v>11397.542458234981</v>
      </c>
      <c r="P352">
        <v>11377.097718212881</v>
      </c>
      <c r="Q352">
        <v>11356.80081716373</v>
      </c>
    </row>
    <row r="353" spans="1:17" x14ac:dyDescent="0.25">
      <c r="A353" t="s">
        <v>2</v>
      </c>
      <c r="B353" t="s">
        <v>419</v>
      </c>
      <c r="C353">
        <v>3130.3685810787688</v>
      </c>
      <c r="D353">
        <v>3133.9674540471478</v>
      </c>
      <c r="E353">
        <v>3139.6497420300302</v>
      </c>
      <c r="F353">
        <v>3145.3321758878669</v>
      </c>
      <c r="G353">
        <v>3151.0142395770922</v>
      </c>
      <c r="H353">
        <v>3154.358322152134</v>
      </c>
      <c r="I353">
        <v>3157.7029252694651</v>
      </c>
      <c r="J353">
        <v>3156.490934229199</v>
      </c>
      <c r="K353">
        <v>3155.2792891261511</v>
      </c>
      <c r="L353">
        <v>3154.0717952697069</v>
      </c>
      <c r="M353">
        <v>3148.1067998344888</v>
      </c>
      <c r="N353">
        <v>3141.7453603484209</v>
      </c>
      <c r="O353">
        <v>3135.4724807899402</v>
      </c>
      <c r="P353">
        <v>3129.875216616545</v>
      </c>
      <c r="Q353">
        <v>3124.318427097553</v>
      </c>
    </row>
    <row r="354" spans="1:17" x14ac:dyDescent="0.25">
      <c r="A354" t="s">
        <v>2</v>
      </c>
      <c r="B354" t="s">
        <v>420</v>
      </c>
      <c r="C354">
        <v>154.749</v>
      </c>
      <c r="D354">
        <v>153.3535972561794</v>
      </c>
      <c r="E354">
        <v>152.76353911050521</v>
      </c>
      <c r="F354">
        <v>152.17558301285499</v>
      </c>
      <c r="G354">
        <v>151.59298917848909</v>
      </c>
      <c r="H354">
        <v>151.07973231656379</v>
      </c>
      <c r="I354">
        <v>150.56980199665679</v>
      </c>
      <c r="J354">
        <v>150.0648921021276</v>
      </c>
      <c r="K354">
        <v>149.56422712011261</v>
      </c>
      <c r="L354">
        <v>149.0668580677663</v>
      </c>
      <c r="M354">
        <v>146.71229387185261</v>
      </c>
      <c r="N354">
        <v>144.51166387722671</v>
      </c>
      <c r="O354">
        <v>142.4727436207539</v>
      </c>
      <c r="P354">
        <v>140.60324741459971</v>
      </c>
      <c r="Q354">
        <v>138.83169031977499</v>
      </c>
    </row>
    <row r="355" spans="1:17" x14ac:dyDescent="0.25">
      <c r="A355" t="s">
        <v>2</v>
      </c>
      <c r="B355" t="s">
        <v>421</v>
      </c>
      <c r="C355">
        <v>154.74899999999991</v>
      </c>
      <c r="D355">
        <v>153.3535972561794</v>
      </c>
      <c r="E355">
        <v>152.76353911050509</v>
      </c>
      <c r="F355">
        <v>152.17558301285499</v>
      </c>
      <c r="G355">
        <v>151.59298917848909</v>
      </c>
      <c r="H355">
        <v>151.07973231656371</v>
      </c>
      <c r="I355">
        <v>150.56980199665679</v>
      </c>
      <c r="J355">
        <v>150.06489210212749</v>
      </c>
      <c r="K355">
        <v>149.56422712011261</v>
      </c>
      <c r="L355">
        <v>149.0668580677663</v>
      </c>
      <c r="M355">
        <v>146.71229387185261</v>
      </c>
      <c r="N355">
        <v>144.51166387722671</v>
      </c>
      <c r="O355">
        <v>142.4727436207539</v>
      </c>
      <c r="P355">
        <v>140.60324741459971</v>
      </c>
      <c r="Q355">
        <v>138.83169031977499</v>
      </c>
    </row>
    <row r="356" spans="1:17" x14ac:dyDescent="0.25">
      <c r="A356" t="s">
        <v>2</v>
      </c>
      <c r="B356" t="s">
        <v>422</v>
      </c>
      <c r="C356">
        <v>154.749</v>
      </c>
      <c r="D356">
        <v>153.3535972561794</v>
      </c>
      <c r="E356">
        <v>152.76353911050521</v>
      </c>
      <c r="F356">
        <v>152.17558301285499</v>
      </c>
      <c r="G356">
        <v>151.59298917848909</v>
      </c>
      <c r="H356">
        <v>151.07973231656371</v>
      </c>
      <c r="I356">
        <v>150.56980199665679</v>
      </c>
      <c r="J356">
        <v>150.06489210212749</v>
      </c>
      <c r="K356">
        <v>149.56422712011261</v>
      </c>
      <c r="L356">
        <v>149.0668580677663</v>
      </c>
      <c r="M356">
        <v>146.71229387185261</v>
      </c>
      <c r="N356">
        <v>144.51166387722671</v>
      </c>
      <c r="O356">
        <v>142.47274362075379</v>
      </c>
      <c r="P356">
        <v>140.60324741459971</v>
      </c>
      <c r="Q356">
        <v>138.83169031977499</v>
      </c>
    </row>
    <row r="357" spans="1:17" x14ac:dyDescent="0.25">
      <c r="A357" t="s">
        <v>2</v>
      </c>
      <c r="B357" t="s">
        <v>423</v>
      </c>
      <c r="C357">
        <v>154.749</v>
      </c>
      <c r="D357">
        <v>153.3535972561794</v>
      </c>
      <c r="E357">
        <v>152.76353911050521</v>
      </c>
      <c r="F357">
        <v>152.17558301285499</v>
      </c>
      <c r="G357">
        <v>151.59298917848909</v>
      </c>
      <c r="H357">
        <v>151.07973231656379</v>
      </c>
      <c r="I357">
        <v>150.56980199665679</v>
      </c>
      <c r="J357">
        <v>150.06489210212749</v>
      </c>
      <c r="K357">
        <v>149.56422712011261</v>
      </c>
      <c r="L357">
        <v>149.0668580677663</v>
      </c>
      <c r="M357">
        <v>146.71229387185261</v>
      </c>
      <c r="N357">
        <v>144.51166387722671</v>
      </c>
      <c r="O357">
        <v>142.4727436207539</v>
      </c>
      <c r="P357">
        <v>140.60324741459971</v>
      </c>
      <c r="Q357">
        <v>138.83169031977499</v>
      </c>
    </row>
    <row r="358" spans="1:17" x14ac:dyDescent="0.25">
      <c r="A358" t="s">
        <v>2</v>
      </c>
      <c r="B358" t="s">
        <v>424</v>
      </c>
      <c r="C358">
        <v>154.749</v>
      </c>
      <c r="D358">
        <v>153.3535972561794</v>
      </c>
      <c r="E358">
        <v>152.76353911050521</v>
      </c>
      <c r="F358">
        <v>152.17558301285499</v>
      </c>
      <c r="G358">
        <v>151.59298917848909</v>
      </c>
      <c r="H358">
        <v>151.07973231656379</v>
      </c>
      <c r="I358">
        <v>150.56980199665679</v>
      </c>
      <c r="J358">
        <v>150.06489210212749</v>
      </c>
      <c r="K358">
        <v>149.56422712011269</v>
      </c>
      <c r="L358">
        <v>149.0668580677663</v>
      </c>
      <c r="M358">
        <v>146.71229387185261</v>
      </c>
      <c r="N358">
        <v>144.51166387722671</v>
      </c>
      <c r="O358">
        <v>142.4727436207539</v>
      </c>
      <c r="P358">
        <v>140.60324741459971</v>
      </c>
      <c r="Q358">
        <v>138.83169031977499</v>
      </c>
    </row>
    <row r="359" spans="1:17" x14ac:dyDescent="0.25">
      <c r="A359" t="s">
        <v>2</v>
      </c>
      <c r="B359" t="s">
        <v>425</v>
      </c>
      <c r="C359">
        <v>22.12561757245912</v>
      </c>
      <c r="D359">
        <v>21.92610644496018</v>
      </c>
      <c r="E359">
        <v>21.841741435320682</v>
      </c>
      <c r="F359">
        <v>21.75767697114965</v>
      </c>
      <c r="G359">
        <v>21.674379189714859</v>
      </c>
      <c r="H359">
        <v>21.600995031863111</v>
      </c>
      <c r="I359">
        <v>21.52808649450996</v>
      </c>
      <c r="J359">
        <v>21.45589576478049</v>
      </c>
      <c r="K359">
        <v>21.384311961822249</v>
      </c>
      <c r="L359">
        <v>21.31319940248687</v>
      </c>
      <c r="M359">
        <v>20.976549815422711</v>
      </c>
      <c r="N359">
        <v>20.661909348088031</v>
      </c>
      <c r="O359">
        <v>20.370389726924341</v>
      </c>
      <c r="P359">
        <v>20.10309392462171</v>
      </c>
      <c r="Q359">
        <v>19.84980120681502</v>
      </c>
    </row>
    <row r="360" spans="1:17" x14ac:dyDescent="0.25">
      <c r="A360" t="s">
        <v>2</v>
      </c>
      <c r="B360" t="s">
        <v>426</v>
      </c>
      <c r="C360">
        <v>154.749</v>
      </c>
      <c r="D360">
        <v>153.3535972561794</v>
      </c>
      <c r="E360">
        <v>152.76353911050521</v>
      </c>
      <c r="F360">
        <v>152.17558301285499</v>
      </c>
      <c r="G360">
        <v>151.59298917848909</v>
      </c>
      <c r="H360">
        <v>151.07973231656379</v>
      </c>
      <c r="I360">
        <v>150.56980199665679</v>
      </c>
      <c r="J360">
        <v>150.0648921021276</v>
      </c>
      <c r="K360">
        <v>149.56422712011261</v>
      </c>
      <c r="L360">
        <v>149.0668580677663</v>
      </c>
      <c r="M360">
        <v>146.71229387185261</v>
      </c>
      <c r="N360">
        <v>144.51166387722671</v>
      </c>
      <c r="O360">
        <v>142.47274362075379</v>
      </c>
      <c r="P360">
        <v>140.60324741459971</v>
      </c>
      <c r="Q360">
        <v>138.83169031977499</v>
      </c>
    </row>
    <row r="361" spans="1:17" x14ac:dyDescent="0.25">
      <c r="A361" t="s">
        <v>2</v>
      </c>
      <c r="B361" t="s">
        <v>427</v>
      </c>
      <c r="C361">
        <v>154.749</v>
      </c>
      <c r="D361">
        <v>153.3535972561794</v>
      </c>
      <c r="E361">
        <v>152.76353911050521</v>
      </c>
      <c r="F361">
        <v>152.17558301285499</v>
      </c>
      <c r="G361">
        <v>151.59298917848909</v>
      </c>
      <c r="H361">
        <v>151.07973231656379</v>
      </c>
      <c r="I361">
        <v>150.56980199665679</v>
      </c>
      <c r="J361">
        <v>150.06489210212749</v>
      </c>
      <c r="K361">
        <v>149.56422712011261</v>
      </c>
      <c r="L361">
        <v>149.0668580677663</v>
      </c>
      <c r="M361">
        <v>146.71229387185261</v>
      </c>
      <c r="N361">
        <v>144.51166387722671</v>
      </c>
      <c r="O361">
        <v>142.47274362075379</v>
      </c>
      <c r="P361">
        <v>140.60324741459971</v>
      </c>
      <c r="Q361">
        <v>138.83169031977499</v>
      </c>
    </row>
    <row r="362" spans="1:17" x14ac:dyDescent="0.25">
      <c r="A362" t="s">
        <v>2</v>
      </c>
      <c r="B362" t="s">
        <v>428</v>
      </c>
      <c r="C362">
        <v>22.12561757245912</v>
      </c>
      <c r="D362">
        <v>21.92610644496018</v>
      </c>
      <c r="E362">
        <v>21.841741435320682</v>
      </c>
      <c r="F362">
        <v>21.75767697114965</v>
      </c>
      <c r="G362">
        <v>21.674379189714859</v>
      </c>
      <c r="H362">
        <v>21.600995031863111</v>
      </c>
      <c r="I362">
        <v>21.52808649450996</v>
      </c>
      <c r="J362">
        <v>21.455895764780479</v>
      </c>
      <c r="K362">
        <v>21.384311961822259</v>
      </c>
      <c r="L362">
        <v>21.31319940248687</v>
      </c>
      <c r="M362">
        <v>20.9765498154227</v>
      </c>
      <c r="N362">
        <v>20.66190934808802</v>
      </c>
      <c r="O362">
        <v>20.370389726924341</v>
      </c>
      <c r="P362">
        <v>20.10309392462171</v>
      </c>
      <c r="Q362">
        <v>19.84980120681502</v>
      </c>
    </row>
    <row r="363" spans="1:17" x14ac:dyDescent="0.25">
      <c r="A363" t="s">
        <v>2</v>
      </c>
      <c r="B363" t="s">
        <v>429</v>
      </c>
      <c r="C363">
        <v>22.12561757245912</v>
      </c>
      <c r="D363">
        <v>21.926106444960169</v>
      </c>
      <c r="E363">
        <v>21.841741435320682</v>
      </c>
      <c r="F363">
        <v>21.757676971149639</v>
      </c>
      <c r="G363">
        <v>21.674379189714859</v>
      </c>
      <c r="H363">
        <v>21.600995031863111</v>
      </c>
      <c r="I363">
        <v>21.52808649450996</v>
      </c>
      <c r="J363">
        <v>21.45589576478049</v>
      </c>
      <c r="K363">
        <v>21.384311961822249</v>
      </c>
      <c r="L363">
        <v>21.31319940248687</v>
      </c>
      <c r="M363">
        <v>20.9765498154227</v>
      </c>
      <c r="N363">
        <v>20.66190934808802</v>
      </c>
      <c r="O363">
        <v>20.370389726924341</v>
      </c>
      <c r="P363">
        <v>20.10309392462171</v>
      </c>
      <c r="Q363">
        <v>19.84980120681502</v>
      </c>
    </row>
    <row r="364" spans="1:17" x14ac:dyDescent="0.25">
      <c r="A364" t="s">
        <v>2</v>
      </c>
      <c r="B364" t="s">
        <v>430</v>
      </c>
      <c r="C364">
        <v>154.749</v>
      </c>
      <c r="D364">
        <v>153.3535972561794</v>
      </c>
      <c r="E364">
        <v>152.76353911050521</v>
      </c>
      <c r="F364">
        <v>152.17558301285499</v>
      </c>
      <c r="G364">
        <v>151.59298917848909</v>
      </c>
      <c r="H364">
        <v>151.07973231656379</v>
      </c>
      <c r="I364">
        <v>150.56980199665679</v>
      </c>
      <c r="J364">
        <v>150.06489210212749</v>
      </c>
      <c r="K364">
        <v>149.56422712011261</v>
      </c>
      <c r="L364">
        <v>149.0668580677663</v>
      </c>
      <c r="M364">
        <v>146.71229387185261</v>
      </c>
      <c r="N364">
        <v>144.51166387722671</v>
      </c>
      <c r="O364">
        <v>142.4727436207539</v>
      </c>
      <c r="P364">
        <v>140.60324741459971</v>
      </c>
      <c r="Q364">
        <v>138.83169031977499</v>
      </c>
    </row>
    <row r="365" spans="1:17" x14ac:dyDescent="0.25">
      <c r="A365" t="s">
        <v>2</v>
      </c>
      <c r="B365" t="s">
        <v>431</v>
      </c>
      <c r="C365">
        <v>84.436999999999983</v>
      </c>
      <c r="D365">
        <v>83.675614650304809</v>
      </c>
      <c r="E365">
        <v>83.35365625544415</v>
      </c>
      <c r="F365">
        <v>83.032844818748018</v>
      </c>
      <c r="G365">
        <v>82.714959238922944</v>
      </c>
      <c r="H365">
        <v>82.434906575252143</v>
      </c>
      <c r="I365">
        <v>82.156669000715425</v>
      </c>
      <c r="J365">
        <v>81.881170763154159</v>
      </c>
      <c r="K365">
        <v>81.60798871295421</v>
      </c>
      <c r="L365">
        <v>81.336605048614103</v>
      </c>
      <c r="M365">
        <v>80.051864358784982</v>
      </c>
      <c r="N365">
        <v>78.851116083473201</v>
      </c>
      <c r="O365">
        <v>77.738602854335696</v>
      </c>
      <c r="P365">
        <v>76.718533896481119</v>
      </c>
      <c r="Q365">
        <v>75.751904280679312</v>
      </c>
    </row>
    <row r="366" spans="1:17" x14ac:dyDescent="0.25">
      <c r="A366" t="s">
        <v>2</v>
      </c>
      <c r="B366" t="s">
        <v>432</v>
      </c>
      <c r="C366">
        <v>84.437000000000012</v>
      </c>
      <c r="D366">
        <v>83.675614650304794</v>
      </c>
      <c r="E366">
        <v>83.353656255444122</v>
      </c>
      <c r="F366">
        <v>83.032844818748003</v>
      </c>
      <c r="G366">
        <v>82.71495923892293</v>
      </c>
      <c r="H366">
        <v>82.434906575252114</v>
      </c>
      <c r="I366">
        <v>82.156669000715425</v>
      </c>
      <c r="J366">
        <v>81.881170763154145</v>
      </c>
      <c r="K366">
        <v>81.60798871295421</v>
      </c>
      <c r="L366">
        <v>81.336605048614075</v>
      </c>
      <c r="M366">
        <v>80.051864358784954</v>
      </c>
      <c r="N366">
        <v>78.851116083473173</v>
      </c>
      <c r="O366">
        <v>77.738602854335682</v>
      </c>
      <c r="P366">
        <v>76.718533896481105</v>
      </c>
      <c r="Q366">
        <v>75.751904280679298</v>
      </c>
    </row>
    <row r="367" spans="1:17" x14ac:dyDescent="0.25">
      <c r="A367" t="s">
        <v>2</v>
      </c>
      <c r="B367" t="s">
        <v>433</v>
      </c>
      <c r="C367">
        <v>84.437000000000012</v>
      </c>
      <c r="D367">
        <v>83.675614650304794</v>
      </c>
      <c r="E367">
        <v>83.353656255444136</v>
      </c>
      <c r="F367">
        <v>83.032844818748003</v>
      </c>
      <c r="G367">
        <v>82.714959238922944</v>
      </c>
      <c r="H367">
        <v>82.434906575252114</v>
      </c>
      <c r="I367">
        <v>82.156669000715439</v>
      </c>
      <c r="J367">
        <v>81.881170763154159</v>
      </c>
      <c r="K367">
        <v>81.607988712954182</v>
      </c>
      <c r="L367">
        <v>81.336605048614075</v>
      </c>
      <c r="M367">
        <v>80.051864358784968</v>
      </c>
      <c r="N367">
        <v>78.851116083473187</v>
      </c>
      <c r="O367">
        <v>77.738602854335682</v>
      </c>
      <c r="P367">
        <v>76.718533896481119</v>
      </c>
      <c r="Q367">
        <v>75.751904280679298</v>
      </c>
    </row>
    <row r="368" spans="1:17" x14ac:dyDescent="0.25">
      <c r="A368" t="s">
        <v>2</v>
      </c>
      <c r="B368" t="s">
        <v>434</v>
      </c>
      <c r="C368">
        <v>84.437000000000012</v>
      </c>
      <c r="D368">
        <v>83.675614650304809</v>
      </c>
      <c r="E368">
        <v>83.35365625544415</v>
      </c>
      <c r="F368">
        <v>83.032844818748018</v>
      </c>
      <c r="G368">
        <v>82.714959238922958</v>
      </c>
      <c r="H368">
        <v>82.434906575252143</v>
      </c>
      <c r="I368">
        <v>82.156669000715439</v>
      </c>
      <c r="J368">
        <v>81.881170763154174</v>
      </c>
      <c r="K368">
        <v>81.60798871295421</v>
      </c>
      <c r="L368">
        <v>81.336605048614103</v>
      </c>
      <c r="M368">
        <v>80.051864358784982</v>
      </c>
      <c r="N368">
        <v>78.851116083473215</v>
      </c>
      <c r="O368">
        <v>77.73860285433571</v>
      </c>
      <c r="P368">
        <v>76.718533896481119</v>
      </c>
      <c r="Q368">
        <v>75.751904280679312</v>
      </c>
    </row>
    <row r="369" spans="1:17" x14ac:dyDescent="0.25">
      <c r="A369" t="s">
        <v>2</v>
      </c>
      <c r="B369" t="s">
        <v>435</v>
      </c>
      <c r="C369">
        <v>84.437000000000012</v>
      </c>
      <c r="D369">
        <v>83.675614650304794</v>
      </c>
      <c r="E369">
        <v>83.353656255444136</v>
      </c>
      <c r="F369">
        <v>83.032844818747989</v>
      </c>
      <c r="G369">
        <v>82.714959238922944</v>
      </c>
      <c r="H369">
        <v>82.434906575252128</v>
      </c>
      <c r="I369">
        <v>82.156669000715439</v>
      </c>
      <c r="J369">
        <v>81.881170763154159</v>
      </c>
      <c r="K369">
        <v>81.607988712954196</v>
      </c>
      <c r="L369">
        <v>81.336605048614089</v>
      </c>
      <c r="M369">
        <v>80.051864358784997</v>
      </c>
      <c r="N369">
        <v>78.851116083473173</v>
      </c>
      <c r="O369">
        <v>77.73860285433571</v>
      </c>
      <c r="P369">
        <v>76.718533896481119</v>
      </c>
      <c r="Q369">
        <v>75.751904280679312</v>
      </c>
    </row>
    <row r="370" spans="1:17" x14ac:dyDescent="0.25">
      <c r="A370" t="s">
        <v>2</v>
      </c>
      <c r="B370" t="s">
        <v>436</v>
      </c>
      <c r="C370">
        <v>12.8533579417412</v>
      </c>
      <c r="D370">
        <v>12.737456637440591</v>
      </c>
      <c r="E370">
        <v>12.68844676627638</v>
      </c>
      <c r="F370">
        <v>12.63961148994421</v>
      </c>
      <c r="G370">
        <v>12.591221599943269</v>
      </c>
      <c r="H370">
        <v>12.54859079675629</v>
      </c>
      <c r="I370">
        <v>12.50623629412874</v>
      </c>
      <c r="J370">
        <v>12.46429878498353</v>
      </c>
      <c r="K370">
        <v>12.42271385569331</v>
      </c>
      <c r="L370">
        <v>12.38140268431933</v>
      </c>
      <c r="M370">
        <v>12.18583401242557</v>
      </c>
      <c r="N370">
        <v>12.003051021787449</v>
      </c>
      <c r="O370">
        <v>11.83369954377395</v>
      </c>
      <c r="P370">
        <v>11.67842032446767</v>
      </c>
      <c r="Q370">
        <v>11.53127586825785</v>
      </c>
    </row>
    <row r="371" spans="1:17" x14ac:dyDescent="0.25">
      <c r="A371" t="s">
        <v>2</v>
      </c>
      <c r="B371" t="s">
        <v>437</v>
      </c>
      <c r="C371">
        <v>84.437000000000026</v>
      </c>
      <c r="D371">
        <v>83.675614650304794</v>
      </c>
      <c r="E371">
        <v>83.35365625544415</v>
      </c>
      <c r="F371">
        <v>83.032844818748003</v>
      </c>
      <c r="G371">
        <v>82.71495923892293</v>
      </c>
      <c r="H371">
        <v>82.434906575252128</v>
      </c>
      <c r="I371">
        <v>82.156669000715439</v>
      </c>
      <c r="J371">
        <v>81.881170763154159</v>
      </c>
      <c r="K371">
        <v>81.60798871295421</v>
      </c>
      <c r="L371">
        <v>81.336605048614118</v>
      </c>
      <c r="M371">
        <v>80.051864358784982</v>
      </c>
      <c r="N371">
        <v>78.851116083473187</v>
      </c>
      <c r="O371">
        <v>77.73860285433571</v>
      </c>
      <c r="P371">
        <v>76.718533896481119</v>
      </c>
      <c r="Q371">
        <v>75.751904280679298</v>
      </c>
    </row>
    <row r="372" spans="1:17" x14ac:dyDescent="0.25">
      <c r="A372" t="s">
        <v>2</v>
      </c>
      <c r="B372" t="s">
        <v>438</v>
      </c>
      <c r="C372">
        <v>84.437000000000012</v>
      </c>
      <c r="D372">
        <v>83.675614650304809</v>
      </c>
      <c r="E372">
        <v>83.353656255444136</v>
      </c>
      <c r="F372">
        <v>83.032844818747975</v>
      </c>
      <c r="G372">
        <v>82.714959238922958</v>
      </c>
      <c r="H372">
        <v>82.434906575252114</v>
      </c>
      <c r="I372">
        <v>82.156669000715425</v>
      </c>
      <c r="J372">
        <v>81.881170763154145</v>
      </c>
      <c r="K372">
        <v>81.60798871295421</v>
      </c>
      <c r="L372">
        <v>81.336605048614089</v>
      </c>
      <c r="M372">
        <v>80.051864358784982</v>
      </c>
      <c r="N372">
        <v>78.851116083473187</v>
      </c>
      <c r="O372">
        <v>77.738602854335667</v>
      </c>
      <c r="P372">
        <v>76.718533896481119</v>
      </c>
      <c r="Q372">
        <v>75.751904280679298</v>
      </c>
    </row>
    <row r="373" spans="1:17" x14ac:dyDescent="0.25">
      <c r="A373" t="s">
        <v>2</v>
      </c>
      <c r="B373" t="s">
        <v>439</v>
      </c>
      <c r="C373">
        <v>12.8533579417412</v>
      </c>
      <c r="D373">
        <v>12.737456637440591</v>
      </c>
      <c r="E373">
        <v>12.68844676627638</v>
      </c>
      <c r="F373">
        <v>12.639611489944199</v>
      </c>
      <c r="G373">
        <v>12.591221599943269</v>
      </c>
      <c r="H373">
        <v>12.54859079675628</v>
      </c>
      <c r="I373">
        <v>12.50623629412874</v>
      </c>
      <c r="J373">
        <v>12.46429878498353</v>
      </c>
      <c r="K373">
        <v>12.42271385569331</v>
      </c>
      <c r="L373">
        <v>12.38140268431933</v>
      </c>
      <c r="M373">
        <v>12.18583401242557</v>
      </c>
      <c r="N373">
        <v>12.003051021787449</v>
      </c>
      <c r="O373">
        <v>11.833699543773941</v>
      </c>
      <c r="P373">
        <v>11.67842032446767</v>
      </c>
      <c r="Q373">
        <v>11.53127586825785</v>
      </c>
    </row>
    <row r="374" spans="1:17" x14ac:dyDescent="0.25">
      <c r="A374" t="s">
        <v>2</v>
      </c>
      <c r="B374" t="s">
        <v>440</v>
      </c>
      <c r="C374">
        <v>12.8533579417412</v>
      </c>
      <c r="D374">
        <v>12.737456637440591</v>
      </c>
      <c r="E374">
        <v>12.68844676627638</v>
      </c>
      <c r="F374">
        <v>12.639611489944199</v>
      </c>
      <c r="G374">
        <v>12.59122159994326</v>
      </c>
      <c r="H374">
        <v>12.54859079675628</v>
      </c>
      <c r="I374">
        <v>12.50623629412874</v>
      </c>
      <c r="J374">
        <v>12.46429878498353</v>
      </c>
      <c r="K374">
        <v>12.42271385569331</v>
      </c>
      <c r="L374">
        <v>12.38140268431933</v>
      </c>
      <c r="M374">
        <v>12.18583401242557</v>
      </c>
      <c r="N374">
        <v>12.003051021787449</v>
      </c>
      <c r="O374">
        <v>11.833699543773941</v>
      </c>
      <c r="P374">
        <v>11.67842032446767</v>
      </c>
      <c r="Q374">
        <v>11.53127586825785</v>
      </c>
    </row>
    <row r="375" spans="1:17" x14ac:dyDescent="0.25">
      <c r="A375" t="s">
        <v>2</v>
      </c>
      <c r="B375" t="s">
        <v>441</v>
      </c>
      <c r="C375">
        <v>84.437000000000012</v>
      </c>
      <c r="D375">
        <v>83.675614650304809</v>
      </c>
      <c r="E375">
        <v>83.35365625544415</v>
      </c>
      <c r="F375">
        <v>83.032844818748003</v>
      </c>
      <c r="G375">
        <v>82.714959238922944</v>
      </c>
      <c r="H375">
        <v>82.434906575252128</v>
      </c>
      <c r="I375">
        <v>82.156669000715439</v>
      </c>
      <c r="J375">
        <v>81.881170763154145</v>
      </c>
      <c r="K375">
        <v>81.607988712954196</v>
      </c>
      <c r="L375">
        <v>81.336605048614089</v>
      </c>
      <c r="M375">
        <v>80.051864358784968</v>
      </c>
      <c r="N375">
        <v>78.851116083473173</v>
      </c>
      <c r="O375">
        <v>77.738602854335696</v>
      </c>
      <c r="P375">
        <v>76.718533896481119</v>
      </c>
      <c r="Q375">
        <v>75.751904280679312</v>
      </c>
    </row>
    <row r="376" spans="1:17" x14ac:dyDescent="0.25">
      <c r="A376" t="s">
        <v>2</v>
      </c>
      <c r="B376" t="s">
        <v>442</v>
      </c>
      <c r="C376">
        <v>12.914</v>
      </c>
      <c r="D376">
        <v>12.797551874107761</v>
      </c>
      <c r="E376">
        <v>12.74831077469363</v>
      </c>
      <c r="F376">
        <v>12.6992450938488</v>
      </c>
      <c r="G376">
        <v>12.650626900664999</v>
      </c>
      <c r="H376">
        <v>12.60779496562888</v>
      </c>
      <c r="I376">
        <v>12.565240634736419</v>
      </c>
      <c r="J376">
        <v>12.52310526469881</v>
      </c>
      <c r="K376">
        <v>12.481324137985609</v>
      </c>
      <c r="L376">
        <v>12.439818060776711</v>
      </c>
      <c r="M376">
        <v>12.24332669717481</v>
      </c>
      <c r="N376">
        <v>12.05968133758865</v>
      </c>
      <c r="O376">
        <v>11.88953086041535</v>
      </c>
      <c r="P376">
        <v>11.73351903477335</v>
      </c>
      <c r="Q376">
        <v>11.5856803519866</v>
      </c>
    </row>
    <row r="377" spans="1:17" x14ac:dyDescent="0.25">
      <c r="A377" t="s">
        <v>2</v>
      </c>
      <c r="B377" t="s">
        <v>443</v>
      </c>
      <c r="C377">
        <v>12.914</v>
      </c>
      <c r="D377">
        <v>12.79755187410775</v>
      </c>
      <c r="E377">
        <v>12.74831077469363</v>
      </c>
      <c r="F377">
        <v>12.6992450938488</v>
      </c>
      <c r="G377">
        <v>12.650626900664999</v>
      </c>
      <c r="H377">
        <v>12.60779496562888</v>
      </c>
      <c r="I377">
        <v>12.565240634736419</v>
      </c>
      <c r="J377">
        <v>12.523105264698801</v>
      </c>
      <c r="K377">
        <v>12.481324137985601</v>
      </c>
      <c r="L377">
        <v>12.4398180607767</v>
      </c>
      <c r="M377">
        <v>12.243326697174799</v>
      </c>
      <c r="N377">
        <v>12.05968133758865</v>
      </c>
      <c r="O377">
        <v>11.88953086041535</v>
      </c>
      <c r="P377">
        <v>11.73351903477335</v>
      </c>
      <c r="Q377">
        <v>11.5856803519866</v>
      </c>
    </row>
    <row r="378" spans="1:17" x14ac:dyDescent="0.25">
      <c r="A378" t="s">
        <v>2</v>
      </c>
      <c r="B378" t="s">
        <v>444</v>
      </c>
      <c r="C378">
        <v>12.914</v>
      </c>
      <c r="D378">
        <v>12.79755187410775</v>
      </c>
      <c r="E378">
        <v>12.74831077469363</v>
      </c>
      <c r="F378">
        <v>12.6992450938488</v>
      </c>
      <c r="G378">
        <v>12.650626900664999</v>
      </c>
      <c r="H378">
        <v>12.60779496562888</v>
      </c>
      <c r="I378">
        <v>12.565240634736419</v>
      </c>
      <c r="J378">
        <v>12.52310526469881</v>
      </c>
      <c r="K378">
        <v>12.481324137985601</v>
      </c>
      <c r="L378">
        <v>12.439818060776711</v>
      </c>
      <c r="M378">
        <v>12.24332669717481</v>
      </c>
      <c r="N378">
        <v>12.05968133758865</v>
      </c>
      <c r="O378">
        <v>11.88953086041535</v>
      </c>
      <c r="P378">
        <v>11.73351903477335</v>
      </c>
      <c r="Q378">
        <v>11.5856803519866</v>
      </c>
    </row>
    <row r="379" spans="1:17" x14ac:dyDescent="0.25">
      <c r="A379" t="s">
        <v>2</v>
      </c>
      <c r="B379" t="s">
        <v>445</v>
      </c>
      <c r="C379">
        <v>12.914</v>
      </c>
      <c r="D379">
        <v>12.797551874107761</v>
      </c>
      <c r="E379">
        <v>12.74831077469363</v>
      </c>
      <c r="F379">
        <v>12.699245093848811</v>
      </c>
      <c r="G379">
        <v>12.650626900664999</v>
      </c>
      <c r="H379">
        <v>12.607794965628891</v>
      </c>
      <c r="I379">
        <v>12.565240634736419</v>
      </c>
      <c r="J379">
        <v>12.52310526469881</v>
      </c>
      <c r="K379">
        <v>12.481324137985609</v>
      </c>
      <c r="L379">
        <v>12.439818060776711</v>
      </c>
      <c r="M379">
        <v>12.24332669717481</v>
      </c>
      <c r="N379">
        <v>12.05968133758865</v>
      </c>
      <c r="O379">
        <v>11.889530860415359</v>
      </c>
      <c r="P379">
        <v>11.73351903477335</v>
      </c>
      <c r="Q379">
        <v>11.5856803519866</v>
      </c>
    </row>
    <row r="380" spans="1:17" x14ac:dyDescent="0.25">
      <c r="A380" t="s">
        <v>2</v>
      </c>
      <c r="B380" t="s">
        <v>446</v>
      </c>
      <c r="C380">
        <v>12.914</v>
      </c>
      <c r="D380">
        <v>12.797551874107761</v>
      </c>
      <c r="E380">
        <v>12.74831077469363</v>
      </c>
      <c r="F380">
        <v>12.699245093848811</v>
      </c>
      <c r="G380">
        <v>12.650626900664999</v>
      </c>
      <c r="H380">
        <v>12.60779496562888</v>
      </c>
      <c r="I380">
        <v>12.565240634736419</v>
      </c>
      <c r="J380">
        <v>12.523105264698801</v>
      </c>
      <c r="K380">
        <v>12.481324137985609</v>
      </c>
      <c r="L380">
        <v>12.4398180607767</v>
      </c>
      <c r="M380">
        <v>12.24332669717481</v>
      </c>
      <c r="N380">
        <v>12.05968133758865</v>
      </c>
      <c r="O380">
        <v>11.889530860415359</v>
      </c>
      <c r="P380">
        <v>11.73351903477335</v>
      </c>
      <c r="Q380">
        <v>11.5856803519866</v>
      </c>
    </row>
    <row r="381" spans="1:17" x14ac:dyDescent="0.25">
      <c r="A381" t="s">
        <v>2</v>
      </c>
      <c r="B381" t="s">
        <v>447</v>
      </c>
      <c r="C381">
        <v>2.3360397107098718</v>
      </c>
      <c r="D381">
        <v>2.3149751725093122</v>
      </c>
      <c r="E381">
        <v>2.306067849942298</v>
      </c>
      <c r="F381">
        <v>2.2971922591968652</v>
      </c>
      <c r="G381">
        <v>2.288397615404056</v>
      </c>
      <c r="H381">
        <v>2.2806496596094989</v>
      </c>
      <c r="I381">
        <v>2.2729519201927819</v>
      </c>
      <c r="J381">
        <v>2.2653299674567342</v>
      </c>
      <c r="K381">
        <v>2.257772094515722</v>
      </c>
      <c r="L381">
        <v>2.250263975838644</v>
      </c>
      <c r="M381">
        <v>2.2147202536622799</v>
      </c>
      <c r="N381">
        <v>2.1815002712648148</v>
      </c>
      <c r="O381">
        <v>2.1507214055785031</v>
      </c>
      <c r="P381">
        <v>2.122500109307782</v>
      </c>
      <c r="Q381">
        <v>2.0957572694619651</v>
      </c>
    </row>
    <row r="382" spans="1:17" x14ac:dyDescent="0.25">
      <c r="A382" t="s">
        <v>2</v>
      </c>
      <c r="B382" t="s">
        <v>448</v>
      </c>
      <c r="C382">
        <v>12.914</v>
      </c>
      <c r="D382">
        <v>12.79755187410775</v>
      </c>
      <c r="E382">
        <v>12.74831077469363</v>
      </c>
      <c r="F382">
        <v>12.699245093848811</v>
      </c>
      <c r="G382">
        <v>12.650626900664999</v>
      </c>
      <c r="H382">
        <v>12.60779496562888</v>
      </c>
      <c r="I382">
        <v>12.565240634736419</v>
      </c>
      <c r="J382">
        <v>12.52310526469881</v>
      </c>
      <c r="K382">
        <v>12.481324137985609</v>
      </c>
      <c r="L382">
        <v>12.4398180607767</v>
      </c>
      <c r="M382">
        <v>12.24332669717481</v>
      </c>
      <c r="N382">
        <v>12.05968133758865</v>
      </c>
      <c r="O382">
        <v>11.88953086041535</v>
      </c>
      <c r="P382">
        <v>11.73351903477335</v>
      </c>
      <c r="Q382">
        <v>11.5856803519866</v>
      </c>
    </row>
    <row r="383" spans="1:17" x14ac:dyDescent="0.25">
      <c r="A383" t="s">
        <v>2</v>
      </c>
      <c r="B383" t="s">
        <v>449</v>
      </c>
      <c r="C383">
        <v>12.914</v>
      </c>
      <c r="D383">
        <v>12.797551874107761</v>
      </c>
      <c r="E383">
        <v>12.74831077469363</v>
      </c>
      <c r="F383">
        <v>12.6992450938488</v>
      </c>
      <c r="G383">
        <v>12.650626900664999</v>
      </c>
      <c r="H383">
        <v>12.60779496562888</v>
      </c>
      <c r="I383">
        <v>12.565240634736419</v>
      </c>
      <c r="J383">
        <v>12.523105264698801</v>
      </c>
      <c r="K383">
        <v>12.481324137985609</v>
      </c>
      <c r="L383">
        <v>12.4398180607767</v>
      </c>
      <c r="M383">
        <v>12.24332669717481</v>
      </c>
      <c r="N383">
        <v>12.05968133758865</v>
      </c>
      <c r="O383">
        <v>11.88953086041535</v>
      </c>
      <c r="P383">
        <v>11.73351903477335</v>
      </c>
      <c r="Q383">
        <v>11.5856803519866</v>
      </c>
    </row>
    <row r="384" spans="1:17" x14ac:dyDescent="0.25">
      <c r="A384" t="s">
        <v>2</v>
      </c>
      <c r="B384" t="s">
        <v>450</v>
      </c>
      <c r="C384">
        <v>2.3360397107098709</v>
      </c>
      <c r="D384">
        <v>2.3149751725093122</v>
      </c>
      <c r="E384">
        <v>2.306067849942298</v>
      </c>
      <c r="F384">
        <v>2.2971922591968652</v>
      </c>
      <c r="G384">
        <v>2.2883976154040568</v>
      </c>
      <c r="H384">
        <v>2.2806496596094989</v>
      </c>
      <c r="I384">
        <v>2.2729519201927819</v>
      </c>
      <c r="J384">
        <v>2.2653299674567342</v>
      </c>
      <c r="K384">
        <v>2.257772094515722</v>
      </c>
      <c r="L384">
        <v>2.250263975838644</v>
      </c>
      <c r="M384">
        <v>2.214720253662279</v>
      </c>
      <c r="N384">
        <v>2.1815002712648148</v>
      </c>
      <c r="O384">
        <v>2.1507214055785022</v>
      </c>
      <c r="P384">
        <v>2.122500109307782</v>
      </c>
      <c r="Q384">
        <v>2.0957572694619651</v>
      </c>
    </row>
    <row r="385" spans="1:17" x14ac:dyDescent="0.25">
      <c r="A385" t="s">
        <v>2</v>
      </c>
      <c r="B385" t="s">
        <v>451</v>
      </c>
      <c r="C385">
        <v>2.3360397107098709</v>
      </c>
      <c r="D385">
        <v>2.3149751725093122</v>
      </c>
      <c r="E385">
        <v>2.306067849942298</v>
      </c>
      <c r="F385">
        <v>2.2971922591968652</v>
      </c>
      <c r="G385">
        <v>2.288397615404056</v>
      </c>
      <c r="H385">
        <v>2.2806496596094989</v>
      </c>
      <c r="I385">
        <v>2.2729519201927819</v>
      </c>
      <c r="J385">
        <v>2.2653299674567351</v>
      </c>
      <c r="K385">
        <v>2.257772094515722</v>
      </c>
      <c r="L385">
        <v>2.250263975838644</v>
      </c>
      <c r="M385">
        <v>2.214720253662279</v>
      </c>
      <c r="N385">
        <v>2.1815002712648148</v>
      </c>
      <c r="O385">
        <v>2.1507214055785022</v>
      </c>
      <c r="P385">
        <v>2.122500109307782</v>
      </c>
      <c r="Q385">
        <v>2.0957572694619651</v>
      </c>
    </row>
    <row r="386" spans="1:17" x14ac:dyDescent="0.25">
      <c r="A386" t="s">
        <v>2</v>
      </c>
      <c r="B386" t="s">
        <v>452</v>
      </c>
      <c r="C386">
        <v>12.914</v>
      </c>
      <c r="D386">
        <v>12.79755187410775</v>
      </c>
      <c r="E386">
        <v>12.74831077469363</v>
      </c>
      <c r="F386">
        <v>12.6992450938488</v>
      </c>
      <c r="G386">
        <v>12.650626900664999</v>
      </c>
      <c r="H386">
        <v>12.607794965628891</v>
      </c>
      <c r="I386">
        <v>12.565240634736419</v>
      </c>
      <c r="J386">
        <v>12.52310526469881</v>
      </c>
      <c r="K386">
        <v>12.481324137985609</v>
      </c>
      <c r="L386">
        <v>12.4398180607767</v>
      </c>
      <c r="M386">
        <v>12.24332669717481</v>
      </c>
      <c r="N386">
        <v>12.05968133758865</v>
      </c>
      <c r="O386">
        <v>11.889530860415359</v>
      </c>
      <c r="P386">
        <v>11.73351903477335</v>
      </c>
      <c r="Q386">
        <v>11.5856803519866</v>
      </c>
    </row>
    <row r="387" spans="1:17" x14ac:dyDescent="0.25">
      <c r="A387" t="s">
        <v>2</v>
      </c>
      <c r="B387" t="s">
        <v>453</v>
      </c>
      <c r="C387">
        <v>21.30800000000001</v>
      </c>
      <c r="D387">
        <v>21.115861493997841</v>
      </c>
      <c r="E387">
        <v>21.034614061264669</v>
      </c>
      <c r="F387">
        <v>20.953656067812481</v>
      </c>
      <c r="G387">
        <v>20.873436425535839</v>
      </c>
      <c r="H387">
        <v>20.802764064396801</v>
      </c>
      <c r="I387">
        <v>20.73254974794515</v>
      </c>
      <c r="J387">
        <v>20.66302671365975</v>
      </c>
      <c r="K387">
        <v>20.594088178116561</v>
      </c>
      <c r="L387">
        <v>20.52560347212561</v>
      </c>
      <c r="M387">
        <v>20.20139424372006</v>
      </c>
      <c r="N387">
        <v>19.898380822467001</v>
      </c>
      <c r="O387">
        <v>19.6176338526971</v>
      </c>
      <c r="P387">
        <v>19.360215548470691</v>
      </c>
      <c r="Q387">
        <v>19.116282866666449</v>
      </c>
    </row>
    <row r="388" spans="1:17" x14ac:dyDescent="0.25">
      <c r="A388" t="s">
        <v>2</v>
      </c>
      <c r="B388" t="s">
        <v>454</v>
      </c>
      <c r="C388">
        <v>21.308</v>
      </c>
      <c r="D388">
        <v>21.115861493997841</v>
      </c>
      <c r="E388">
        <v>21.034614061264669</v>
      </c>
      <c r="F388">
        <v>20.953656067812481</v>
      </c>
      <c r="G388">
        <v>20.873436425535839</v>
      </c>
      <c r="H388">
        <v>20.802764064396801</v>
      </c>
      <c r="I388">
        <v>20.73254974794515</v>
      </c>
      <c r="J388">
        <v>20.66302671365975</v>
      </c>
      <c r="K388">
        <v>20.59408817811655</v>
      </c>
      <c r="L388">
        <v>20.525603472125599</v>
      </c>
      <c r="M388">
        <v>20.20139424372006</v>
      </c>
      <c r="N388">
        <v>19.898380822467011</v>
      </c>
      <c r="O388">
        <v>19.6176338526971</v>
      </c>
      <c r="P388">
        <v>19.360215548470691</v>
      </c>
      <c r="Q388">
        <v>19.116282866666449</v>
      </c>
    </row>
    <row r="389" spans="1:17" x14ac:dyDescent="0.25">
      <c r="A389" t="s">
        <v>2</v>
      </c>
      <c r="B389" t="s">
        <v>455</v>
      </c>
      <c r="C389">
        <v>21.308</v>
      </c>
      <c r="D389">
        <v>21.11586149399783</v>
      </c>
      <c r="E389">
        <v>21.034614061264659</v>
      </c>
      <c r="F389">
        <v>20.953656067812481</v>
      </c>
      <c r="G389">
        <v>20.873436425535839</v>
      </c>
      <c r="H389">
        <v>20.802764064396801</v>
      </c>
      <c r="I389">
        <v>20.73254974794515</v>
      </c>
      <c r="J389">
        <v>20.66302671365975</v>
      </c>
      <c r="K389">
        <v>20.594088178116561</v>
      </c>
      <c r="L389">
        <v>20.525603472125599</v>
      </c>
      <c r="M389">
        <v>20.20139424372006</v>
      </c>
      <c r="N389">
        <v>19.898380822467011</v>
      </c>
      <c r="O389">
        <v>19.6176338526971</v>
      </c>
      <c r="P389">
        <v>19.360215548470691</v>
      </c>
      <c r="Q389">
        <v>19.116282866666449</v>
      </c>
    </row>
    <row r="390" spans="1:17" x14ac:dyDescent="0.25">
      <c r="A390" t="s">
        <v>2</v>
      </c>
      <c r="B390" t="s">
        <v>456</v>
      </c>
      <c r="C390">
        <v>21.30800000000001</v>
      </c>
      <c r="D390">
        <v>21.115861493997841</v>
      </c>
      <c r="E390">
        <v>21.034614061264669</v>
      </c>
      <c r="F390">
        <v>20.953656067812481</v>
      </c>
      <c r="G390">
        <v>20.873436425535839</v>
      </c>
      <c r="H390">
        <v>20.802764064396811</v>
      </c>
      <c r="I390">
        <v>20.73254974794515</v>
      </c>
      <c r="J390">
        <v>20.66302671365975</v>
      </c>
      <c r="K390">
        <v>20.594088178116561</v>
      </c>
      <c r="L390">
        <v>20.525603472125599</v>
      </c>
      <c r="M390">
        <v>20.20139424372006</v>
      </c>
      <c r="N390">
        <v>19.898380822467011</v>
      </c>
      <c r="O390">
        <v>19.617633852697089</v>
      </c>
      <c r="P390">
        <v>19.360215548470691</v>
      </c>
      <c r="Q390">
        <v>19.116282866666449</v>
      </c>
    </row>
    <row r="391" spans="1:17" x14ac:dyDescent="0.25">
      <c r="A391" t="s">
        <v>2</v>
      </c>
      <c r="B391" t="s">
        <v>457</v>
      </c>
      <c r="C391">
        <v>21.308</v>
      </c>
      <c r="D391">
        <v>21.11586149399783</v>
      </c>
      <c r="E391">
        <v>21.034614061264659</v>
      </c>
      <c r="F391">
        <v>20.953656067812489</v>
      </c>
      <c r="G391">
        <v>20.873436425535839</v>
      </c>
      <c r="H391">
        <v>20.802764064396801</v>
      </c>
      <c r="I391">
        <v>20.73254974794515</v>
      </c>
      <c r="J391">
        <v>20.66302671365975</v>
      </c>
      <c r="K391">
        <v>20.594088178116561</v>
      </c>
      <c r="L391">
        <v>20.525603472125599</v>
      </c>
      <c r="M391">
        <v>20.20139424372006</v>
      </c>
      <c r="N391">
        <v>19.898380822467001</v>
      </c>
      <c r="O391">
        <v>19.6176338526971</v>
      </c>
      <c r="P391">
        <v>19.360215548470691</v>
      </c>
      <c r="Q391">
        <v>19.116282866666449</v>
      </c>
    </row>
    <row r="392" spans="1:17" x14ac:dyDescent="0.25">
      <c r="A392" t="s">
        <v>2</v>
      </c>
      <c r="B392" t="s">
        <v>458</v>
      </c>
      <c r="C392">
        <v>4.6518874186133132</v>
      </c>
      <c r="D392">
        <v>4.609940417547862</v>
      </c>
      <c r="E392">
        <v>4.5922027645477641</v>
      </c>
      <c r="F392">
        <v>4.5745283009108011</v>
      </c>
      <c r="G392">
        <v>4.5570150314987332</v>
      </c>
      <c r="H392">
        <v>4.5415860908367094</v>
      </c>
      <c r="I392">
        <v>4.5262571488755698</v>
      </c>
      <c r="J392">
        <v>4.5110791251992</v>
      </c>
      <c r="K392">
        <v>4.4960287072270297</v>
      </c>
      <c r="L392">
        <v>4.4810773677223006</v>
      </c>
      <c r="M392">
        <v>4.4102971522812444</v>
      </c>
      <c r="N392">
        <v>4.3441443307119716</v>
      </c>
      <c r="O392">
        <v>4.2828526423091908</v>
      </c>
      <c r="P392">
        <v>4.2266539859007226</v>
      </c>
      <c r="Q392">
        <v>4.1733994630232241</v>
      </c>
    </row>
    <row r="393" spans="1:17" x14ac:dyDescent="0.25">
      <c r="A393" t="s">
        <v>2</v>
      </c>
      <c r="B393" t="s">
        <v>459</v>
      </c>
      <c r="C393">
        <v>21.308</v>
      </c>
      <c r="D393">
        <v>21.115861493997841</v>
      </c>
      <c r="E393">
        <v>21.034614061264669</v>
      </c>
      <c r="F393">
        <v>20.953656067812481</v>
      </c>
      <c r="G393">
        <v>20.873436425535839</v>
      </c>
      <c r="H393">
        <v>20.802764064396801</v>
      </c>
      <c r="I393">
        <v>20.73254974794515</v>
      </c>
      <c r="J393">
        <v>20.66302671365975</v>
      </c>
      <c r="K393">
        <v>20.594088178116561</v>
      </c>
      <c r="L393">
        <v>20.525603472125599</v>
      </c>
      <c r="M393">
        <v>20.20139424372006</v>
      </c>
      <c r="N393">
        <v>19.898380822467011</v>
      </c>
      <c r="O393">
        <v>19.6176338526971</v>
      </c>
      <c r="P393">
        <v>19.360215548470691</v>
      </c>
      <c r="Q393">
        <v>19.116282866666442</v>
      </c>
    </row>
    <row r="394" spans="1:17" x14ac:dyDescent="0.25">
      <c r="A394" t="s">
        <v>2</v>
      </c>
      <c r="B394" t="s">
        <v>460</v>
      </c>
      <c r="C394">
        <v>21.308</v>
      </c>
      <c r="D394">
        <v>21.11586149399783</v>
      </c>
      <c r="E394">
        <v>21.034614061264659</v>
      </c>
      <c r="F394">
        <v>20.953656067812481</v>
      </c>
      <c r="G394">
        <v>20.873436425535839</v>
      </c>
      <c r="H394">
        <v>20.802764064396801</v>
      </c>
      <c r="I394">
        <v>20.73254974794515</v>
      </c>
      <c r="J394">
        <v>20.66302671365975</v>
      </c>
      <c r="K394">
        <v>20.594088178116561</v>
      </c>
      <c r="L394">
        <v>20.525603472125599</v>
      </c>
      <c r="M394">
        <v>20.20139424372006</v>
      </c>
      <c r="N394">
        <v>19.898380822467011</v>
      </c>
      <c r="O394">
        <v>19.6176338526971</v>
      </c>
      <c r="P394">
        <v>19.360215548470691</v>
      </c>
      <c r="Q394">
        <v>19.116282866666449</v>
      </c>
    </row>
    <row r="395" spans="1:17" x14ac:dyDescent="0.25">
      <c r="A395" t="s">
        <v>2</v>
      </c>
      <c r="B395" t="s">
        <v>461</v>
      </c>
      <c r="C395">
        <v>4.6518874186133123</v>
      </c>
      <c r="D395">
        <v>4.6099404175478602</v>
      </c>
      <c r="E395">
        <v>4.592202764547765</v>
      </c>
      <c r="F395">
        <v>4.574528300910802</v>
      </c>
      <c r="G395">
        <v>4.5570150314987323</v>
      </c>
      <c r="H395">
        <v>4.5415860908367094</v>
      </c>
      <c r="I395">
        <v>4.5262571488755707</v>
      </c>
      <c r="J395">
        <v>4.5110791251992008</v>
      </c>
      <c r="K395">
        <v>4.4960287072270297</v>
      </c>
      <c r="L395">
        <v>4.4810773677223006</v>
      </c>
      <c r="M395">
        <v>4.4102971522812426</v>
      </c>
      <c r="N395">
        <v>4.3441443307119707</v>
      </c>
      <c r="O395">
        <v>4.2828526423091908</v>
      </c>
      <c r="P395">
        <v>4.2266539859007226</v>
      </c>
      <c r="Q395">
        <v>4.1733994630232223</v>
      </c>
    </row>
    <row r="396" spans="1:17" x14ac:dyDescent="0.25">
      <c r="A396" t="s">
        <v>2</v>
      </c>
      <c r="B396" t="s">
        <v>462</v>
      </c>
      <c r="C396">
        <v>4.6518874186133132</v>
      </c>
      <c r="D396">
        <v>4.6099404175478611</v>
      </c>
      <c r="E396">
        <v>4.5922027645477632</v>
      </c>
      <c r="F396">
        <v>4.574528300910802</v>
      </c>
      <c r="G396">
        <v>4.5570150314987332</v>
      </c>
      <c r="H396">
        <v>4.5415860908367094</v>
      </c>
      <c r="I396">
        <v>4.526257148875569</v>
      </c>
      <c r="J396">
        <v>4.5110791251992008</v>
      </c>
      <c r="K396">
        <v>4.4960287072270306</v>
      </c>
      <c r="L396">
        <v>4.4810773677223006</v>
      </c>
      <c r="M396">
        <v>4.4102971522812426</v>
      </c>
      <c r="N396">
        <v>4.3441443307119707</v>
      </c>
      <c r="O396">
        <v>4.2828526423091908</v>
      </c>
      <c r="P396">
        <v>4.2266539859007244</v>
      </c>
      <c r="Q396">
        <v>4.1733994630232241</v>
      </c>
    </row>
    <row r="397" spans="1:17" x14ac:dyDescent="0.25">
      <c r="A397" t="s">
        <v>2</v>
      </c>
      <c r="B397" t="s">
        <v>463</v>
      </c>
      <c r="C397">
        <v>21.308</v>
      </c>
      <c r="D397">
        <v>21.115861493997841</v>
      </c>
      <c r="E397">
        <v>21.034614061264669</v>
      </c>
      <c r="F397">
        <v>20.953656067812481</v>
      </c>
      <c r="G397">
        <v>20.873436425535839</v>
      </c>
      <c r="H397">
        <v>20.802764064396801</v>
      </c>
      <c r="I397">
        <v>20.73254974794515</v>
      </c>
      <c r="J397">
        <v>20.66302671365975</v>
      </c>
      <c r="K397">
        <v>20.594088178116561</v>
      </c>
      <c r="L397">
        <v>20.525603472125599</v>
      </c>
      <c r="M397">
        <v>20.20139424372006</v>
      </c>
      <c r="N397">
        <v>19.898380822467011</v>
      </c>
      <c r="O397">
        <v>19.6176338526971</v>
      </c>
      <c r="P397">
        <v>19.360215548470691</v>
      </c>
      <c r="Q397">
        <v>19.116282866666442</v>
      </c>
    </row>
    <row r="398" spans="1:17" x14ac:dyDescent="0.25">
      <c r="A398" t="s">
        <v>2</v>
      </c>
      <c r="B398" t="s">
        <v>464</v>
      </c>
      <c r="C398">
        <v>4.2380000000000004</v>
      </c>
      <c r="D398">
        <v>4.1997851047288721</v>
      </c>
      <c r="E398">
        <v>4.1836256050140621</v>
      </c>
      <c r="F398">
        <v>4.1675236725825648</v>
      </c>
      <c r="G398">
        <v>4.1515685926140842</v>
      </c>
      <c r="H398">
        <v>4.1375123946364578</v>
      </c>
      <c r="I398">
        <v>4.123547298281939</v>
      </c>
      <c r="J398">
        <v>4.1097196927205761</v>
      </c>
      <c r="K398">
        <v>4.0960083395371676</v>
      </c>
      <c r="L398">
        <v>4.0823872496183728</v>
      </c>
      <c r="M398">
        <v>4.0179044868070974</v>
      </c>
      <c r="N398">
        <v>3.9576374096872158</v>
      </c>
      <c r="O398">
        <v>3.901798961316421</v>
      </c>
      <c r="P398">
        <v>3.8506004080354241</v>
      </c>
      <c r="Q398">
        <v>3.8020840430323082</v>
      </c>
    </row>
    <row r="399" spans="1:17" x14ac:dyDescent="0.25">
      <c r="A399" t="s">
        <v>2</v>
      </c>
      <c r="B399" t="s">
        <v>465</v>
      </c>
      <c r="C399">
        <v>4.2380000000000004</v>
      </c>
      <c r="D399">
        <v>4.1997851047288712</v>
      </c>
      <c r="E399">
        <v>4.1836256050140612</v>
      </c>
      <c r="F399">
        <v>4.1675236725825631</v>
      </c>
      <c r="G399">
        <v>4.1515685926140833</v>
      </c>
      <c r="H399">
        <v>4.1375123946364569</v>
      </c>
      <c r="I399">
        <v>4.1235472982819381</v>
      </c>
      <c r="J399">
        <v>4.1097196927205752</v>
      </c>
      <c r="K399">
        <v>4.0960083395371676</v>
      </c>
      <c r="L399">
        <v>4.0823872496183728</v>
      </c>
      <c r="M399">
        <v>4.0179044868070974</v>
      </c>
      <c r="N399">
        <v>3.9576374096872149</v>
      </c>
      <c r="O399">
        <v>3.901798961316421</v>
      </c>
      <c r="P399">
        <v>3.8506004080354228</v>
      </c>
      <c r="Q399">
        <v>3.8020840430323068</v>
      </c>
    </row>
    <row r="400" spans="1:17" x14ac:dyDescent="0.25">
      <c r="A400" t="s">
        <v>2</v>
      </c>
      <c r="B400" t="s">
        <v>466</v>
      </c>
      <c r="C400">
        <v>4.2380000000000004</v>
      </c>
      <c r="D400">
        <v>4.199785104728873</v>
      </c>
      <c r="E400">
        <v>4.1836256050140621</v>
      </c>
      <c r="F400">
        <v>4.167523672582564</v>
      </c>
      <c r="G400">
        <v>4.1515685926140842</v>
      </c>
      <c r="H400">
        <v>4.1375123946364569</v>
      </c>
      <c r="I400">
        <v>4.123547298281939</v>
      </c>
      <c r="J400">
        <v>4.1097196927205752</v>
      </c>
      <c r="K400">
        <v>4.0960083395371676</v>
      </c>
      <c r="L400">
        <v>4.0823872496183737</v>
      </c>
      <c r="M400">
        <v>4.0179044868070974</v>
      </c>
      <c r="N400">
        <v>3.9576374096872149</v>
      </c>
      <c r="O400">
        <v>3.901798961316421</v>
      </c>
      <c r="P400">
        <v>3.8506004080354228</v>
      </c>
      <c r="Q400">
        <v>3.8020840430323082</v>
      </c>
    </row>
    <row r="401" spans="1:17" x14ac:dyDescent="0.25">
      <c r="A401" t="s">
        <v>2</v>
      </c>
      <c r="B401" t="s">
        <v>467</v>
      </c>
      <c r="C401">
        <v>4.2380000000000004</v>
      </c>
      <c r="D401">
        <v>4.199785104728873</v>
      </c>
      <c r="E401">
        <v>4.183625605014063</v>
      </c>
      <c r="F401">
        <v>4.1675236725825648</v>
      </c>
      <c r="G401">
        <v>4.1515685926140851</v>
      </c>
      <c r="H401">
        <v>4.1375123946364578</v>
      </c>
      <c r="I401">
        <v>4.123547298281939</v>
      </c>
      <c r="J401">
        <v>4.1097196927205761</v>
      </c>
      <c r="K401">
        <v>4.0960083395371694</v>
      </c>
      <c r="L401">
        <v>4.0823872496183737</v>
      </c>
      <c r="M401">
        <v>4.0179044868070974</v>
      </c>
      <c r="N401">
        <v>3.9576374096872149</v>
      </c>
      <c r="O401">
        <v>3.901798961316421</v>
      </c>
      <c r="P401">
        <v>3.8506004080354228</v>
      </c>
      <c r="Q401">
        <v>3.8020840430323091</v>
      </c>
    </row>
    <row r="402" spans="1:17" x14ac:dyDescent="0.25">
      <c r="A402" t="s">
        <v>2</v>
      </c>
      <c r="B402" t="s">
        <v>468</v>
      </c>
      <c r="C402">
        <v>4.2380000000000004</v>
      </c>
      <c r="D402">
        <v>4.199785104728873</v>
      </c>
      <c r="E402">
        <v>4.1836256050140621</v>
      </c>
      <c r="F402">
        <v>4.167523672582564</v>
      </c>
      <c r="G402">
        <v>4.1515685926140842</v>
      </c>
      <c r="H402">
        <v>4.1375123946364587</v>
      </c>
      <c r="I402">
        <v>4.1235472982819381</v>
      </c>
      <c r="J402">
        <v>4.1097196927205752</v>
      </c>
      <c r="K402">
        <v>4.0960083395371676</v>
      </c>
      <c r="L402">
        <v>4.0823872496183737</v>
      </c>
      <c r="M402">
        <v>4.0179044868070957</v>
      </c>
      <c r="N402">
        <v>3.957637409687214</v>
      </c>
      <c r="O402">
        <v>3.901798961316421</v>
      </c>
      <c r="P402">
        <v>3.8506004080354228</v>
      </c>
      <c r="Q402">
        <v>3.8020840430323082</v>
      </c>
    </row>
    <row r="403" spans="1:17" x14ac:dyDescent="0.25">
      <c r="A403" t="s">
        <v>2</v>
      </c>
      <c r="B403" t="s">
        <v>469</v>
      </c>
      <c r="C403">
        <v>1.1753842294991499</v>
      </c>
      <c r="D403">
        <v>1.1647855543614329</v>
      </c>
      <c r="E403">
        <v>1.1603038127093841</v>
      </c>
      <c r="F403">
        <v>1.1558380370028141</v>
      </c>
      <c r="G403">
        <v>1.1514129899581349</v>
      </c>
      <c r="H403">
        <v>1.147514586600509</v>
      </c>
      <c r="I403">
        <v>1.143641449739127</v>
      </c>
      <c r="J403">
        <v>1.13980644513588</v>
      </c>
      <c r="K403">
        <v>1.136003682441951</v>
      </c>
      <c r="L403">
        <v>1.1322259537304971</v>
      </c>
      <c r="M403">
        <v>1.1143420409218829</v>
      </c>
      <c r="N403">
        <v>1.097627323601279</v>
      </c>
      <c r="O403">
        <v>1.0821408602660421</v>
      </c>
      <c r="P403">
        <v>1.067941244385991</v>
      </c>
      <c r="Q403">
        <v>1.0544855175579391</v>
      </c>
    </row>
    <row r="404" spans="1:17" x14ac:dyDescent="0.25">
      <c r="A404" t="s">
        <v>2</v>
      </c>
      <c r="B404" t="s">
        <v>470</v>
      </c>
      <c r="C404">
        <v>4.2380000000000004</v>
      </c>
      <c r="D404">
        <v>4.1997851047288721</v>
      </c>
      <c r="E404">
        <v>4.1836256050140621</v>
      </c>
      <c r="F404">
        <v>4.1675236725825648</v>
      </c>
      <c r="G404">
        <v>4.1515685926140833</v>
      </c>
      <c r="H404">
        <v>4.1375123946364578</v>
      </c>
      <c r="I404">
        <v>4.123547298281939</v>
      </c>
      <c r="J404">
        <v>4.1097196927205761</v>
      </c>
      <c r="K404">
        <v>4.0960083395371676</v>
      </c>
      <c r="L404">
        <v>4.0823872496183737</v>
      </c>
      <c r="M404">
        <v>4.0179044868070957</v>
      </c>
      <c r="N404">
        <v>3.9576374096872149</v>
      </c>
      <c r="O404">
        <v>3.901798961316421</v>
      </c>
      <c r="P404">
        <v>3.8506004080354228</v>
      </c>
      <c r="Q404">
        <v>3.8020840430323082</v>
      </c>
    </row>
    <row r="405" spans="1:17" x14ac:dyDescent="0.25">
      <c r="A405" t="s">
        <v>2</v>
      </c>
      <c r="B405" t="s">
        <v>471</v>
      </c>
      <c r="C405">
        <v>4.2380000000000004</v>
      </c>
      <c r="D405">
        <v>4.199785104728873</v>
      </c>
      <c r="E405">
        <v>4.1836256050140621</v>
      </c>
      <c r="F405">
        <v>4.1675236725825648</v>
      </c>
      <c r="G405">
        <v>4.1515685926140842</v>
      </c>
      <c r="H405">
        <v>4.1375123946364578</v>
      </c>
      <c r="I405">
        <v>4.123547298281939</v>
      </c>
      <c r="J405">
        <v>4.1097196927205761</v>
      </c>
      <c r="K405">
        <v>4.0960083395371676</v>
      </c>
      <c r="L405">
        <v>4.0823872496183728</v>
      </c>
      <c r="M405">
        <v>4.0179044868070974</v>
      </c>
      <c r="N405">
        <v>3.9576374096872149</v>
      </c>
      <c r="O405">
        <v>3.901798961316421</v>
      </c>
      <c r="P405">
        <v>3.8506004080354241</v>
      </c>
      <c r="Q405">
        <v>3.8020840430323091</v>
      </c>
    </row>
    <row r="406" spans="1:17" x14ac:dyDescent="0.25">
      <c r="A406" t="s">
        <v>2</v>
      </c>
      <c r="B406" t="s">
        <v>472</v>
      </c>
      <c r="C406">
        <v>1.1753842294991499</v>
      </c>
      <c r="D406">
        <v>1.1647855543614329</v>
      </c>
      <c r="E406">
        <v>1.1603038127093841</v>
      </c>
      <c r="F406">
        <v>1.1558380370028141</v>
      </c>
      <c r="G406">
        <v>1.1514129899581349</v>
      </c>
      <c r="H406">
        <v>1.147514586600509</v>
      </c>
      <c r="I406">
        <v>1.143641449739127</v>
      </c>
      <c r="J406">
        <v>1.13980644513588</v>
      </c>
      <c r="K406">
        <v>1.136003682441951</v>
      </c>
      <c r="L406">
        <v>1.1322259537304979</v>
      </c>
      <c r="M406">
        <v>1.114342040921882</v>
      </c>
      <c r="N406">
        <v>1.097627323601279</v>
      </c>
      <c r="O406">
        <v>1.0821408602660421</v>
      </c>
      <c r="P406">
        <v>1.067941244385991</v>
      </c>
      <c r="Q406">
        <v>1.054485517557938</v>
      </c>
    </row>
    <row r="407" spans="1:17" x14ac:dyDescent="0.25">
      <c r="A407" t="s">
        <v>2</v>
      </c>
      <c r="B407" t="s">
        <v>473</v>
      </c>
      <c r="C407">
        <v>1.1753842294991499</v>
      </c>
      <c r="D407">
        <v>1.1647855543614329</v>
      </c>
      <c r="E407">
        <v>1.1603038127093841</v>
      </c>
      <c r="F407">
        <v>1.1558380370028141</v>
      </c>
      <c r="G407">
        <v>1.1514129899581349</v>
      </c>
      <c r="H407">
        <v>1.147514586600509</v>
      </c>
      <c r="I407">
        <v>1.143641449739127</v>
      </c>
      <c r="J407">
        <v>1.13980644513588</v>
      </c>
      <c r="K407">
        <v>1.136003682441951</v>
      </c>
      <c r="L407">
        <v>1.1322259537304971</v>
      </c>
      <c r="M407">
        <v>1.114342040921882</v>
      </c>
      <c r="N407">
        <v>1.097627323601279</v>
      </c>
      <c r="O407">
        <v>1.0821408602660421</v>
      </c>
      <c r="P407">
        <v>1.067941244385991</v>
      </c>
      <c r="Q407">
        <v>1.0544855175579391</v>
      </c>
    </row>
    <row r="408" spans="1:17" x14ac:dyDescent="0.25">
      <c r="A408" t="s">
        <v>2</v>
      </c>
      <c r="B408" t="s">
        <v>474</v>
      </c>
      <c r="C408">
        <v>4.2380000000000004</v>
      </c>
      <c r="D408">
        <v>4.199785104728873</v>
      </c>
      <c r="E408">
        <v>4.1836256050140612</v>
      </c>
      <c r="F408">
        <v>4.167523672582564</v>
      </c>
      <c r="G408">
        <v>4.1515685926140851</v>
      </c>
      <c r="H408">
        <v>4.1375123946364578</v>
      </c>
      <c r="I408">
        <v>4.123547298281939</v>
      </c>
      <c r="J408">
        <v>4.1097196927205761</v>
      </c>
      <c r="K408">
        <v>4.0960083395371676</v>
      </c>
      <c r="L408">
        <v>4.0823872496183737</v>
      </c>
      <c r="M408">
        <v>4.0179044868070974</v>
      </c>
      <c r="N408">
        <v>3.9576374096872149</v>
      </c>
      <c r="O408">
        <v>3.901798961316421</v>
      </c>
      <c r="P408">
        <v>3.8506004080354228</v>
      </c>
      <c r="Q408">
        <v>3.8020840430323068</v>
      </c>
    </row>
    <row r="409" spans="1:17" x14ac:dyDescent="0.25">
      <c r="A409" t="s">
        <v>2</v>
      </c>
      <c r="B409" t="s">
        <v>475</v>
      </c>
      <c r="C409">
        <v>6.330000000000001</v>
      </c>
      <c r="D409">
        <v>6.2729211215039573</v>
      </c>
      <c r="E409">
        <v>6.2487848229681493</v>
      </c>
      <c r="F409">
        <v>6.2247345086001991</v>
      </c>
      <c r="G409">
        <v>6.2009035373400554</v>
      </c>
      <c r="H409">
        <v>6.1799087914225543</v>
      </c>
      <c r="I409">
        <v>6.1590501175376753</v>
      </c>
      <c r="J409">
        <v>6.1383968038983614</v>
      </c>
      <c r="K409">
        <v>6.1179171281902516</v>
      </c>
      <c r="L409">
        <v>6.0975722723181462</v>
      </c>
      <c r="M409">
        <v>6.0012589432489198</v>
      </c>
      <c r="N409">
        <v>5.9112422848796768</v>
      </c>
      <c r="O409">
        <v>5.8278403551517108</v>
      </c>
      <c r="P409">
        <v>5.7513687076130804</v>
      </c>
      <c r="Q409">
        <v>5.6789032544583531</v>
      </c>
    </row>
    <row r="410" spans="1:17" x14ac:dyDescent="0.25">
      <c r="A410" t="s">
        <v>2</v>
      </c>
      <c r="B410" t="s">
        <v>476</v>
      </c>
      <c r="C410">
        <v>6.3299999999999983</v>
      </c>
      <c r="D410">
        <v>6.2729211215039546</v>
      </c>
      <c r="E410">
        <v>6.2487848229681466</v>
      </c>
      <c r="F410">
        <v>6.2247345086001964</v>
      </c>
      <c r="G410">
        <v>6.2009035373400554</v>
      </c>
      <c r="H410">
        <v>6.1799087914225526</v>
      </c>
      <c r="I410">
        <v>6.1590501175376753</v>
      </c>
      <c r="J410">
        <v>6.1383968038983587</v>
      </c>
      <c r="K410">
        <v>6.1179171281902498</v>
      </c>
      <c r="L410">
        <v>6.0975722723181454</v>
      </c>
      <c r="M410">
        <v>6.001258943248919</v>
      </c>
      <c r="N410">
        <v>5.9112422848796777</v>
      </c>
      <c r="O410">
        <v>5.82784035515171</v>
      </c>
      <c r="P410">
        <v>5.7513687076130777</v>
      </c>
      <c r="Q410">
        <v>5.6789032544583522</v>
      </c>
    </row>
    <row r="411" spans="1:17" x14ac:dyDescent="0.25">
      <c r="A411" t="s">
        <v>2</v>
      </c>
      <c r="B411" t="s">
        <v>477</v>
      </c>
      <c r="C411">
        <v>6.33</v>
      </c>
      <c r="D411">
        <v>6.2729211215039573</v>
      </c>
      <c r="E411">
        <v>6.2487848229681466</v>
      </c>
      <c r="F411">
        <v>6.2247345086001964</v>
      </c>
      <c r="G411">
        <v>6.2009035373400536</v>
      </c>
      <c r="H411">
        <v>6.1799087914225526</v>
      </c>
      <c r="I411">
        <v>6.1590501175376753</v>
      </c>
      <c r="J411">
        <v>6.1383968038983596</v>
      </c>
      <c r="K411">
        <v>6.1179171281902507</v>
      </c>
      <c r="L411">
        <v>6.0975722723181454</v>
      </c>
      <c r="M411">
        <v>6.0012589432489181</v>
      </c>
      <c r="N411">
        <v>5.9112422848796777</v>
      </c>
      <c r="O411">
        <v>5.8278403551517108</v>
      </c>
      <c r="P411">
        <v>5.7513687076130786</v>
      </c>
      <c r="Q411">
        <v>5.6789032544583531</v>
      </c>
    </row>
    <row r="412" spans="1:17" x14ac:dyDescent="0.25">
      <c r="A412" t="s">
        <v>2</v>
      </c>
      <c r="B412" t="s">
        <v>478</v>
      </c>
      <c r="C412">
        <v>6.330000000000001</v>
      </c>
      <c r="D412">
        <v>6.2729211215039564</v>
      </c>
      <c r="E412">
        <v>6.2487848229681493</v>
      </c>
      <c r="F412">
        <v>6.2247345086001982</v>
      </c>
      <c r="G412">
        <v>6.2009035373400554</v>
      </c>
      <c r="H412">
        <v>6.1799087914225526</v>
      </c>
      <c r="I412">
        <v>6.1590501175376762</v>
      </c>
      <c r="J412">
        <v>6.1383968038983596</v>
      </c>
      <c r="K412">
        <v>6.1179171281902507</v>
      </c>
      <c r="L412">
        <v>6.0975722723181471</v>
      </c>
      <c r="M412">
        <v>6.001258943248919</v>
      </c>
      <c r="N412">
        <v>5.9112422848796804</v>
      </c>
      <c r="O412">
        <v>5.8278403551517117</v>
      </c>
      <c r="P412">
        <v>5.7513687076130804</v>
      </c>
      <c r="Q412">
        <v>5.6789032544583531</v>
      </c>
    </row>
    <row r="413" spans="1:17" x14ac:dyDescent="0.25">
      <c r="A413" t="s">
        <v>2</v>
      </c>
      <c r="B413" t="s">
        <v>479</v>
      </c>
      <c r="C413">
        <v>6.33</v>
      </c>
      <c r="D413">
        <v>6.2729211215039564</v>
      </c>
      <c r="E413">
        <v>6.2487848229681484</v>
      </c>
      <c r="F413">
        <v>6.2247345086001973</v>
      </c>
      <c r="G413">
        <v>6.2009035373400554</v>
      </c>
      <c r="H413">
        <v>6.1799087914225552</v>
      </c>
      <c r="I413">
        <v>6.1590501175376753</v>
      </c>
      <c r="J413">
        <v>6.1383968038983614</v>
      </c>
      <c r="K413">
        <v>6.1179171281902507</v>
      </c>
      <c r="L413">
        <v>6.0975722723181462</v>
      </c>
      <c r="M413">
        <v>6.0012589432489181</v>
      </c>
      <c r="N413">
        <v>5.9112422848796777</v>
      </c>
      <c r="O413">
        <v>5.8278403551517091</v>
      </c>
      <c r="P413">
        <v>5.7513687076130804</v>
      </c>
      <c r="Q413">
        <v>5.6789032544583531</v>
      </c>
    </row>
    <row r="414" spans="1:17" x14ac:dyDescent="0.25">
      <c r="A414" t="s">
        <v>2</v>
      </c>
      <c r="B414" t="s">
        <v>480</v>
      </c>
      <c r="C414">
        <v>1.554903668429104</v>
      </c>
      <c r="D414">
        <v>1.540882790457015</v>
      </c>
      <c r="E414">
        <v>1.5349539406725561</v>
      </c>
      <c r="F414">
        <v>1.52904621207262</v>
      </c>
      <c r="G414">
        <v>1.523192362999219</v>
      </c>
      <c r="H414">
        <v>1.5180352054249919</v>
      </c>
      <c r="I414">
        <v>1.51291147263792</v>
      </c>
      <c r="J414">
        <v>1.50783818462165</v>
      </c>
      <c r="K414">
        <v>1.502807549094513</v>
      </c>
      <c r="L414">
        <v>1.4978100307644659</v>
      </c>
      <c r="M414">
        <v>1.474151587053824</v>
      </c>
      <c r="N414">
        <v>1.4520398599893589</v>
      </c>
      <c r="O414">
        <v>1.431552977447798</v>
      </c>
      <c r="P414">
        <v>1.4127684521257391</v>
      </c>
      <c r="Q414">
        <v>1.3949680099543871</v>
      </c>
    </row>
    <row r="415" spans="1:17" x14ac:dyDescent="0.25">
      <c r="A415" t="s">
        <v>2</v>
      </c>
      <c r="B415" t="s">
        <v>481</v>
      </c>
      <c r="C415">
        <v>6.330000000000001</v>
      </c>
      <c r="D415">
        <v>6.2729211215039573</v>
      </c>
      <c r="E415">
        <v>6.2487848229681493</v>
      </c>
      <c r="F415">
        <v>6.2247345086001964</v>
      </c>
      <c r="G415">
        <v>6.2009035373400554</v>
      </c>
      <c r="H415">
        <v>6.1799087914225526</v>
      </c>
      <c r="I415">
        <v>6.1590501175376762</v>
      </c>
      <c r="J415">
        <v>6.1383968038983614</v>
      </c>
      <c r="K415">
        <v>6.1179171281902507</v>
      </c>
      <c r="L415">
        <v>6.0975722723181454</v>
      </c>
      <c r="M415">
        <v>6.0012589432489181</v>
      </c>
      <c r="N415">
        <v>5.9112422848796777</v>
      </c>
      <c r="O415">
        <v>5.8278403551517108</v>
      </c>
      <c r="P415">
        <v>5.7513687076130804</v>
      </c>
      <c r="Q415">
        <v>5.678903254458354</v>
      </c>
    </row>
    <row r="416" spans="1:17" x14ac:dyDescent="0.25">
      <c r="A416" t="s">
        <v>2</v>
      </c>
      <c r="B416" t="s">
        <v>482</v>
      </c>
      <c r="C416">
        <v>6.33</v>
      </c>
      <c r="D416">
        <v>6.2729211215039546</v>
      </c>
      <c r="E416">
        <v>6.2487848229681484</v>
      </c>
      <c r="F416">
        <v>6.2247345086001964</v>
      </c>
      <c r="G416">
        <v>6.2009035373400554</v>
      </c>
      <c r="H416">
        <v>6.1799087914225526</v>
      </c>
      <c r="I416">
        <v>6.1590501175376762</v>
      </c>
      <c r="J416">
        <v>6.1383968038983587</v>
      </c>
      <c r="K416">
        <v>6.1179171281902498</v>
      </c>
      <c r="L416">
        <v>6.0975722723181454</v>
      </c>
      <c r="M416">
        <v>6.0012589432489172</v>
      </c>
      <c r="N416">
        <v>5.9112422848796768</v>
      </c>
      <c r="O416">
        <v>5.8278403551517108</v>
      </c>
      <c r="P416">
        <v>5.7513687076130804</v>
      </c>
      <c r="Q416">
        <v>5.6789032544583531</v>
      </c>
    </row>
    <row r="417" spans="1:17" x14ac:dyDescent="0.25">
      <c r="A417" t="s">
        <v>2</v>
      </c>
      <c r="B417" t="s">
        <v>483</v>
      </c>
      <c r="C417">
        <v>1.554903668429104</v>
      </c>
      <c r="D417">
        <v>1.540882790457015</v>
      </c>
      <c r="E417">
        <v>1.5349539406725561</v>
      </c>
      <c r="F417">
        <v>1.5290462120726189</v>
      </c>
      <c r="G417">
        <v>1.523192362999219</v>
      </c>
      <c r="H417">
        <v>1.518035205424991</v>
      </c>
      <c r="I417">
        <v>1.51291147263792</v>
      </c>
      <c r="J417">
        <v>1.50783818462165</v>
      </c>
      <c r="K417">
        <v>1.502807549094513</v>
      </c>
      <c r="L417">
        <v>1.4978100307644659</v>
      </c>
      <c r="M417">
        <v>1.474151587053824</v>
      </c>
      <c r="N417">
        <v>1.45203985998936</v>
      </c>
      <c r="O417">
        <v>1.4315529774477991</v>
      </c>
      <c r="P417">
        <v>1.4127684521257391</v>
      </c>
      <c r="Q417">
        <v>1.394968009954386</v>
      </c>
    </row>
    <row r="418" spans="1:17" x14ac:dyDescent="0.25">
      <c r="A418" t="s">
        <v>2</v>
      </c>
      <c r="B418" t="s">
        <v>484</v>
      </c>
      <c r="C418">
        <v>1.5549036684291031</v>
      </c>
      <c r="D418">
        <v>1.540882790457015</v>
      </c>
      <c r="E418">
        <v>1.5349539406725561</v>
      </c>
      <c r="F418">
        <v>1.5290462120726189</v>
      </c>
      <c r="G418">
        <v>1.523192362999219</v>
      </c>
      <c r="H418">
        <v>1.518035205424991</v>
      </c>
      <c r="I418">
        <v>1.51291147263792</v>
      </c>
      <c r="J418">
        <v>1.50783818462165</v>
      </c>
      <c r="K418">
        <v>1.502807549094513</v>
      </c>
      <c r="L418">
        <v>1.4978100307644659</v>
      </c>
      <c r="M418">
        <v>1.474151587053824</v>
      </c>
      <c r="N418">
        <v>1.45203985998936</v>
      </c>
      <c r="O418">
        <v>1.431552977447798</v>
      </c>
      <c r="P418">
        <v>1.4127684521257391</v>
      </c>
      <c r="Q418">
        <v>1.3949680099543871</v>
      </c>
    </row>
    <row r="419" spans="1:17" x14ac:dyDescent="0.25">
      <c r="A419" t="s">
        <v>2</v>
      </c>
      <c r="B419" t="s">
        <v>485</v>
      </c>
      <c r="C419">
        <v>6.3299999999999992</v>
      </c>
      <c r="D419">
        <v>6.2729211215039564</v>
      </c>
      <c r="E419">
        <v>6.2487848229681484</v>
      </c>
      <c r="F419">
        <v>6.2247345086001973</v>
      </c>
      <c r="G419">
        <v>6.2009035373400536</v>
      </c>
      <c r="H419">
        <v>6.1799087914225526</v>
      </c>
      <c r="I419">
        <v>6.1590501175376762</v>
      </c>
      <c r="J419">
        <v>6.1383968038983614</v>
      </c>
      <c r="K419">
        <v>6.1179171281902498</v>
      </c>
      <c r="L419">
        <v>6.0975722723181462</v>
      </c>
      <c r="M419">
        <v>6.0012589432489172</v>
      </c>
      <c r="N419">
        <v>5.9112422848796777</v>
      </c>
      <c r="O419">
        <v>5.8278403551517108</v>
      </c>
      <c r="P419">
        <v>5.7513687076130804</v>
      </c>
      <c r="Q419">
        <v>5.6789032544583531</v>
      </c>
    </row>
    <row r="420" spans="1:17" x14ac:dyDescent="0.25">
      <c r="A420" t="s">
        <v>2</v>
      </c>
      <c r="B420" t="s">
        <v>486</v>
      </c>
      <c r="C420">
        <v>7.7269999999999994</v>
      </c>
      <c r="D420">
        <v>7.6573240925530897</v>
      </c>
      <c r="E420">
        <v>7.6278610311334729</v>
      </c>
      <c r="F420">
        <v>7.5985029301664646</v>
      </c>
      <c r="G420">
        <v>7.5694125802569694</v>
      </c>
      <c r="H420">
        <v>7.5437843967333444</v>
      </c>
      <c r="I420">
        <v>7.5183223156735579</v>
      </c>
      <c r="J420">
        <v>7.4931109168598153</v>
      </c>
      <c r="K420">
        <v>7.4681114770183354</v>
      </c>
      <c r="L420">
        <v>7.4432766110904121</v>
      </c>
      <c r="M420">
        <v>7.3257074019722603</v>
      </c>
      <c r="N420">
        <v>7.2158245079408001</v>
      </c>
      <c r="O420">
        <v>7.114016180767341</v>
      </c>
      <c r="P420">
        <v>7.0206676151226333</v>
      </c>
      <c r="Q420">
        <v>6.9322093913427656</v>
      </c>
    </row>
    <row r="421" spans="1:17" x14ac:dyDescent="0.25">
      <c r="A421" t="s">
        <v>2</v>
      </c>
      <c r="B421" t="s">
        <v>487</v>
      </c>
      <c r="C421">
        <v>7.7269999999999994</v>
      </c>
      <c r="D421">
        <v>7.6573240925530879</v>
      </c>
      <c r="E421">
        <v>7.6278610311334702</v>
      </c>
      <c r="F421">
        <v>7.5985029301664637</v>
      </c>
      <c r="G421">
        <v>7.5694125802569676</v>
      </c>
      <c r="H421">
        <v>7.5437843967333418</v>
      </c>
      <c r="I421">
        <v>7.5183223156735561</v>
      </c>
      <c r="J421">
        <v>7.4931109168598136</v>
      </c>
      <c r="K421">
        <v>7.4681114770183337</v>
      </c>
      <c r="L421">
        <v>7.4432766110904112</v>
      </c>
      <c r="M421">
        <v>7.3257074019722568</v>
      </c>
      <c r="N421">
        <v>7.2158245079407983</v>
      </c>
      <c r="O421">
        <v>7.114016180767341</v>
      </c>
      <c r="P421">
        <v>7.0206676151226306</v>
      </c>
      <c r="Q421">
        <v>6.9322093913427656</v>
      </c>
    </row>
    <row r="422" spans="1:17" x14ac:dyDescent="0.25">
      <c r="A422" t="s">
        <v>2</v>
      </c>
      <c r="B422" t="s">
        <v>488</v>
      </c>
      <c r="C422">
        <v>7.7269999999999994</v>
      </c>
      <c r="D422">
        <v>7.6573240925530897</v>
      </c>
      <c r="E422">
        <v>7.6278610311334729</v>
      </c>
      <c r="F422">
        <v>7.5985029301664664</v>
      </c>
      <c r="G422">
        <v>7.5694125802569667</v>
      </c>
      <c r="H422">
        <v>7.5437843967333418</v>
      </c>
      <c r="I422">
        <v>7.518322315673557</v>
      </c>
      <c r="J422">
        <v>7.4931109168598136</v>
      </c>
      <c r="K422">
        <v>7.4681114770183354</v>
      </c>
      <c r="L422">
        <v>7.4432766110904129</v>
      </c>
      <c r="M422">
        <v>7.3257074019722586</v>
      </c>
      <c r="N422">
        <v>7.2158245079407983</v>
      </c>
      <c r="O422">
        <v>7.1140161807673401</v>
      </c>
      <c r="P422">
        <v>7.0206676151226306</v>
      </c>
      <c r="Q422">
        <v>6.9322093913427674</v>
      </c>
    </row>
    <row r="423" spans="1:17" x14ac:dyDescent="0.25">
      <c r="A423" t="s">
        <v>2</v>
      </c>
      <c r="B423" t="s">
        <v>489</v>
      </c>
      <c r="C423">
        <v>7.7270000000000012</v>
      </c>
      <c r="D423">
        <v>7.6573240925530914</v>
      </c>
      <c r="E423">
        <v>7.6278610311334729</v>
      </c>
      <c r="F423">
        <v>7.5985029301664637</v>
      </c>
      <c r="G423">
        <v>7.5694125802569676</v>
      </c>
      <c r="H423">
        <v>7.5437843967333444</v>
      </c>
      <c r="I423">
        <v>7.5183223156735588</v>
      </c>
      <c r="J423">
        <v>7.4931109168598136</v>
      </c>
      <c r="K423">
        <v>7.4681114770183354</v>
      </c>
      <c r="L423">
        <v>7.4432766110904121</v>
      </c>
      <c r="M423">
        <v>7.3257074019722612</v>
      </c>
      <c r="N423">
        <v>7.2158245079408019</v>
      </c>
      <c r="O423">
        <v>7.1140161807673437</v>
      </c>
      <c r="P423">
        <v>7.0206676151226324</v>
      </c>
      <c r="Q423">
        <v>6.9322093913427674</v>
      </c>
    </row>
    <row r="424" spans="1:17" x14ac:dyDescent="0.25">
      <c r="A424" t="s">
        <v>2</v>
      </c>
      <c r="B424" t="s">
        <v>490</v>
      </c>
      <c r="C424">
        <v>7.7269999999999994</v>
      </c>
      <c r="D424">
        <v>7.6573240925530897</v>
      </c>
      <c r="E424">
        <v>7.627861031133472</v>
      </c>
      <c r="F424">
        <v>7.5985029301664646</v>
      </c>
      <c r="G424">
        <v>7.5694125802569676</v>
      </c>
      <c r="H424">
        <v>7.5437843967333418</v>
      </c>
      <c r="I424">
        <v>7.5183223156735561</v>
      </c>
      <c r="J424">
        <v>7.4931109168598136</v>
      </c>
      <c r="K424">
        <v>7.4681114770183354</v>
      </c>
      <c r="L424">
        <v>7.4432766110904121</v>
      </c>
      <c r="M424">
        <v>7.3257074019722577</v>
      </c>
      <c r="N424">
        <v>7.2158245079408001</v>
      </c>
      <c r="O424">
        <v>7.114016180767341</v>
      </c>
      <c r="P424">
        <v>7.0206676151226306</v>
      </c>
      <c r="Q424">
        <v>6.9322093913427656</v>
      </c>
    </row>
    <row r="425" spans="1:17" x14ac:dyDescent="0.25">
      <c r="A425" t="s">
        <v>2</v>
      </c>
      <c r="B425" t="s">
        <v>491</v>
      </c>
      <c r="C425">
        <v>1.929643619356725</v>
      </c>
      <c r="D425">
        <v>1.9122436361513651</v>
      </c>
      <c r="E425">
        <v>1.904885902428693</v>
      </c>
      <c r="F425">
        <v>1.8975543802069501</v>
      </c>
      <c r="G425">
        <v>1.890289722760629</v>
      </c>
      <c r="H425">
        <v>1.883889663124021</v>
      </c>
      <c r="I425">
        <v>1.877531083823833</v>
      </c>
      <c r="J425">
        <v>1.8712351067491599</v>
      </c>
      <c r="K425">
        <v>1.8649920616375251</v>
      </c>
      <c r="L425">
        <v>1.858790115141421</v>
      </c>
      <c r="M425">
        <v>1.8294298622350329</v>
      </c>
      <c r="N425">
        <v>1.801989092810385</v>
      </c>
      <c r="O425">
        <v>1.7765647639728479</v>
      </c>
      <c r="P425">
        <v>1.7532530693860211</v>
      </c>
      <c r="Q425">
        <v>1.731162627157931</v>
      </c>
    </row>
    <row r="426" spans="1:17" x14ac:dyDescent="0.25">
      <c r="A426" t="s">
        <v>2</v>
      </c>
      <c r="B426" t="s">
        <v>492</v>
      </c>
      <c r="C426">
        <v>7.7270000000000003</v>
      </c>
      <c r="D426">
        <v>7.6573240925530897</v>
      </c>
      <c r="E426">
        <v>7.6278610311334738</v>
      </c>
      <c r="F426">
        <v>7.5985029301664646</v>
      </c>
      <c r="G426">
        <v>7.5694125802569676</v>
      </c>
      <c r="H426">
        <v>7.5437843967333444</v>
      </c>
      <c r="I426">
        <v>7.5183223156735579</v>
      </c>
      <c r="J426">
        <v>7.4931109168598153</v>
      </c>
      <c r="K426">
        <v>7.4681114770183354</v>
      </c>
      <c r="L426">
        <v>7.4432766110904121</v>
      </c>
      <c r="M426">
        <v>7.3257074019722586</v>
      </c>
      <c r="N426">
        <v>7.215824507940801</v>
      </c>
      <c r="O426">
        <v>7.1140161807673419</v>
      </c>
      <c r="P426">
        <v>7.0206676151226306</v>
      </c>
      <c r="Q426">
        <v>6.9322093913427674</v>
      </c>
    </row>
    <row r="427" spans="1:17" x14ac:dyDescent="0.25">
      <c r="A427" t="s">
        <v>2</v>
      </c>
      <c r="B427" t="s">
        <v>493</v>
      </c>
      <c r="C427">
        <v>7.7269999999999994</v>
      </c>
      <c r="D427">
        <v>7.6573240925530888</v>
      </c>
      <c r="E427">
        <v>7.627861031133472</v>
      </c>
      <c r="F427">
        <v>7.5985029301664646</v>
      </c>
      <c r="G427">
        <v>7.5694125802569667</v>
      </c>
      <c r="H427">
        <v>7.5437843967333418</v>
      </c>
      <c r="I427">
        <v>7.518322315673557</v>
      </c>
      <c r="J427">
        <v>7.4931109168598136</v>
      </c>
      <c r="K427">
        <v>7.4681114770183337</v>
      </c>
      <c r="L427">
        <v>7.4432766110904103</v>
      </c>
      <c r="M427">
        <v>7.3257074019722577</v>
      </c>
      <c r="N427">
        <v>7.2158245079407983</v>
      </c>
      <c r="O427">
        <v>7.114016180767341</v>
      </c>
      <c r="P427">
        <v>7.0206676151226324</v>
      </c>
      <c r="Q427">
        <v>6.9322093913427656</v>
      </c>
    </row>
    <row r="428" spans="1:17" x14ac:dyDescent="0.25">
      <c r="A428" t="s">
        <v>2</v>
      </c>
      <c r="B428" t="s">
        <v>494</v>
      </c>
      <c r="C428">
        <v>1.929643619356725</v>
      </c>
      <c r="D428">
        <v>1.9122436361513639</v>
      </c>
      <c r="E428">
        <v>1.904885902428693</v>
      </c>
      <c r="F428">
        <v>1.897554380206949</v>
      </c>
      <c r="G428">
        <v>1.890289722760629</v>
      </c>
      <c r="H428">
        <v>1.8838896631240221</v>
      </c>
      <c r="I428">
        <v>1.877531083823833</v>
      </c>
      <c r="J428">
        <v>1.8712351067491599</v>
      </c>
      <c r="K428">
        <v>1.8649920616375251</v>
      </c>
      <c r="L428">
        <v>1.858790115141421</v>
      </c>
      <c r="M428">
        <v>1.8294298622350329</v>
      </c>
      <c r="N428">
        <v>1.801989092810385</v>
      </c>
      <c r="O428">
        <v>1.7765647639728479</v>
      </c>
      <c r="P428">
        <v>1.7532530693860211</v>
      </c>
      <c r="Q428">
        <v>1.731162627157931</v>
      </c>
    </row>
    <row r="429" spans="1:17" x14ac:dyDescent="0.25">
      <c r="A429" t="s">
        <v>2</v>
      </c>
      <c r="B429" t="s">
        <v>495</v>
      </c>
      <c r="C429">
        <v>1.929643619356725</v>
      </c>
      <c r="D429">
        <v>1.9122436361513639</v>
      </c>
      <c r="E429">
        <v>1.904885902428693</v>
      </c>
      <c r="F429">
        <v>1.897554380206949</v>
      </c>
      <c r="G429">
        <v>1.890289722760629</v>
      </c>
      <c r="H429">
        <v>1.883889663124021</v>
      </c>
      <c r="I429">
        <v>1.877531083823833</v>
      </c>
      <c r="J429">
        <v>1.8712351067491599</v>
      </c>
      <c r="K429">
        <v>1.8649920616375251</v>
      </c>
      <c r="L429">
        <v>1.858790115141421</v>
      </c>
      <c r="M429">
        <v>1.8294298622350329</v>
      </c>
      <c r="N429">
        <v>1.801989092810385</v>
      </c>
      <c r="O429">
        <v>1.7765647639728479</v>
      </c>
      <c r="P429">
        <v>1.7532530693860211</v>
      </c>
      <c r="Q429">
        <v>1.731162627157931</v>
      </c>
    </row>
    <row r="430" spans="1:17" x14ac:dyDescent="0.25">
      <c r="A430" t="s">
        <v>2</v>
      </c>
      <c r="B430" t="s">
        <v>496</v>
      </c>
      <c r="C430">
        <v>7.7270000000000003</v>
      </c>
      <c r="D430">
        <v>7.6573240925530888</v>
      </c>
      <c r="E430">
        <v>7.6278610311334729</v>
      </c>
      <c r="F430">
        <v>7.5985029301664646</v>
      </c>
      <c r="G430">
        <v>7.5694125802569667</v>
      </c>
      <c r="H430">
        <v>7.5437843967333427</v>
      </c>
      <c r="I430">
        <v>7.518322315673557</v>
      </c>
      <c r="J430">
        <v>7.4931109168598162</v>
      </c>
      <c r="K430">
        <v>7.4681114770183337</v>
      </c>
      <c r="L430">
        <v>7.4432766110904112</v>
      </c>
      <c r="M430">
        <v>7.3257074019722586</v>
      </c>
      <c r="N430">
        <v>7.2158245079408001</v>
      </c>
      <c r="O430">
        <v>7.114016180767341</v>
      </c>
      <c r="P430">
        <v>7.0206676151226333</v>
      </c>
      <c r="Q430">
        <v>6.9322093913427656</v>
      </c>
    </row>
    <row r="431" spans="1:17" x14ac:dyDescent="0.25">
      <c r="A431" t="s">
        <v>2</v>
      </c>
      <c r="B431" t="s">
        <v>497</v>
      </c>
      <c r="C431">
        <v>11.603999999999999</v>
      </c>
      <c r="D431">
        <v>11.499364406624309</v>
      </c>
      <c r="E431">
        <v>11.45511833897668</v>
      </c>
      <c r="F431">
        <v>11.41102989538652</v>
      </c>
      <c r="G431">
        <v>11.367343546175981</v>
      </c>
      <c r="H431">
        <v>11.328856495366081</v>
      </c>
      <c r="I431">
        <v>11.290618888452951</v>
      </c>
      <c r="J431">
        <v>11.25275774288097</v>
      </c>
      <c r="K431">
        <v>11.215214906085251</v>
      </c>
      <c r="L431">
        <v>11.17791921769032</v>
      </c>
      <c r="M431">
        <v>11.00135999643925</v>
      </c>
      <c r="N431">
        <v>10.836343676736769</v>
      </c>
      <c r="O431">
        <v>10.68345331456247</v>
      </c>
      <c r="P431">
        <v>10.54326737490398</v>
      </c>
      <c r="Q431">
        <v>10.410425492059201</v>
      </c>
    </row>
    <row r="432" spans="1:17" x14ac:dyDescent="0.25">
      <c r="A432" t="s">
        <v>2</v>
      </c>
      <c r="B432" t="s">
        <v>498</v>
      </c>
      <c r="C432">
        <v>11.603999999999999</v>
      </c>
      <c r="D432">
        <v>11.499364406624309</v>
      </c>
      <c r="E432">
        <v>11.45511833897668</v>
      </c>
      <c r="F432">
        <v>11.41102989538652</v>
      </c>
      <c r="G432">
        <v>11.367343546175981</v>
      </c>
      <c r="H432">
        <v>11.328856495366081</v>
      </c>
      <c r="I432">
        <v>11.290618888452951</v>
      </c>
      <c r="J432">
        <v>11.25275774288097</v>
      </c>
      <c r="K432">
        <v>11.215214906085251</v>
      </c>
      <c r="L432">
        <v>11.17791921769032</v>
      </c>
      <c r="M432">
        <v>11.00135999643925</v>
      </c>
      <c r="N432">
        <v>10.836343676736769</v>
      </c>
      <c r="O432">
        <v>10.68345331456247</v>
      </c>
      <c r="P432">
        <v>10.543267374903969</v>
      </c>
      <c r="Q432">
        <v>10.410425492059201</v>
      </c>
    </row>
    <row r="433" spans="1:17" x14ac:dyDescent="0.25">
      <c r="A433" t="s">
        <v>2</v>
      </c>
      <c r="B433" t="s">
        <v>499</v>
      </c>
      <c r="C433">
        <v>11.603999999999999</v>
      </c>
      <c r="D433">
        <v>11.499364406624309</v>
      </c>
      <c r="E433">
        <v>11.45511833897668</v>
      </c>
      <c r="F433">
        <v>11.41102989538652</v>
      </c>
      <c r="G433">
        <v>11.36734354617599</v>
      </c>
      <c r="H433">
        <v>11.328856495366081</v>
      </c>
      <c r="I433">
        <v>11.290618888452951</v>
      </c>
      <c r="J433">
        <v>11.25275774288097</v>
      </c>
      <c r="K433">
        <v>11.215214906085251</v>
      </c>
      <c r="L433">
        <v>11.177919217690331</v>
      </c>
      <c r="M433">
        <v>11.00135999643925</v>
      </c>
      <c r="N433">
        <v>10.836343676736769</v>
      </c>
      <c r="O433">
        <v>10.68345331456247</v>
      </c>
      <c r="P433">
        <v>10.54326737490398</v>
      </c>
      <c r="Q433">
        <v>10.410425492059201</v>
      </c>
    </row>
    <row r="434" spans="1:17" x14ac:dyDescent="0.25">
      <c r="A434" t="s">
        <v>2</v>
      </c>
      <c r="B434" t="s">
        <v>500</v>
      </c>
      <c r="C434">
        <v>11.603999999999999</v>
      </c>
      <c r="D434">
        <v>11.499364406624309</v>
      </c>
      <c r="E434">
        <v>11.45511833897668</v>
      </c>
      <c r="F434">
        <v>11.41102989538652</v>
      </c>
      <c r="G434">
        <v>11.36734354617599</v>
      </c>
      <c r="H434">
        <v>11.328856495366081</v>
      </c>
      <c r="I434">
        <v>11.290618888452951</v>
      </c>
      <c r="J434">
        <v>11.25275774288097</v>
      </c>
      <c r="K434">
        <v>11.215214906085251</v>
      </c>
      <c r="L434">
        <v>11.17791921769032</v>
      </c>
      <c r="M434">
        <v>11.00135999643925</v>
      </c>
      <c r="N434">
        <v>10.836343676736769</v>
      </c>
      <c r="O434">
        <v>10.68345331456247</v>
      </c>
      <c r="P434">
        <v>10.543267374903969</v>
      </c>
      <c r="Q434">
        <v>10.410425492059201</v>
      </c>
    </row>
    <row r="435" spans="1:17" x14ac:dyDescent="0.25">
      <c r="A435" t="s">
        <v>2</v>
      </c>
      <c r="B435" t="s">
        <v>501</v>
      </c>
      <c r="C435">
        <v>11.603999999999999</v>
      </c>
      <c r="D435">
        <v>11.499364406624309</v>
      </c>
      <c r="E435">
        <v>11.45511833897668</v>
      </c>
      <c r="F435">
        <v>11.41102989538652</v>
      </c>
      <c r="G435">
        <v>11.367343546175981</v>
      </c>
      <c r="H435">
        <v>11.328856495366081</v>
      </c>
      <c r="I435">
        <v>11.290618888452951</v>
      </c>
      <c r="J435">
        <v>11.25275774288097</v>
      </c>
      <c r="K435">
        <v>11.215214906085251</v>
      </c>
      <c r="L435">
        <v>11.17791921769032</v>
      </c>
      <c r="M435">
        <v>11.00135999643925</v>
      </c>
      <c r="N435">
        <v>10.836343676736769</v>
      </c>
      <c r="O435">
        <v>10.68345331456247</v>
      </c>
      <c r="P435">
        <v>10.54326737490398</v>
      </c>
      <c r="Q435">
        <v>10.410425492059201</v>
      </c>
    </row>
    <row r="436" spans="1:17" x14ac:dyDescent="0.25">
      <c r="A436" t="s">
        <v>2</v>
      </c>
      <c r="B436" t="s">
        <v>502</v>
      </c>
      <c r="C436">
        <v>3.4116946134995869</v>
      </c>
      <c r="D436">
        <v>3.3809306794854401</v>
      </c>
      <c r="E436">
        <v>3.3679218833236022</v>
      </c>
      <c r="F436">
        <v>3.354959430245859</v>
      </c>
      <c r="G436">
        <v>3.342115197025846</v>
      </c>
      <c r="H436">
        <v>3.3307996106816851</v>
      </c>
      <c r="I436">
        <v>3.3195573633929381</v>
      </c>
      <c r="J436">
        <v>3.30842579958659</v>
      </c>
      <c r="K436">
        <v>3.2973878218141448</v>
      </c>
      <c r="L436">
        <v>3.2864225081978282</v>
      </c>
      <c r="M436">
        <v>3.2345122924010359</v>
      </c>
      <c r="N436">
        <v>3.185995807648498</v>
      </c>
      <c r="O436">
        <v>3.141044478358074</v>
      </c>
      <c r="P436">
        <v>3.0998283791490722</v>
      </c>
      <c r="Q436">
        <v>3.0607715077126141</v>
      </c>
    </row>
    <row r="437" spans="1:17" x14ac:dyDescent="0.25">
      <c r="A437" t="s">
        <v>2</v>
      </c>
      <c r="B437" t="s">
        <v>503</v>
      </c>
      <c r="C437">
        <v>11.603999999999999</v>
      </c>
      <c r="D437">
        <v>11.499364406624309</v>
      </c>
      <c r="E437">
        <v>11.45511833897668</v>
      </c>
      <c r="F437">
        <v>11.41102989538652</v>
      </c>
      <c r="G437">
        <v>11.36734354617599</v>
      </c>
      <c r="H437">
        <v>11.328856495366081</v>
      </c>
      <c r="I437">
        <v>11.290618888452951</v>
      </c>
      <c r="J437">
        <v>11.252757742880981</v>
      </c>
      <c r="K437">
        <v>11.215214906085251</v>
      </c>
      <c r="L437">
        <v>11.17791921769032</v>
      </c>
      <c r="M437">
        <v>11.00135999643925</v>
      </c>
      <c r="N437">
        <v>10.836343676736769</v>
      </c>
      <c r="O437">
        <v>10.68345331456247</v>
      </c>
      <c r="P437">
        <v>10.54326737490398</v>
      </c>
      <c r="Q437">
        <v>10.410425492059201</v>
      </c>
    </row>
    <row r="438" spans="1:17" x14ac:dyDescent="0.25">
      <c r="A438" t="s">
        <v>2</v>
      </c>
      <c r="B438" t="s">
        <v>504</v>
      </c>
      <c r="C438">
        <v>11.603999999999999</v>
      </c>
      <c r="D438">
        <v>11.499364406624309</v>
      </c>
      <c r="E438">
        <v>11.45511833897668</v>
      </c>
      <c r="F438">
        <v>11.41102989538652</v>
      </c>
      <c r="G438">
        <v>11.36734354617599</v>
      </c>
      <c r="H438">
        <v>11.328856495366081</v>
      </c>
      <c r="I438">
        <v>11.290618888452951</v>
      </c>
      <c r="J438">
        <v>11.25275774288097</v>
      </c>
      <c r="K438">
        <v>11.215214906085251</v>
      </c>
      <c r="L438">
        <v>11.17791921769032</v>
      </c>
      <c r="M438">
        <v>11.00135999643925</v>
      </c>
      <c r="N438">
        <v>10.836343676736769</v>
      </c>
      <c r="O438">
        <v>10.68345331456247</v>
      </c>
      <c r="P438">
        <v>10.543267374903969</v>
      </c>
      <c r="Q438">
        <v>10.410425492059201</v>
      </c>
    </row>
    <row r="439" spans="1:17" x14ac:dyDescent="0.25">
      <c r="A439" t="s">
        <v>2</v>
      </c>
      <c r="B439" t="s">
        <v>505</v>
      </c>
      <c r="C439">
        <v>3.4116946134995869</v>
      </c>
      <c r="D439">
        <v>3.3809306794854401</v>
      </c>
      <c r="E439">
        <v>3.3679218833236009</v>
      </c>
      <c r="F439">
        <v>3.354959430245859</v>
      </c>
      <c r="G439">
        <v>3.3421151970258451</v>
      </c>
      <c r="H439">
        <v>3.3307996106816851</v>
      </c>
      <c r="I439">
        <v>3.3195573633929372</v>
      </c>
      <c r="J439">
        <v>3.30842579958659</v>
      </c>
      <c r="K439">
        <v>3.2973878218141448</v>
      </c>
      <c r="L439">
        <v>3.2864225081978282</v>
      </c>
      <c r="M439">
        <v>3.2345122924010359</v>
      </c>
      <c r="N439">
        <v>3.1859958076484971</v>
      </c>
      <c r="O439">
        <v>3.1410444783580749</v>
      </c>
      <c r="P439">
        <v>3.0998283791490722</v>
      </c>
      <c r="Q439">
        <v>3.0607715077126132</v>
      </c>
    </row>
    <row r="440" spans="1:17" x14ac:dyDescent="0.25">
      <c r="A440" t="s">
        <v>2</v>
      </c>
      <c r="B440" t="s">
        <v>506</v>
      </c>
      <c r="C440">
        <v>3.4116946134995869</v>
      </c>
      <c r="D440">
        <v>3.3809306794854401</v>
      </c>
      <c r="E440">
        <v>3.3679218833236022</v>
      </c>
      <c r="F440">
        <v>3.354959430245859</v>
      </c>
      <c r="G440">
        <v>3.3421151970258451</v>
      </c>
      <c r="H440">
        <v>3.3307996106816851</v>
      </c>
      <c r="I440">
        <v>3.3195573633929372</v>
      </c>
      <c r="J440">
        <v>3.30842579958659</v>
      </c>
      <c r="K440">
        <v>3.2973878218141448</v>
      </c>
      <c r="L440">
        <v>3.2864225081978282</v>
      </c>
      <c r="M440">
        <v>3.2345122924010359</v>
      </c>
      <c r="N440">
        <v>3.185995807648498</v>
      </c>
      <c r="O440">
        <v>3.141044478358074</v>
      </c>
      <c r="P440">
        <v>3.0998283791490708</v>
      </c>
      <c r="Q440">
        <v>3.0607715077126132</v>
      </c>
    </row>
    <row r="441" spans="1:17" x14ac:dyDescent="0.25">
      <c r="A441" t="s">
        <v>2</v>
      </c>
      <c r="B441" t="s">
        <v>507</v>
      </c>
      <c r="C441">
        <v>11.603999999999999</v>
      </c>
      <c r="D441">
        <v>11.499364406624309</v>
      </c>
      <c r="E441">
        <v>11.45511833897668</v>
      </c>
      <c r="F441">
        <v>11.41102989538652</v>
      </c>
      <c r="G441">
        <v>11.36734354617599</v>
      </c>
      <c r="H441">
        <v>11.328856495366081</v>
      </c>
      <c r="I441">
        <v>11.290618888452951</v>
      </c>
      <c r="J441">
        <v>11.25275774288097</v>
      </c>
      <c r="K441">
        <v>11.215214906085251</v>
      </c>
      <c r="L441">
        <v>11.17791921769032</v>
      </c>
      <c r="M441">
        <v>11.00135999643925</v>
      </c>
      <c r="N441">
        <v>10.836343676736769</v>
      </c>
      <c r="O441">
        <v>10.68345331456247</v>
      </c>
      <c r="P441">
        <v>10.54326737490398</v>
      </c>
      <c r="Q441">
        <v>10.410425492059201</v>
      </c>
    </row>
    <row r="442" spans="1:17" x14ac:dyDescent="0.25">
      <c r="A442" t="s">
        <v>2</v>
      </c>
      <c r="B442" t="s">
        <v>508</v>
      </c>
      <c r="D442">
        <v>1.5757502010286339</v>
      </c>
      <c r="E442">
        <v>2.915127594045936</v>
      </c>
      <c r="F442">
        <v>4.2503793609274334</v>
      </c>
      <c r="G442">
        <v>5.5751622641698013</v>
      </c>
      <c r="H442">
        <v>6.8377592588692133</v>
      </c>
      <c r="I442">
        <v>8.0938503509729873</v>
      </c>
      <c r="J442">
        <v>8.0938503509729873</v>
      </c>
      <c r="K442">
        <v>8.0938503509729873</v>
      </c>
      <c r="L442">
        <v>8.0938503509729873</v>
      </c>
      <c r="M442">
        <v>8.0938503509729873</v>
      </c>
      <c r="N442">
        <v>8.0938503509729873</v>
      </c>
      <c r="O442">
        <v>8.0938503509729873</v>
      </c>
      <c r="P442">
        <v>8.0938503509729873</v>
      </c>
      <c r="Q442">
        <v>8.0938503509729873</v>
      </c>
    </row>
    <row r="443" spans="1:17" x14ac:dyDescent="0.25">
      <c r="A443" t="s">
        <v>2</v>
      </c>
      <c r="B443" t="s">
        <v>509</v>
      </c>
      <c r="D443">
        <v>1.5757502010286331</v>
      </c>
      <c r="E443">
        <v>2.9151275940459351</v>
      </c>
      <c r="F443">
        <v>4.2503793609274316</v>
      </c>
      <c r="G443">
        <v>5.5751622641698004</v>
      </c>
      <c r="H443">
        <v>6.8377592588692098</v>
      </c>
      <c r="I443">
        <v>8.0938503509729838</v>
      </c>
      <c r="J443">
        <v>8.0938503509729838</v>
      </c>
      <c r="K443">
        <v>8.0938503509729838</v>
      </c>
      <c r="L443">
        <v>8.0938503509729838</v>
      </c>
      <c r="M443">
        <v>8.0938503509729838</v>
      </c>
      <c r="N443">
        <v>8.0938503509729838</v>
      </c>
      <c r="O443">
        <v>8.0938503509729838</v>
      </c>
      <c r="P443">
        <v>8.0938503509729838</v>
      </c>
      <c r="Q443">
        <v>8.0938503509729838</v>
      </c>
    </row>
    <row r="444" spans="1:17" x14ac:dyDescent="0.25">
      <c r="A444" t="s">
        <v>2</v>
      </c>
      <c r="B444" t="s">
        <v>510</v>
      </c>
      <c r="D444">
        <v>1.5757502010286331</v>
      </c>
      <c r="E444">
        <v>2.915127594045936</v>
      </c>
      <c r="F444">
        <v>4.2503793609274334</v>
      </c>
      <c r="G444">
        <v>5.5751622641697987</v>
      </c>
      <c r="H444">
        <v>6.8377592588692107</v>
      </c>
      <c r="I444">
        <v>8.0938503509729838</v>
      </c>
      <c r="J444">
        <v>8.0938503509729838</v>
      </c>
      <c r="K444">
        <v>8.0938503509729838</v>
      </c>
      <c r="L444">
        <v>8.0938503509729838</v>
      </c>
      <c r="M444">
        <v>8.0938503509729838</v>
      </c>
      <c r="N444">
        <v>8.0938503509729838</v>
      </c>
      <c r="O444">
        <v>8.0938503509729838</v>
      </c>
      <c r="P444">
        <v>8.0938503509729838</v>
      </c>
      <c r="Q444">
        <v>8.0938503509729838</v>
      </c>
    </row>
    <row r="445" spans="1:17" x14ac:dyDescent="0.25">
      <c r="A445" t="s">
        <v>2</v>
      </c>
      <c r="B445" t="s">
        <v>511</v>
      </c>
      <c r="D445">
        <v>1.5757502010286339</v>
      </c>
      <c r="E445">
        <v>2.915127594045936</v>
      </c>
      <c r="F445">
        <v>4.2503793609274334</v>
      </c>
      <c r="G445">
        <v>5.5751622641698004</v>
      </c>
      <c r="H445">
        <v>6.8377592588692098</v>
      </c>
      <c r="I445">
        <v>8.0938503509729856</v>
      </c>
      <c r="J445">
        <v>8.0938503509729856</v>
      </c>
      <c r="K445">
        <v>8.0938503509729856</v>
      </c>
      <c r="L445">
        <v>8.0938503509729856</v>
      </c>
      <c r="M445">
        <v>8.0938503509729856</v>
      </c>
      <c r="N445">
        <v>8.0938503509729856</v>
      </c>
      <c r="O445">
        <v>8.0938503509729856</v>
      </c>
      <c r="P445">
        <v>8.0938503509729856</v>
      </c>
      <c r="Q445">
        <v>8.0938503509729856</v>
      </c>
    </row>
    <row r="446" spans="1:17" x14ac:dyDescent="0.25">
      <c r="A446" t="s">
        <v>2</v>
      </c>
      <c r="B446" t="s">
        <v>512</v>
      </c>
      <c r="D446">
        <v>1.5757502010286331</v>
      </c>
      <c r="E446">
        <v>2.915127594045936</v>
      </c>
      <c r="F446">
        <v>4.2503793609274334</v>
      </c>
      <c r="G446">
        <v>5.5751622641698004</v>
      </c>
      <c r="H446">
        <v>6.8377592588692098</v>
      </c>
      <c r="I446">
        <v>8.0938503509729838</v>
      </c>
      <c r="J446">
        <v>8.0938503509729838</v>
      </c>
      <c r="K446">
        <v>8.0938503509729838</v>
      </c>
      <c r="L446">
        <v>8.0938503509729838</v>
      </c>
      <c r="M446">
        <v>8.0938503509729838</v>
      </c>
      <c r="N446">
        <v>8.0938503509729838</v>
      </c>
      <c r="O446">
        <v>8.0938503509729838</v>
      </c>
      <c r="P446">
        <v>8.0938503509729838</v>
      </c>
      <c r="Q446">
        <v>8.0938503509729838</v>
      </c>
    </row>
    <row r="447" spans="1:17" x14ac:dyDescent="0.25">
      <c r="A447" t="s">
        <v>2</v>
      </c>
      <c r="B447" t="s">
        <v>513</v>
      </c>
      <c r="D447">
        <v>0.46328666606948299</v>
      </c>
      <c r="E447">
        <v>0.85707731043351709</v>
      </c>
      <c r="F447">
        <v>1.249654978542394</v>
      </c>
      <c r="G447">
        <v>1.639154693730978</v>
      </c>
      <c r="H447">
        <v>2.0103711161574469</v>
      </c>
      <c r="I447">
        <v>2.3796747367189139</v>
      </c>
      <c r="J447">
        <v>2.3796747367189139</v>
      </c>
      <c r="K447">
        <v>2.3796747367189139</v>
      </c>
      <c r="L447">
        <v>2.3796747367189139</v>
      </c>
      <c r="M447">
        <v>2.3796747367189139</v>
      </c>
      <c r="N447">
        <v>2.3796747367189139</v>
      </c>
      <c r="O447">
        <v>2.3796747367189139</v>
      </c>
      <c r="P447">
        <v>2.3796747367189139</v>
      </c>
      <c r="Q447">
        <v>2.3796747367189139</v>
      </c>
    </row>
    <row r="448" spans="1:17" x14ac:dyDescent="0.25">
      <c r="A448" t="s">
        <v>2</v>
      </c>
      <c r="B448" t="s">
        <v>514</v>
      </c>
      <c r="D448">
        <v>1.5757502010286339</v>
      </c>
      <c r="E448">
        <v>2.915127594045936</v>
      </c>
      <c r="F448">
        <v>4.2503793609274334</v>
      </c>
      <c r="G448">
        <v>5.5751622641698004</v>
      </c>
      <c r="H448">
        <v>6.8377592588692107</v>
      </c>
      <c r="I448">
        <v>8.0938503509729856</v>
      </c>
      <c r="J448">
        <v>8.0938503509729856</v>
      </c>
      <c r="K448">
        <v>8.0938503509729856</v>
      </c>
      <c r="L448">
        <v>8.0938503509729856</v>
      </c>
      <c r="M448">
        <v>8.0938503509729856</v>
      </c>
      <c r="N448">
        <v>8.0938503509729856</v>
      </c>
      <c r="O448">
        <v>8.0938503509729856</v>
      </c>
      <c r="P448">
        <v>8.0938503509729856</v>
      </c>
      <c r="Q448">
        <v>8.0938503509729856</v>
      </c>
    </row>
    <row r="449" spans="1:17" x14ac:dyDescent="0.25">
      <c r="A449" t="s">
        <v>2</v>
      </c>
      <c r="B449" t="s">
        <v>515</v>
      </c>
      <c r="D449">
        <v>1.5757502010286331</v>
      </c>
      <c r="E449">
        <v>2.915127594045936</v>
      </c>
      <c r="F449">
        <v>4.2503793609274334</v>
      </c>
      <c r="G449">
        <v>5.5751622641698004</v>
      </c>
      <c r="H449">
        <v>6.8377592588692098</v>
      </c>
      <c r="I449">
        <v>8.0938503509729838</v>
      </c>
      <c r="J449">
        <v>8.0938503509729838</v>
      </c>
      <c r="K449">
        <v>8.0938503509729838</v>
      </c>
      <c r="L449">
        <v>8.0938503509729838</v>
      </c>
      <c r="M449">
        <v>8.0938503509729838</v>
      </c>
      <c r="N449">
        <v>8.0938503509729838</v>
      </c>
      <c r="O449">
        <v>8.0938503509729838</v>
      </c>
      <c r="P449">
        <v>8.0938503509729838</v>
      </c>
      <c r="Q449">
        <v>8.0938503509729838</v>
      </c>
    </row>
    <row r="450" spans="1:17" x14ac:dyDescent="0.25">
      <c r="A450" t="s">
        <v>2</v>
      </c>
      <c r="B450" t="s">
        <v>516</v>
      </c>
      <c r="D450">
        <v>0.46328666606948299</v>
      </c>
      <c r="E450">
        <v>0.85707731043351698</v>
      </c>
      <c r="F450">
        <v>1.249654978542394</v>
      </c>
      <c r="G450">
        <v>1.639154693730978</v>
      </c>
      <c r="H450">
        <v>2.0103711161574469</v>
      </c>
      <c r="I450">
        <v>2.3796747367189139</v>
      </c>
      <c r="J450">
        <v>2.3796747367189139</v>
      </c>
      <c r="K450">
        <v>2.3796747367189139</v>
      </c>
      <c r="L450">
        <v>2.3796747367189139</v>
      </c>
      <c r="M450">
        <v>2.3796747367189139</v>
      </c>
      <c r="N450">
        <v>2.3796747367189139</v>
      </c>
      <c r="O450">
        <v>2.3796747367189139</v>
      </c>
      <c r="P450">
        <v>2.3796747367189139</v>
      </c>
      <c r="Q450">
        <v>2.3796747367189139</v>
      </c>
    </row>
    <row r="451" spans="1:17" x14ac:dyDescent="0.25">
      <c r="A451" t="s">
        <v>2</v>
      </c>
      <c r="B451" t="s">
        <v>517</v>
      </c>
      <c r="D451">
        <v>0.46328666606948299</v>
      </c>
      <c r="E451">
        <v>0.85707731043351687</v>
      </c>
      <c r="F451">
        <v>1.249654978542394</v>
      </c>
      <c r="G451">
        <v>1.639154693730978</v>
      </c>
      <c r="H451">
        <v>2.010371116157446</v>
      </c>
      <c r="I451">
        <v>2.3796747367189139</v>
      </c>
      <c r="J451">
        <v>2.3796747367189139</v>
      </c>
      <c r="K451">
        <v>2.3796747367189139</v>
      </c>
      <c r="L451">
        <v>2.3796747367189139</v>
      </c>
      <c r="M451">
        <v>2.3796747367189139</v>
      </c>
      <c r="N451">
        <v>2.3796747367189139</v>
      </c>
      <c r="O451">
        <v>2.3796747367189139</v>
      </c>
      <c r="P451">
        <v>2.3796747367189139</v>
      </c>
      <c r="Q451">
        <v>2.3796747367189139</v>
      </c>
    </row>
    <row r="452" spans="1:17" x14ac:dyDescent="0.25">
      <c r="A452" t="s">
        <v>2</v>
      </c>
      <c r="B452" t="s">
        <v>518</v>
      </c>
      <c r="D452">
        <v>1.5757502010286331</v>
      </c>
      <c r="E452">
        <v>2.915127594045936</v>
      </c>
      <c r="F452">
        <v>4.2503793609274334</v>
      </c>
      <c r="G452">
        <v>5.5751622641698004</v>
      </c>
      <c r="H452">
        <v>6.8377592588692107</v>
      </c>
      <c r="I452">
        <v>8.0938503509729856</v>
      </c>
      <c r="J452">
        <v>8.0938503509729856</v>
      </c>
      <c r="K452">
        <v>8.0938503509729856</v>
      </c>
      <c r="L452">
        <v>8.0938503509729856</v>
      </c>
      <c r="M452">
        <v>8.0938503509729856</v>
      </c>
      <c r="N452">
        <v>8.0938503509729856</v>
      </c>
      <c r="O452">
        <v>8.0938503509729856</v>
      </c>
      <c r="P452">
        <v>8.0938503509729856</v>
      </c>
      <c r="Q452">
        <v>8.0938503509729856</v>
      </c>
    </row>
    <row r="453" spans="1:17" x14ac:dyDescent="0.25">
      <c r="A453" t="s">
        <v>2</v>
      </c>
      <c r="B453" t="s">
        <v>519</v>
      </c>
      <c r="J453">
        <v>1.2462856047043169</v>
      </c>
      <c r="K453">
        <v>2.4842869803205909</v>
      </c>
      <c r="L453">
        <v>3.715843391726998</v>
      </c>
      <c r="M453">
        <v>8.4665053707736231</v>
      </c>
      <c r="N453">
        <v>8.4665053707736231</v>
      </c>
      <c r="O453">
        <v>8.4665053707736231</v>
      </c>
      <c r="P453">
        <v>8.4665053707736231</v>
      </c>
      <c r="Q453">
        <v>8.4665053707736231</v>
      </c>
    </row>
    <row r="454" spans="1:17" x14ac:dyDescent="0.25">
      <c r="A454" t="s">
        <v>2</v>
      </c>
      <c r="B454" t="s">
        <v>520</v>
      </c>
      <c r="J454">
        <v>1.246285604704316</v>
      </c>
      <c r="K454">
        <v>2.48428698032059</v>
      </c>
      <c r="L454">
        <v>3.715843391726998</v>
      </c>
      <c r="M454">
        <v>8.4665053707736231</v>
      </c>
      <c r="N454">
        <v>8.4665053707736231</v>
      </c>
      <c r="O454">
        <v>8.4665053707736231</v>
      </c>
      <c r="P454">
        <v>8.4665053707736231</v>
      </c>
      <c r="Q454">
        <v>8.4665053707736231</v>
      </c>
    </row>
    <row r="455" spans="1:17" x14ac:dyDescent="0.25">
      <c r="A455" t="s">
        <v>2</v>
      </c>
      <c r="B455" t="s">
        <v>521</v>
      </c>
      <c r="J455">
        <v>1.2462856047043169</v>
      </c>
      <c r="K455">
        <v>2.4842869803205909</v>
      </c>
      <c r="L455">
        <v>3.715843391726998</v>
      </c>
      <c r="M455">
        <v>8.4665053707736231</v>
      </c>
      <c r="N455">
        <v>8.4665053707736231</v>
      </c>
      <c r="O455">
        <v>8.4665053707736231</v>
      </c>
      <c r="P455">
        <v>8.4665053707736231</v>
      </c>
      <c r="Q455">
        <v>8.4665053707736231</v>
      </c>
    </row>
    <row r="456" spans="1:17" x14ac:dyDescent="0.25">
      <c r="A456" t="s">
        <v>2</v>
      </c>
      <c r="B456" t="s">
        <v>522</v>
      </c>
      <c r="J456">
        <v>1.2462856047043169</v>
      </c>
      <c r="K456">
        <v>2.48428698032059</v>
      </c>
      <c r="L456">
        <v>3.7158433917269988</v>
      </c>
      <c r="M456">
        <v>8.4665053707736249</v>
      </c>
      <c r="N456">
        <v>8.4665053707736249</v>
      </c>
      <c r="O456">
        <v>8.4665053707736249</v>
      </c>
      <c r="P456">
        <v>8.4665053707736249</v>
      </c>
      <c r="Q456">
        <v>8.4665053707736249</v>
      </c>
    </row>
    <row r="457" spans="1:17" x14ac:dyDescent="0.25">
      <c r="A457" t="s">
        <v>2</v>
      </c>
      <c r="B457" t="s">
        <v>523</v>
      </c>
      <c r="J457">
        <v>1.246285604704316</v>
      </c>
      <c r="K457">
        <v>2.4842869803205909</v>
      </c>
      <c r="L457">
        <v>3.715843391726998</v>
      </c>
      <c r="M457">
        <v>8.4665053707736231</v>
      </c>
      <c r="N457">
        <v>8.4665053707736231</v>
      </c>
      <c r="O457">
        <v>8.4665053707736231</v>
      </c>
      <c r="P457">
        <v>8.4665053707736231</v>
      </c>
      <c r="Q457">
        <v>8.4665053707736231</v>
      </c>
    </row>
    <row r="458" spans="1:17" x14ac:dyDescent="0.25">
      <c r="A458" t="s">
        <v>2</v>
      </c>
      <c r="B458" t="s">
        <v>524</v>
      </c>
      <c r="J458">
        <v>0.36642070703652141</v>
      </c>
      <c r="K458">
        <v>0.73040576604161611</v>
      </c>
      <c r="L458">
        <v>1.092495939690024</v>
      </c>
      <c r="M458">
        <v>2.4892391217367891</v>
      </c>
      <c r="N458">
        <v>2.4892391217367891</v>
      </c>
      <c r="O458">
        <v>2.4892391217367891</v>
      </c>
      <c r="P458">
        <v>2.4892391217367891</v>
      </c>
      <c r="Q458">
        <v>2.4892391217367891</v>
      </c>
    </row>
    <row r="459" spans="1:17" x14ac:dyDescent="0.25">
      <c r="A459" t="s">
        <v>2</v>
      </c>
      <c r="B459" t="s">
        <v>525</v>
      </c>
      <c r="J459">
        <v>1.246285604704316</v>
      </c>
      <c r="K459">
        <v>2.48428698032059</v>
      </c>
      <c r="L459">
        <v>3.715843391726998</v>
      </c>
      <c r="M459">
        <v>8.4665053707736231</v>
      </c>
      <c r="N459">
        <v>8.4665053707736231</v>
      </c>
      <c r="O459">
        <v>8.4665053707736231</v>
      </c>
      <c r="P459">
        <v>8.4665053707736231</v>
      </c>
      <c r="Q459">
        <v>8.4665053707736231</v>
      </c>
    </row>
    <row r="460" spans="1:17" x14ac:dyDescent="0.25">
      <c r="A460" t="s">
        <v>2</v>
      </c>
      <c r="B460" t="s">
        <v>526</v>
      </c>
      <c r="J460">
        <v>1.2462856047043169</v>
      </c>
      <c r="K460">
        <v>2.4842869803205909</v>
      </c>
      <c r="L460">
        <v>3.715843391726998</v>
      </c>
      <c r="M460">
        <v>8.4665053707736249</v>
      </c>
      <c r="N460">
        <v>8.4665053707736249</v>
      </c>
      <c r="O460">
        <v>8.4665053707736249</v>
      </c>
      <c r="P460">
        <v>8.4665053707736249</v>
      </c>
      <c r="Q460">
        <v>8.4665053707736249</v>
      </c>
    </row>
    <row r="461" spans="1:17" x14ac:dyDescent="0.25">
      <c r="A461" t="s">
        <v>2</v>
      </c>
      <c r="B461" t="s">
        <v>527</v>
      </c>
      <c r="J461">
        <v>0.3664207070365213</v>
      </c>
      <c r="K461">
        <v>0.73040576604161633</v>
      </c>
      <c r="L461">
        <v>1.092495939690024</v>
      </c>
      <c r="M461">
        <v>2.4892391217367891</v>
      </c>
      <c r="N461">
        <v>2.4892391217367891</v>
      </c>
      <c r="O461">
        <v>2.4892391217367891</v>
      </c>
      <c r="P461">
        <v>2.4892391217367891</v>
      </c>
      <c r="Q461">
        <v>2.4892391217367891</v>
      </c>
    </row>
    <row r="462" spans="1:17" x14ac:dyDescent="0.25">
      <c r="A462" t="s">
        <v>2</v>
      </c>
      <c r="B462" t="s">
        <v>528</v>
      </c>
      <c r="J462">
        <v>0.36642070703652119</v>
      </c>
      <c r="K462">
        <v>0.73040576604161622</v>
      </c>
      <c r="L462">
        <v>1.092495939690024</v>
      </c>
      <c r="M462">
        <v>2.48923912173679</v>
      </c>
      <c r="N462">
        <v>2.48923912173679</v>
      </c>
      <c r="O462">
        <v>2.48923912173679</v>
      </c>
      <c r="P462">
        <v>2.48923912173679</v>
      </c>
      <c r="Q462">
        <v>2.48923912173679</v>
      </c>
    </row>
    <row r="463" spans="1:17" x14ac:dyDescent="0.25">
      <c r="A463" t="s">
        <v>2</v>
      </c>
      <c r="B463" t="s">
        <v>529</v>
      </c>
      <c r="J463">
        <v>1.2462856047043169</v>
      </c>
      <c r="K463">
        <v>2.4842869803205909</v>
      </c>
      <c r="L463">
        <v>3.715843391726998</v>
      </c>
      <c r="M463">
        <v>8.4665053707736266</v>
      </c>
      <c r="N463">
        <v>8.4665053707736266</v>
      </c>
      <c r="O463">
        <v>8.4665053707736266</v>
      </c>
      <c r="P463">
        <v>8.4665053707736266</v>
      </c>
      <c r="Q463">
        <v>8.4665053707736266</v>
      </c>
    </row>
    <row r="464" spans="1:17" x14ac:dyDescent="0.25">
      <c r="A464" t="s">
        <v>2</v>
      </c>
      <c r="B464" t="s">
        <v>530</v>
      </c>
      <c r="M464">
        <v>1.149061958736632</v>
      </c>
      <c r="N464">
        <v>5.0470913493636367</v>
      </c>
      <c r="O464">
        <v>5.0470913493636367</v>
      </c>
      <c r="P464">
        <v>5.0470913493636367</v>
      </c>
      <c r="Q464">
        <v>5.0470913493636367</v>
      </c>
    </row>
    <row r="465" spans="1:17" x14ac:dyDescent="0.25">
      <c r="A465" t="s">
        <v>2</v>
      </c>
      <c r="B465" t="s">
        <v>531</v>
      </c>
      <c r="M465">
        <v>1.149061958736632</v>
      </c>
      <c r="N465">
        <v>5.0470913493636349</v>
      </c>
      <c r="O465">
        <v>5.0470913493636349</v>
      </c>
      <c r="P465">
        <v>5.0470913493636349</v>
      </c>
      <c r="Q465">
        <v>5.0470913493636349</v>
      </c>
    </row>
    <row r="466" spans="1:17" x14ac:dyDescent="0.25">
      <c r="A466" t="s">
        <v>2</v>
      </c>
      <c r="B466" t="s">
        <v>532</v>
      </c>
      <c r="M466">
        <v>1.149061958736632</v>
      </c>
      <c r="N466">
        <v>5.0470913493636358</v>
      </c>
      <c r="O466">
        <v>5.0470913493636358</v>
      </c>
      <c r="P466">
        <v>5.0470913493636358</v>
      </c>
      <c r="Q466">
        <v>5.0470913493636358</v>
      </c>
    </row>
    <row r="467" spans="1:17" x14ac:dyDescent="0.25">
      <c r="A467" t="s">
        <v>2</v>
      </c>
      <c r="B467" t="s">
        <v>533</v>
      </c>
      <c r="M467">
        <v>1.149061958736632</v>
      </c>
      <c r="N467">
        <v>5.0470913493636367</v>
      </c>
      <c r="O467">
        <v>5.0470913493636367</v>
      </c>
      <c r="P467">
        <v>5.0470913493636367</v>
      </c>
      <c r="Q467">
        <v>5.0470913493636367</v>
      </c>
    </row>
    <row r="468" spans="1:17" x14ac:dyDescent="0.25">
      <c r="A468" t="s">
        <v>2</v>
      </c>
      <c r="B468" t="s">
        <v>534</v>
      </c>
      <c r="M468">
        <v>1.149061958736632</v>
      </c>
      <c r="N468">
        <v>5.0470913493636367</v>
      </c>
      <c r="O468">
        <v>5.0470913493636367</v>
      </c>
      <c r="P468">
        <v>5.0470913493636367</v>
      </c>
      <c r="Q468">
        <v>5.0470913493636367</v>
      </c>
    </row>
    <row r="469" spans="1:17" x14ac:dyDescent="0.25">
      <c r="A469" t="s">
        <v>2</v>
      </c>
      <c r="B469" t="s">
        <v>535</v>
      </c>
      <c r="M469">
        <v>0.37537329035955552</v>
      </c>
      <c r="N469">
        <v>1.6487738299498531</v>
      </c>
      <c r="O469">
        <v>1.6487738299498531</v>
      </c>
      <c r="P469">
        <v>1.6487738299498531</v>
      </c>
      <c r="Q469">
        <v>1.6487738299498531</v>
      </c>
    </row>
    <row r="470" spans="1:17" x14ac:dyDescent="0.25">
      <c r="A470" t="s">
        <v>2</v>
      </c>
      <c r="B470" t="s">
        <v>536</v>
      </c>
      <c r="M470">
        <v>1.149061958736632</v>
      </c>
      <c r="N470">
        <v>5.0470913493636367</v>
      </c>
      <c r="O470">
        <v>5.0470913493636367</v>
      </c>
      <c r="P470">
        <v>5.0470913493636367</v>
      </c>
      <c r="Q470">
        <v>5.0470913493636367</v>
      </c>
    </row>
    <row r="471" spans="1:17" x14ac:dyDescent="0.25">
      <c r="A471" t="s">
        <v>2</v>
      </c>
      <c r="B471" t="s">
        <v>537</v>
      </c>
      <c r="M471">
        <v>1.149061958736632</v>
      </c>
      <c r="N471">
        <v>5.0470913493636358</v>
      </c>
      <c r="O471">
        <v>5.0470913493636358</v>
      </c>
      <c r="P471">
        <v>5.0470913493636358</v>
      </c>
      <c r="Q471">
        <v>5.0470913493636358</v>
      </c>
    </row>
    <row r="472" spans="1:17" x14ac:dyDescent="0.25">
      <c r="A472" t="s">
        <v>2</v>
      </c>
      <c r="B472" t="s">
        <v>538</v>
      </c>
      <c r="M472">
        <v>0.37537329035955541</v>
      </c>
      <c r="N472">
        <v>1.648773829949852</v>
      </c>
      <c r="O472">
        <v>1.648773829949852</v>
      </c>
      <c r="P472">
        <v>1.648773829949852</v>
      </c>
      <c r="Q472">
        <v>1.648773829949852</v>
      </c>
    </row>
    <row r="473" spans="1:17" x14ac:dyDescent="0.25">
      <c r="A473" t="s">
        <v>2</v>
      </c>
      <c r="B473" t="s">
        <v>539</v>
      </c>
      <c r="M473">
        <v>0.37537329035955541</v>
      </c>
      <c r="N473">
        <v>1.648773829949852</v>
      </c>
      <c r="O473">
        <v>1.648773829949852</v>
      </c>
      <c r="P473">
        <v>1.648773829949852</v>
      </c>
      <c r="Q473">
        <v>1.648773829949852</v>
      </c>
    </row>
    <row r="474" spans="1:17" x14ac:dyDescent="0.25">
      <c r="A474" t="s">
        <v>2</v>
      </c>
      <c r="B474" t="s">
        <v>540</v>
      </c>
      <c r="M474">
        <v>1.149061958736632</v>
      </c>
      <c r="N474">
        <v>5.0470913493636376</v>
      </c>
      <c r="O474">
        <v>5.0470913493636376</v>
      </c>
      <c r="P474">
        <v>5.0470913493636376</v>
      </c>
      <c r="Q474">
        <v>5.0470913493636376</v>
      </c>
    </row>
    <row r="475" spans="1:17" x14ac:dyDescent="0.25">
      <c r="A475" t="s">
        <v>2</v>
      </c>
      <c r="B475" t="s">
        <v>541</v>
      </c>
      <c r="N475">
        <v>0.94473501139512095</v>
      </c>
      <c r="O475">
        <v>4.591250306149675</v>
      </c>
      <c r="P475">
        <v>4.591250306149675</v>
      </c>
      <c r="Q475">
        <v>4.591250306149675</v>
      </c>
    </row>
    <row r="476" spans="1:17" x14ac:dyDescent="0.25">
      <c r="A476" t="s">
        <v>2</v>
      </c>
      <c r="B476" t="s">
        <v>542</v>
      </c>
      <c r="N476">
        <v>0.94473501139512073</v>
      </c>
      <c r="O476">
        <v>4.5912503061496741</v>
      </c>
      <c r="P476">
        <v>4.5912503061496741</v>
      </c>
      <c r="Q476">
        <v>4.5912503061496741</v>
      </c>
    </row>
    <row r="477" spans="1:17" x14ac:dyDescent="0.25">
      <c r="A477" t="s">
        <v>2</v>
      </c>
      <c r="B477" t="s">
        <v>543</v>
      </c>
      <c r="N477">
        <v>0.94473501139512073</v>
      </c>
      <c r="O477">
        <v>4.5912503061496741</v>
      </c>
      <c r="P477">
        <v>4.5912503061496741</v>
      </c>
      <c r="Q477">
        <v>4.5912503061496741</v>
      </c>
    </row>
    <row r="478" spans="1:17" x14ac:dyDescent="0.25">
      <c r="A478" t="s">
        <v>2</v>
      </c>
      <c r="B478" t="s">
        <v>544</v>
      </c>
      <c r="N478">
        <v>0.94473501139512117</v>
      </c>
      <c r="O478">
        <v>4.5912503061496759</v>
      </c>
      <c r="P478">
        <v>4.5912503061496759</v>
      </c>
      <c r="Q478">
        <v>4.5912503061496759</v>
      </c>
    </row>
    <row r="479" spans="1:17" x14ac:dyDescent="0.25">
      <c r="A479" t="s">
        <v>2</v>
      </c>
      <c r="B479" t="s">
        <v>545</v>
      </c>
      <c r="N479">
        <v>0.94473501139512084</v>
      </c>
      <c r="O479">
        <v>4.591250306149675</v>
      </c>
      <c r="P479">
        <v>4.591250306149675</v>
      </c>
      <c r="Q479">
        <v>4.591250306149675</v>
      </c>
    </row>
    <row r="480" spans="1:17" x14ac:dyDescent="0.25">
      <c r="A480" t="s">
        <v>2</v>
      </c>
      <c r="B480" t="s">
        <v>546</v>
      </c>
      <c r="N480">
        <v>0.3472021877758969</v>
      </c>
      <c r="O480">
        <v>1.6873431509306249</v>
      </c>
      <c r="P480">
        <v>1.6873431509306249</v>
      </c>
      <c r="Q480">
        <v>1.6873431509306249</v>
      </c>
    </row>
    <row r="481" spans="1:17" x14ac:dyDescent="0.25">
      <c r="A481" t="s">
        <v>2</v>
      </c>
      <c r="B481" t="s">
        <v>547</v>
      </c>
      <c r="N481">
        <v>0.94473501139512095</v>
      </c>
      <c r="O481">
        <v>4.5912503061496759</v>
      </c>
      <c r="P481">
        <v>4.5912503061496759</v>
      </c>
      <c r="Q481">
        <v>4.5912503061496759</v>
      </c>
    </row>
    <row r="482" spans="1:17" x14ac:dyDescent="0.25">
      <c r="A482" t="s">
        <v>2</v>
      </c>
      <c r="B482" t="s">
        <v>548</v>
      </c>
      <c r="N482">
        <v>0.94473501139512106</v>
      </c>
      <c r="O482">
        <v>4.5912503061496759</v>
      </c>
      <c r="P482">
        <v>4.5912503061496759</v>
      </c>
      <c r="Q482">
        <v>4.5912503061496759</v>
      </c>
    </row>
    <row r="483" spans="1:17" x14ac:dyDescent="0.25">
      <c r="A483" t="s">
        <v>2</v>
      </c>
      <c r="B483" t="s">
        <v>549</v>
      </c>
      <c r="N483">
        <v>0.34720218777589679</v>
      </c>
      <c r="O483">
        <v>1.6873431509306249</v>
      </c>
      <c r="P483">
        <v>1.6873431509306249</v>
      </c>
      <c r="Q483">
        <v>1.6873431509306249</v>
      </c>
    </row>
    <row r="484" spans="1:17" x14ac:dyDescent="0.25">
      <c r="A484" t="s">
        <v>2</v>
      </c>
      <c r="B484" t="s">
        <v>550</v>
      </c>
      <c r="N484">
        <v>0.34720218777589679</v>
      </c>
      <c r="O484">
        <v>1.6873431509306249</v>
      </c>
      <c r="P484">
        <v>1.6873431509306249</v>
      </c>
      <c r="Q484">
        <v>1.6873431509306249</v>
      </c>
    </row>
    <row r="485" spans="1:17" x14ac:dyDescent="0.25">
      <c r="A485" t="s">
        <v>2</v>
      </c>
      <c r="B485" t="s">
        <v>551</v>
      </c>
      <c r="N485">
        <v>0.94473501139512084</v>
      </c>
      <c r="O485">
        <v>4.591250306149675</v>
      </c>
      <c r="P485">
        <v>4.591250306149675</v>
      </c>
      <c r="Q485">
        <v>4.591250306149675</v>
      </c>
    </row>
    <row r="486" spans="1:17" x14ac:dyDescent="0.25">
      <c r="A486" t="s">
        <v>2</v>
      </c>
      <c r="B486" t="s">
        <v>552</v>
      </c>
      <c r="O486">
        <v>0.88090666737066303</v>
      </c>
      <c r="P486">
        <v>4.2901613742553657</v>
      </c>
      <c r="Q486">
        <v>4.2901613742553657</v>
      </c>
    </row>
    <row r="487" spans="1:17" x14ac:dyDescent="0.25">
      <c r="A487" t="s">
        <v>2</v>
      </c>
      <c r="B487" t="s">
        <v>553</v>
      </c>
      <c r="O487">
        <v>0.88090666737066303</v>
      </c>
      <c r="P487">
        <v>4.2901613742553666</v>
      </c>
      <c r="Q487">
        <v>4.2901613742553666</v>
      </c>
    </row>
    <row r="488" spans="1:17" x14ac:dyDescent="0.25">
      <c r="A488" t="s">
        <v>2</v>
      </c>
      <c r="B488" t="s">
        <v>554</v>
      </c>
      <c r="O488">
        <v>0.88090666737066303</v>
      </c>
      <c r="P488">
        <v>4.2901613742553666</v>
      </c>
      <c r="Q488">
        <v>4.2901613742553666</v>
      </c>
    </row>
    <row r="489" spans="1:17" x14ac:dyDescent="0.25">
      <c r="A489" t="s">
        <v>2</v>
      </c>
      <c r="B489" t="s">
        <v>555</v>
      </c>
      <c r="O489">
        <v>0.88090666737066303</v>
      </c>
      <c r="P489">
        <v>4.2901613742553666</v>
      </c>
      <c r="Q489">
        <v>4.2901613742553666</v>
      </c>
    </row>
    <row r="490" spans="1:17" x14ac:dyDescent="0.25">
      <c r="A490" t="s">
        <v>2</v>
      </c>
      <c r="B490" t="s">
        <v>556</v>
      </c>
      <c r="O490">
        <v>0.88090666737066303</v>
      </c>
      <c r="P490">
        <v>4.2901613742553657</v>
      </c>
      <c r="Q490">
        <v>4.2901613742553657</v>
      </c>
    </row>
    <row r="491" spans="1:17" x14ac:dyDescent="0.25">
      <c r="A491" t="s">
        <v>2</v>
      </c>
      <c r="B491" t="s">
        <v>557</v>
      </c>
      <c r="O491">
        <v>0.36999366376918841</v>
      </c>
      <c r="P491">
        <v>1.8019304244338179</v>
      </c>
      <c r="Q491">
        <v>1.8019304244338179</v>
      </c>
    </row>
    <row r="492" spans="1:17" x14ac:dyDescent="0.25">
      <c r="A492" t="s">
        <v>2</v>
      </c>
      <c r="B492" t="s">
        <v>558</v>
      </c>
      <c r="O492">
        <v>0.88090666737066303</v>
      </c>
      <c r="P492">
        <v>4.2901613742553657</v>
      </c>
      <c r="Q492">
        <v>4.2901613742553657</v>
      </c>
    </row>
    <row r="493" spans="1:17" x14ac:dyDescent="0.25">
      <c r="A493" t="s">
        <v>2</v>
      </c>
      <c r="B493" t="s">
        <v>559</v>
      </c>
      <c r="O493">
        <v>0.88090666737066325</v>
      </c>
      <c r="P493">
        <v>4.2901613742553666</v>
      </c>
      <c r="Q493">
        <v>4.2901613742553666</v>
      </c>
    </row>
    <row r="494" spans="1:17" x14ac:dyDescent="0.25">
      <c r="A494" t="s">
        <v>2</v>
      </c>
      <c r="B494" t="s">
        <v>560</v>
      </c>
      <c r="O494">
        <v>0.36999366376918841</v>
      </c>
      <c r="P494">
        <v>1.8019304244338179</v>
      </c>
      <c r="Q494">
        <v>1.8019304244338179</v>
      </c>
    </row>
    <row r="495" spans="1:17" x14ac:dyDescent="0.25">
      <c r="A495" t="s">
        <v>2</v>
      </c>
      <c r="B495" t="s">
        <v>561</v>
      </c>
      <c r="O495">
        <v>0.36999366376918841</v>
      </c>
      <c r="P495">
        <v>1.8019304244338179</v>
      </c>
      <c r="Q495">
        <v>1.8019304244338179</v>
      </c>
    </row>
    <row r="496" spans="1:17" x14ac:dyDescent="0.25">
      <c r="A496" t="s">
        <v>2</v>
      </c>
      <c r="B496" t="s">
        <v>562</v>
      </c>
      <c r="O496">
        <v>0.88090666737066314</v>
      </c>
      <c r="P496">
        <v>4.2901613742553657</v>
      </c>
      <c r="Q496">
        <v>4.2901613742553657</v>
      </c>
    </row>
    <row r="497" spans="1:17" x14ac:dyDescent="0.25">
      <c r="A497" t="s">
        <v>2</v>
      </c>
      <c r="B497" t="s">
        <v>563</v>
      </c>
      <c r="P497">
        <v>0.836967247274787</v>
      </c>
      <c r="Q497">
        <v>4.8927469172872478</v>
      </c>
    </row>
    <row r="498" spans="1:17" x14ac:dyDescent="0.25">
      <c r="A498" t="s">
        <v>2</v>
      </c>
      <c r="B498" t="s">
        <v>564</v>
      </c>
      <c r="P498">
        <v>0.83696724727478711</v>
      </c>
      <c r="Q498">
        <v>4.892746917287246</v>
      </c>
    </row>
    <row r="499" spans="1:17" x14ac:dyDescent="0.25">
      <c r="A499" t="s">
        <v>2</v>
      </c>
      <c r="B499" t="s">
        <v>565</v>
      </c>
      <c r="P499">
        <v>0.83696724727478722</v>
      </c>
      <c r="Q499">
        <v>4.8927469172872478</v>
      </c>
    </row>
    <row r="500" spans="1:17" x14ac:dyDescent="0.25">
      <c r="A500" t="s">
        <v>2</v>
      </c>
      <c r="B500" t="s">
        <v>566</v>
      </c>
      <c r="P500">
        <v>0.83696724727478733</v>
      </c>
      <c r="Q500">
        <v>4.8927469172872469</v>
      </c>
    </row>
    <row r="501" spans="1:17" x14ac:dyDescent="0.25">
      <c r="A501" t="s">
        <v>2</v>
      </c>
      <c r="B501" t="s">
        <v>567</v>
      </c>
      <c r="P501">
        <v>0.83696724727478711</v>
      </c>
      <c r="Q501">
        <v>4.8927469172872478</v>
      </c>
    </row>
    <row r="502" spans="1:17" x14ac:dyDescent="0.25">
      <c r="A502" t="s">
        <v>2</v>
      </c>
      <c r="B502" t="s">
        <v>568</v>
      </c>
      <c r="P502">
        <v>0.35153846570184771</v>
      </c>
      <c r="Q502">
        <v>2.0550251517857898</v>
      </c>
    </row>
    <row r="503" spans="1:17" x14ac:dyDescent="0.25">
      <c r="A503" t="s">
        <v>2</v>
      </c>
      <c r="B503" t="s">
        <v>569</v>
      </c>
      <c r="P503">
        <v>0.83696724727478722</v>
      </c>
      <c r="Q503">
        <v>4.8927469172872478</v>
      </c>
    </row>
    <row r="504" spans="1:17" x14ac:dyDescent="0.25">
      <c r="A504" t="s">
        <v>2</v>
      </c>
      <c r="B504" t="s">
        <v>570</v>
      </c>
      <c r="P504">
        <v>0.83696724727478711</v>
      </c>
      <c r="Q504">
        <v>4.8927469172872478</v>
      </c>
    </row>
    <row r="505" spans="1:17" x14ac:dyDescent="0.25">
      <c r="A505" t="s">
        <v>2</v>
      </c>
      <c r="B505" t="s">
        <v>571</v>
      </c>
      <c r="P505">
        <v>0.35153846570184771</v>
      </c>
      <c r="Q505">
        <v>2.0550251517857898</v>
      </c>
    </row>
    <row r="506" spans="1:17" x14ac:dyDescent="0.25">
      <c r="A506" t="s">
        <v>2</v>
      </c>
      <c r="B506" t="s">
        <v>572</v>
      </c>
      <c r="P506">
        <v>0.3515384657018476</v>
      </c>
      <c r="Q506">
        <v>2.0550251517857889</v>
      </c>
    </row>
    <row r="507" spans="1:17" x14ac:dyDescent="0.25">
      <c r="A507" t="s">
        <v>2</v>
      </c>
      <c r="B507" t="s">
        <v>573</v>
      </c>
      <c r="P507">
        <v>0.83696724727478711</v>
      </c>
      <c r="Q507">
        <v>4.8927469172872478</v>
      </c>
    </row>
    <row r="508" spans="1:17" x14ac:dyDescent="0.25">
      <c r="A508" t="s">
        <v>2</v>
      </c>
      <c r="B508" t="s">
        <v>574</v>
      </c>
      <c r="J508">
        <v>4.6627330251102004</v>
      </c>
      <c r="K508">
        <v>9.2944722327434217</v>
      </c>
      <c r="L508">
        <v>13.902098871513161</v>
      </c>
      <c r="M508">
        <v>35.974758252234892</v>
      </c>
      <c r="N508">
        <v>54.093010942390833</v>
      </c>
      <c r="O508">
        <v>71.031471774905143</v>
      </c>
      <c r="P508">
        <v>86.917877958907198</v>
      </c>
      <c r="Q508">
        <v>102.0917817082202</v>
      </c>
    </row>
    <row r="509" spans="1:17" x14ac:dyDescent="0.25">
      <c r="A509" t="s">
        <v>2</v>
      </c>
      <c r="B509" t="s">
        <v>575</v>
      </c>
      <c r="J509">
        <v>2.485580454725786</v>
      </c>
      <c r="K509">
        <v>4.9546389197679996</v>
      </c>
      <c r="L509">
        <v>7.4108436079464006</v>
      </c>
      <c r="M509">
        <v>19.177198328468929</v>
      </c>
      <c r="N509">
        <v>28.835562750774699</v>
      </c>
      <c r="O509">
        <v>37.865011134738467</v>
      </c>
      <c r="P509">
        <v>46.333636830042387</v>
      </c>
      <c r="Q509">
        <v>54.422446199584051</v>
      </c>
    </row>
    <row r="510" spans="1:17" x14ac:dyDescent="0.25">
      <c r="A510" t="s">
        <v>2</v>
      </c>
      <c r="B510" t="s">
        <v>576</v>
      </c>
      <c r="J510">
        <v>0.12078497774795451</v>
      </c>
      <c r="K510">
        <v>0.2407670814016554</v>
      </c>
      <c r="L510">
        <v>0.36012456510007762</v>
      </c>
      <c r="M510">
        <v>0.93190203075835276</v>
      </c>
      <c r="N510">
        <v>1.4012432382062281</v>
      </c>
      <c r="O510">
        <v>1.8400227273431771</v>
      </c>
      <c r="P510">
        <v>2.2515494450634801</v>
      </c>
      <c r="Q510">
        <v>2.6446192641674942</v>
      </c>
    </row>
    <row r="511" spans="1:17" x14ac:dyDescent="0.25">
      <c r="A511" t="s">
        <v>2</v>
      </c>
      <c r="B511" t="s">
        <v>577</v>
      </c>
      <c r="J511">
        <v>0.16264588115216511</v>
      </c>
      <c r="K511">
        <v>0.32421063311965131</v>
      </c>
      <c r="L511">
        <v>0.48493428824789703</v>
      </c>
      <c r="M511">
        <v>1.2548748177647551</v>
      </c>
      <c r="N511">
        <v>1.886877370314578</v>
      </c>
      <c r="O511">
        <v>2.4777263150492179</v>
      </c>
      <c r="P511">
        <v>3.0318773930164489</v>
      </c>
      <c r="Q511">
        <v>3.5611748956901779</v>
      </c>
    </row>
    <row r="512" spans="1:17" x14ac:dyDescent="0.25">
      <c r="A512" t="s">
        <v>2</v>
      </c>
      <c r="B512" t="s">
        <v>578</v>
      </c>
      <c r="J512">
        <v>0.43972413188878862</v>
      </c>
      <c r="K512">
        <v>0.87652535796019715</v>
      </c>
      <c r="L512">
        <v>1.3110526218823679</v>
      </c>
      <c r="M512">
        <v>3.392638878782718</v>
      </c>
      <c r="N512">
        <v>5.1013004926078507</v>
      </c>
      <c r="O512">
        <v>6.6987005463957381</v>
      </c>
      <c r="P512">
        <v>8.1968854372040436</v>
      </c>
      <c r="Q512">
        <v>9.6278770075123195</v>
      </c>
    </row>
    <row r="513" spans="1:17" x14ac:dyDescent="0.25">
      <c r="A513" t="s">
        <v>2</v>
      </c>
      <c r="B513" t="s">
        <v>579</v>
      </c>
      <c r="J513">
        <v>7.5649392280366508</v>
      </c>
      <c r="K513">
        <v>15.0795932811779</v>
      </c>
      <c r="L513">
        <v>22.555126475993841</v>
      </c>
      <c r="M513">
        <v>59.14135962634996</v>
      </c>
      <c r="N513">
        <v>92.599515538083878</v>
      </c>
      <c r="O513">
        <v>127.9061024094178</v>
      </c>
      <c r="P513">
        <v>164.72684273080631</v>
      </c>
      <c r="Q513">
        <v>199.89617953007769</v>
      </c>
    </row>
    <row r="514" spans="1:17" x14ac:dyDescent="0.25">
      <c r="A514" t="s">
        <v>2</v>
      </c>
      <c r="B514" t="s">
        <v>580</v>
      </c>
      <c r="J514">
        <v>1.923037429150793</v>
      </c>
      <c r="K514">
        <v>3.833292168244161</v>
      </c>
      <c r="L514">
        <v>5.7336022306451806</v>
      </c>
      <c r="M514">
        <v>14.83696498408549</v>
      </c>
      <c r="N514">
        <v>22.309423279756079</v>
      </c>
      <c r="O514">
        <v>29.295303448685509</v>
      </c>
      <c r="P514">
        <v>35.847287776762407</v>
      </c>
      <c r="Q514">
        <v>42.10541679661354</v>
      </c>
    </row>
    <row r="515" spans="1:17" x14ac:dyDescent="0.25">
      <c r="A515" t="s">
        <v>2</v>
      </c>
      <c r="B515" t="s">
        <v>581</v>
      </c>
      <c r="J515">
        <v>1.382429239333886</v>
      </c>
      <c r="K515">
        <v>2.7556692844145259</v>
      </c>
      <c r="L515">
        <v>4.1217603205227862</v>
      </c>
      <c r="M515">
        <v>10.665967238105409</v>
      </c>
      <c r="N515">
        <v>16.037752873187831</v>
      </c>
      <c r="O515">
        <v>21.059748213276201</v>
      </c>
      <c r="P515">
        <v>25.769825392996371</v>
      </c>
      <c r="Q515">
        <v>30.268656465871828</v>
      </c>
    </row>
    <row r="516" spans="1:17" x14ac:dyDescent="0.25">
      <c r="A516" t="s">
        <v>2</v>
      </c>
      <c r="B516" t="s">
        <v>71</v>
      </c>
      <c r="J516">
        <v>55.810669202251262</v>
      </c>
      <c r="K516">
        <v>111.2503573328419</v>
      </c>
      <c r="L516">
        <v>166.40142962435081</v>
      </c>
      <c r="M516">
        <v>436.31796089579967</v>
      </c>
      <c r="N516">
        <v>683.15696586580532</v>
      </c>
      <c r="O516">
        <v>943.63285088464283</v>
      </c>
      <c r="P516">
        <v>1215.2794690415931</v>
      </c>
      <c r="Q516">
        <v>1474.742785665766</v>
      </c>
    </row>
    <row r="517" spans="1:17" x14ac:dyDescent="0.25">
      <c r="A517" t="s">
        <v>2</v>
      </c>
      <c r="B517" t="s">
        <v>582</v>
      </c>
      <c r="J517">
        <v>96.849811990492483</v>
      </c>
      <c r="K517">
        <v>193.0558501729312</v>
      </c>
      <c r="L517">
        <v>288.7610452342949</v>
      </c>
      <c r="M517">
        <v>757.15473555240374</v>
      </c>
      <c r="N517">
        <v>1185.501350365992</v>
      </c>
      <c r="O517">
        <v>1637.5124237453799</v>
      </c>
      <c r="P517">
        <v>2108.9083821241138</v>
      </c>
      <c r="Q517">
        <v>2559.1623173065841</v>
      </c>
    </row>
    <row r="518" spans="1:17" x14ac:dyDescent="0.25">
      <c r="A518" t="s">
        <v>2</v>
      </c>
      <c r="B518" t="s">
        <v>583</v>
      </c>
      <c r="J518">
        <v>23.683749531551509</v>
      </c>
      <c r="K518">
        <v>47.210069974583817</v>
      </c>
      <c r="L518">
        <v>70.613913741716047</v>
      </c>
      <c r="M518">
        <v>182.7291331748315</v>
      </c>
      <c r="N518">
        <v>274.75845510944328</v>
      </c>
      <c r="O518">
        <v>360.79517684471409</v>
      </c>
      <c r="P518">
        <v>441.48812301859539</v>
      </c>
      <c r="Q518">
        <v>518.56200519869424</v>
      </c>
    </row>
    <row r="519" spans="1:17" x14ac:dyDescent="0.25">
      <c r="A519" t="s">
        <v>2</v>
      </c>
      <c r="B519" t="s">
        <v>584</v>
      </c>
      <c r="C519">
        <v>1134.763621042249</v>
      </c>
      <c r="D519">
        <v>1130.426590230891</v>
      </c>
      <c r="E519">
        <v>1131.110752696876</v>
      </c>
      <c r="F519">
        <v>1131.794894113779</v>
      </c>
      <c r="G519">
        <v>1132.4791894343041</v>
      </c>
      <c r="H519">
        <v>1133.4392715627289</v>
      </c>
      <c r="I519">
        <v>1134.399406433826</v>
      </c>
      <c r="J519">
        <v>1130.6969374019341</v>
      </c>
      <c r="K519">
        <v>1127.025596017367</v>
      </c>
      <c r="L519">
        <v>1123.3784234551231</v>
      </c>
      <c r="M519">
        <v>1106.1125684710421</v>
      </c>
      <c r="N519">
        <v>1089.9755022458919</v>
      </c>
      <c r="O519">
        <v>1075.024242249048</v>
      </c>
      <c r="P519">
        <v>1061.3153569934391</v>
      </c>
      <c r="Q519">
        <v>1048.3246524085539</v>
      </c>
    </row>
    <row r="520" spans="1:17" x14ac:dyDescent="0.25">
      <c r="A520" t="s">
        <v>2</v>
      </c>
      <c r="B520" t="s">
        <v>585</v>
      </c>
      <c r="C520">
        <v>604.91266860165376</v>
      </c>
      <c r="D520">
        <v>602.60071143871903</v>
      </c>
      <c r="E520">
        <v>602.96542047184437</v>
      </c>
      <c r="F520">
        <v>603.33011828425754</v>
      </c>
      <c r="G520">
        <v>603.6948981386472</v>
      </c>
      <c r="H520">
        <v>604.20669269357722</v>
      </c>
      <c r="I520">
        <v>604.71851536423958</v>
      </c>
      <c r="J520">
        <v>602.74482641178679</v>
      </c>
      <c r="K520">
        <v>600.78773079019288</v>
      </c>
      <c r="L520">
        <v>598.84351893270298</v>
      </c>
      <c r="M520">
        <v>589.63954532935816</v>
      </c>
      <c r="N520">
        <v>581.03729935262118</v>
      </c>
      <c r="O520">
        <v>573.06717551719191</v>
      </c>
      <c r="P520">
        <v>565.75932901087856</v>
      </c>
      <c r="Q520">
        <v>558.8343257487536</v>
      </c>
    </row>
    <row r="521" spans="1:17" x14ac:dyDescent="0.25">
      <c r="A521" t="s">
        <v>2</v>
      </c>
      <c r="B521" t="s">
        <v>586</v>
      </c>
      <c r="C521">
        <v>29.395291984047699</v>
      </c>
      <c r="D521">
        <v>29.28294410411954</v>
      </c>
      <c r="E521">
        <v>29.300666874817551</v>
      </c>
      <c r="F521">
        <v>29.31838910025315</v>
      </c>
      <c r="G521">
        <v>29.336115312459071</v>
      </c>
      <c r="H521">
        <v>29.360985597309931</v>
      </c>
      <c r="I521">
        <v>29.385857248424401</v>
      </c>
      <c r="J521">
        <v>29.289947266613051</v>
      </c>
      <c r="K521">
        <v>29.194843625668572</v>
      </c>
      <c r="L521">
        <v>29.100366061887549</v>
      </c>
      <c r="M521">
        <v>28.653105646414321</v>
      </c>
      <c r="N521">
        <v>28.235085748121719</v>
      </c>
      <c r="O521">
        <v>27.847783366386089</v>
      </c>
      <c r="P521">
        <v>27.4926638706674</v>
      </c>
      <c r="Q521">
        <v>27.156148364468439</v>
      </c>
    </row>
    <row r="522" spans="1:17" x14ac:dyDescent="0.25">
      <c r="A522" t="s">
        <v>2</v>
      </c>
      <c r="B522" t="s">
        <v>587</v>
      </c>
      <c r="C522">
        <v>39.582928735122302</v>
      </c>
      <c r="D522">
        <v>39.43164402847092</v>
      </c>
      <c r="E522">
        <v>39.455509046376108</v>
      </c>
      <c r="F522">
        <v>39.479373330045313</v>
      </c>
      <c r="G522">
        <v>39.503242982194763</v>
      </c>
      <c r="H522">
        <v>39.536732655078673</v>
      </c>
      <c r="I522">
        <v>39.570224167737337</v>
      </c>
      <c r="J522">
        <v>39.441074303293533</v>
      </c>
      <c r="K522">
        <v>39.313010236299462</v>
      </c>
      <c r="L522">
        <v>39.185789228382902</v>
      </c>
      <c r="M522">
        <v>38.583520090817409</v>
      </c>
      <c r="N522">
        <v>38.020625466298682</v>
      </c>
      <c r="O522">
        <v>37.499094243424459</v>
      </c>
      <c r="P522">
        <v>37.020899650252439</v>
      </c>
      <c r="Q522">
        <v>36.567756701124182</v>
      </c>
    </row>
    <row r="523" spans="1:17" x14ac:dyDescent="0.25">
      <c r="A523" t="s">
        <v>2</v>
      </c>
      <c r="B523" t="s">
        <v>588</v>
      </c>
      <c r="C523">
        <v>107.01512299216149</v>
      </c>
      <c r="D523">
        <v>106.6061145633646</v>
      </c>
      <c r="E523">
        <v>106.67063525215519</v>
      </c>
      <c r="F523">
        <v>106.735153955889</v>
      </c>
      <c r="G523">
        <v>106.7996871736719</v>
      </c>
      <c r="H523">
        <v>106.8902287676663</v>
      </c>
      <c r="I523">
        <v>106.9807753356159</v>
      </c>
      <c r="J523">
        <v>106.6316099486796</v>
      </c>
      <c r="K523">
        <v>106.2853800885306</v>
      </c>
      <c r="L523">
        <v>105.9414294955747</v>
      </c>
      <c r="M523">
        <v>104.31315417865081</v>
      </c>
      <c r="N523">
        <v>102.7913305188202</v>
      </c>
      <c r="O523">
        <v>101.3813356108231</v>
      </c>
      <c r="P523">
        <v>100.08850421007121</v>
      </c>
      <c r="Q523">
        <v>98.863401622071819</v>
      </c>
    </row>
    <row r="524" spans="1:17" x14ac:dyDescent="0.25">
      <c r="A524" t="s">
        <v>2</v>
      </c>
      <c r="B524" t="s">
        <v>589</v>
      </c>
      <c r="C524">
        <v>1033.0705169461789</v>
      </c>
      <c r="D524">
        <v>1033.3198985963711</v>
      </c>
      <c r="E524">
        <v>1037.510804630235</v>
      </c>
      <c r="F524">
        <v>1041.690700974483</v>
      </c>
      <c r="G524">
        <v>1045.8428487355659</v>
      </c>
      <c r="H524">
        <v>1050.0804072303331</v>
      </c>
      <c r="I524">
        <v>1054.3006822392611</v>
      </c>
      <c r="J524">
        <v>1050.930014087915</v>
      </c>
      <c r="K524">
        <v>1047.587684045156</v>
      </c>
      <c r="L524">
        <v>1044.267356908822</v>
      </c>
      <c r="M524">
        <v>1028.5488007239319</v>
      </c>
      <c r="N524">
        <v>1013.85787563779</v>
      </c>
      <c r="O524">
        <v>1000.246489435834</v>
      </c>
      <c r="P524">
        <v>987.76614118078464</v>
      </c>
      <c r="Q524">
        <v>975.9396130368217</v>
      </c>
    </row>
    <row r="525" spans="1:17" x14ac:dyDescent="0.25">
      <c r="A525" t="s">
        <v>2</v>
      </c>
      <c r="B525" t="s">
        <v>590</v>
      </c>
      <c r="C525">
        <v>468.0072619965963</v>
      </c>
      <c r="D525">
        <v>466.21855298479818</v>
      </c>
      <c r="E525">
        <v>466.50072012210279</v>
      </c>
      <c r="F525">
        <v>466.78287857819538</v>
      </c>
      <c r="G525">
        <v>467.06510050831128</v>
      </c>
      <c r="H525">
        <v>467.46106439002563</v>
      </c>
      <c r="I525">
        <v>467.85705002424629</v>
      </c>
      <c r="J525">
        <v>466.33005148277829</v>
      </c>
      <c r="K525">
        <v>464.81589082642262</v>
      </c>
      <c r="L525">
        <v>463.31169804720992</v>
      </c>
      <c r="M525">
        <v>456.19079165993219</v>
      </c>
      <c r="N525">
        <v>449.53542833963661</v>
      </c>
      <c r="O525">
        <v>443.36912363549447</v>
      </c>
      <c r="P525">
        <v>437.71520793487468</v>
      </c>
      <c r="Q525">
        <v>432.35748940086438</v>
      </c>
    </row>
    <row r="526" spans="1:17" x14ac:dyDescent="0.25">
      <c r="A526" t="s">
        <v>2</v>
      </c>
      <c r="B526" t="s">
        <v>591</v>
      </c>
      <c r="C526">
        <v>336.4401094836706</v>
      </c>
      <c r="D526">
        <v>335.15424598403911</v>
      </c>
      <c r="E526">
        <v>335.35708972232328</v>
      </c>
      <c r="F526">
        <v>335.55992721987519</v>
      </c>
      <c r="G526">
        <v>335.76281034750428</v>
      </c>
      <c r="H526">
        <v>336.04746005816708</v>
      </c>
      <c r="I526">
        <v>336.33212540622822</v>
      </c>
      <c r="J526">
        <v>335.23439979769529</v>
      </c>
      <c r="K526">
        <v>334.14590306192491</v>
      </c>
      <c r="L526">
        <v>333.06457201341948</v>
      </c>
      <c r="M526">
        <v>327.94550929986679</v>
      </c>
      <c r="N526">
        <v>323.16111524029333</v>
      </c>
      <c r="O526">
        <v>318.72829464490201</v>
      </c>
      <c r="P526">
        <v>314.66381921515563</v>
      </c>
      <c r="Q526">
        <v>310.81227340265019</v>
      </c>
    </row>
    <row r="527" spans="1:17" x14ac:dyDescent="0.25">
      <c r="A527" t="s">
        <v>2</v>
      </c>
      <c r="B527" t="s">
        <v>70</v>
      </c>
      <c r="C527">
        <v>7621.522810150278</v>
      </c>
      <c r="D527">
        <v>7623.3626341547306</v>
      </c>
      <c r="E527">
        <v>7654.2812262627476</v>
      </c>
      <c r="F527">
        <v>7685.1185939053066</v>
      </c>
      <c r="G527">
        <v>7715.7512451649327</v>
      </c>
      <c r="H527">
        <v>7747.0140178386446</v>
      </c>
      <c r="I527">
        <v>7778.1492808415414</v>
      </c>
      <c r="J527">
        <v>7753.2820294975854</v>
      </c>
      <c r="K527">
        <v>7728.6238437860784</v>
      </c>
      <c r="L527">
        <v>7704.1279854766826</v>
      </c>
      <c r="M527">
        <v>7588.1636514446755</v>
      </c>
      <c r="N527">
        <v>7479.7807106777427</v>
      </c>
      <c r="O527">
        <v>7379.362115127622</v>
      </c>
      <c r="P527">
        <v>7287.2878013763657</v>
      </c>
      <c r="Q527">
        <v>7200.0370740198714</v>
      </c>
    </row>
    <row r="528" spans="1:17" x14ac:dyDescent="0.25">
      <c r="A528" t="s">
        <v>2</v>
      </c>
      <c r="B528" t="s">
        <v>592</v>
      </c>
      <c r="C528">
        <v>27264.69893224561</v>
      </c>
      <c r="D528">
        <v>27141.30043721501</v>
      </c>
      <c r="E528">
        <v>27141.424149813021</v>
      </c>
      <c r="F528">
        <v>27141.597609511529</v>
      </c>
      <c r="G528">
        <v>27141.90228466607</v>
      </c>
      <c r="H528">
        <v>27149.590689960871</v>
      </c>
      <c r="I528">
        <v>27157.35960866731</v>
      </c>
      <c r="J528">
        <v>27068.40125506082</v>
      </c>
      <c r="K528">
        <v>26980.190798123738</v>
      </c>
      <c r="L528">
        <v>26892.561039802611</v>
      </c>
      <c r="M528">
        <v>26477.718398375298</v>
      </c>
      <c r="N528">
        <v>26089.99689927194</v>
      </c>
      <c r="O528">
        <v>25730.76648783416</v>
      </c>
      <c r="P528">
        <v>25401.386322432299</v>
      </c>
      <c r="Q528">
        <v>25089.26171528345</v>
      </c>
    </row>
    <row r="529" spans="1:17" x14ac:dyDescent="0.25">
      <c r="A529" t="s">
        <v>2</v>
      </c>
      <c r="B529" t="s">
        <v>593</v>
      </c>
      <c r="C529">
        <v>5763.8850934738821</v>
      </c>
      <c r="D529">
        <v>5741.8557062253112</v>
      </c>
      <c r="E529">
        <v>5745.3308210122923</v>
      </c>
      <c r="F529">
        <v>5748.8058288831826</v>
      </c>
      <c r="G529">
        <v>5752.2816184876056</v>
      </c>
      <c r="H529">
        <v>5757.1582315248297</v>
      </c>
      <c r="I529">
        <v>5762.0351124616291</v>
      </c>
      <c r="J529">
        <v>5743.2288997260066</v>
      </c>
      <c r="K529">
        <v>5724.5807958503128</v>
      </c>
      <c r="L529">
        <v>5706.0554543826829</v>
      </c>
      <c r="M529">
        <v>5618.3557763850586</v>
      </c>
      <c r="N529">
        <v>5536.3896349413326</v>
      </c>
      <c r="O529">
        <v>5460.4466429151098</v>
      </c>
      <c r="P529">
        <v>5390.8141327537651</v>
      </c>
      <c r="Q529">
        <v>5324.8295284519736</v>
      </c>
    </row>
    <row r="530" spans="1:17" x14ac:dyDescent="0.25">
      <c r="A530" t="s">
        <v>2</v>
      </c>
      <c r="B530" t="s">
        <v>594</v>
      </c>
      <c r="J530">
        <v>2.072596597429721E-3</v>
      </c>
      <c r="K530">
        <v>6.2513068139045851E-3</v>
      </c>
      <c r="L530">
        <v>1.4163201682163231E-2</v>
      </c>
      <c r="M530">
        <v>1.537550075233343E-2</v>
      </c>
      <c r="N530">
        <v>1.5053187008445769E-2</v>
      </c>
      <c r="O530">
        <v>1.535061998769048E-3</v>
      </c>
    </row>
    <row r="531" spans="1:17" x14ac:dyDescent="0.25">
      <c r="A531" t="s">
        <v>2</v>
      </c>
      <c r="B531" t="s">
        <v>595</v>
      </c>
      <c r="J531">
        <v>3.0159604102284448E-3</v>
      </c>
      <c r="K531">
        <v>4.0688469049641272E-3</v>
      </c>
      <c r="L531">
        <v>5.5826377057791561E-3</v>
      </c>
      <c r="M531">
        <v>1.085303132927236E-2</v>
      </c>
      <c r="N531">
        <v>1.5052282097875919E-2</v>
      </c>
      <c r="O531">
        <v>1.418777418273591E-2</v>
      </c>
      <c r="P531">
        <v>1.8817602220523741E-2</v>
      </c>
      <c r="Q531">
        <v>2.272940349113178E-2</v>
      </c>
    </row>
    <row r="532" spans="1:17" x14ac:dyDescent="0.25">
      <c r="A532" t="s">
        <v>2</v>
      </c>
      <c r="B532" t="s">
        <v>596</v>
      </c>
      <c r="J532">
        <v>2.9959106428178268E-3</v>
      </c>
      <c r="K532">
        <v>4.0597669718480736E-3</v>
      </c>
      <c r="L532">
        <v>5.4318747659963433E-3</v>
      </c>
      <c r="M532">
        <v>1.0913062721763339E-2</v>
      </c>
      <c r="N532">
        <v>1.51611959909278E-2</v>
      </c>
      <c r="O532">
        <v>1.422306544355605E-2</v>
      </c>
      <c r="P532">
        <v>1.8858380763360071E-2</v>
      </c>
      <c r="Q532">
        <v>2.287677003868973E-2</v>
      </c>
    </row>
    <row r="533" spans="1:17" x14ac:dyDescent="0.25">
      <c r="A533" t="s">
        <v>2</v>
      </c>
      <c r="B533" t="s">
        <v>597</v>
      </c>
      <c r="J533">
        <v>1.87733487316732E-2</v>
      </c>
      <c r="K533">
        <v>2.300238103433495E-2</v>
      </c>
      <c r="L533">
        <v>3.6167179462735261E-2</v>
      </c>
      <c r="M533">
        <v>7.6286431959454615E-2</v>
      </c>
      <c r="N533">
        <v>0.15210935664790259</v>
      </c>
      <c r="O533">
        <v>0.24071098421048179</v>
      </c>
      <c r="P533">
        <v>0.36047998270455212</v>
      </c>
      <c r="Q533">
        <v>0.45189950410496182</v>
      </c>
    </row>
    <row r="534" spans="1:17" x14ac:dyDescent="0.25">
      <c r="A534" t="s">
        <v>2</v>
      </c>
      <c r="B534" t="s">
        <v>598</v>
      </c>
      <c r="J534">
        <v>1.6268634491560768E-2</v>
      </c>
      <c r="K534">
        <v>1.7900786221468741E-2</v>
      </c>
      <c r="L534">
        <v>2.4894154942398029E-2</v>
      </c>
      <c r="M534">
        <v>2.5624071972471449E-2</v>
      </c>
    </row>
    <row r="535" spans="1:17" x14ac:dyDescent="0.25">
      <c r="A535" t="s">
        <v>2</v>
      </c>
      <c r="B535" t="s">
        <v>599</v>
      </c>
      <c r="C535">
        <v>46.089823568567361</v>
      </c>
      <c r="D535">
        <v>52.866730312815477</v>
      </c>
      <c r="E535">
        <v>53.687942208189817</v>
      </c>
      <c r="F535">
        <v>54.248263280872727</v>
      </c>
      <c r="G535">
        <v>54.495630622280707</v>
      </c>
      <c r="H535">
        <v>54.855474590566573</v>
      </c>
      <c r="I535">
        <v>54.939198526311529</v>
      </c>
      <c r="J535">
        <v>54.888455101795472</v>
      </c>
      <c r="K535">
        <v>54.890030377514563</v>
      </c>
      <c r="L535">
        <v>54.931766065822899</v>
      </c>
      <c r="M535">
        <v>54.770137095200752</v>
      </c>
      <c r="N535">
        <v>2.6121868609572911</v>
      </c>
      <c r="O535">
        <v>1.541001132000417E-2</v>
      </c>
    </row>
    <row r="536" spans="1:17" x14ac:dyDescent="0.25">
      <c r="A536" t="s">
        <v>2</v>
      </c>
      <c r="B536" t="s">
        <v>600</v>
      </c>
      <c r="J536">
        <v>6.4937609982902511E-3</v>
      </c>
      <c r="K536">
        <v>7.0452213411894664E-3</v>
      </c>
      <c r="L536">
        <v>9.9747082068433641E-3</v>
      </c>
      <c r="M536">
        <v>1.448220374332577E-2</v>
      </c>
      <c r="N536">
        <v>1.8154252862111999E-2</v>
      </c>
      <c r="O536">
        <v>1.4936020136761831E-2</v>
      </c>
      <c r="P536">
        <v>1.3930437662637241E-2</v>
      </c>
      <c r="Q536">
        <v>2.034827813420417E-2</v>
      </c>
    </row>
    <row r="537" spans="1:17" x14ac:dyDescent="0.25">
      <c r="A537" t="s">
        <v>2</v>
      </c>
      <c r="B537" t="s">
        <v>601</v>
      </c>
      <c r="J537">
        <v>6.5041666976331219E-3</v>
      </c>
      <c r="K537">
        <v>7.0676762935312429E-3</v>
      </c>
      <c r="L537">
        <v>9.9957458876156289E-3</v>
      </c>
      <c r="M537">
        <v>1.463683701328311E-2</v>
      </c>
      <c r="N537">
        <v>1.8313307992298081E-2</v>
      </c>
      <c r="O537">
        <v>1.4978593337183609E-2</v>
      </c>
      <c r="P537">
        <v>1.383764906732767E-2</v>
      </c>
      <c r="Q537">
        <v>2.04893763083932E-2</v>
      </c>
    </row>
    <row r="538" spans="1:17" x14ac:dyDescent="0.25">
      <c r="A538" t="s">
        <v>2</v>
      </c>
      <c r="B538" t="s">
        <v>602</v>
      </c>
      <c r="J538">
        <v>4.7074345638488141E-2</v>
      </c>
      <c r="K538">
        <v>4.9985020992591021E-2</v>
      </c>
      <c r="L538">
        <v>7.4719082925112229E-2</v>
      </c>
      <c r="M538">
        <v>0.11725428271155131</v>
      </c>
      <c r="N538">
        <v>0.23406832763353011</v>
      </c>
      <c r="O538">
        <v>0.31047108339096102</v>
      </c>
      <c r="P538">
        <v>0.45359948820033591</v>
      </c>
      <c r="Q538">
        <v>0.59009849382911739</v>
      </c>
    </row>
    <row r="539" spans="1:17" x14ac:dyDescent="0.25">
      <c r="A539" t="s">
        <v>2</v>
      </c>
      <c r="B539" t="s">
        <v>603</v>
      </c>
      <c r="C539">
        <v>2.8764614642414679</v>
      </c>
      <c r="D539">
        <v>7.7197377833399106</v>
      </c>
      <c r="E539">
        <v>117.54964516749899</v>
      </c>
      <c r="F539">
        <v>135.6087149732829</v>
      </c>
      <c r="G539">
        <v>153.75106206215969</v>
      </c>
      <c r="H539">
        <v>167.891144921712</v>
      </c>
      <c r="I539">
        <v>182.02704745750401</v>
      </c>
      <c r="J539">
        <v>140.06549082324071</v>
      </c>
      <c r="K539">
        <v>140.3165139678992</v>
      </c>
      <c r="L539">
        <v>181.37472252585641</v>
      </c>
      <c r="M539">
        <v>61.149393364873163</v>
      </c>
    </row>
    <row r="540" spans="1:17" x14ac:dyDescent="0.25">
      <c r="A540" t="s">
        <v>2</v>
      </c>
      <c r="B540" t="s">
        <v>604</v>
      </c>
      <c r="J540">
        <v>2.0332149200790548E-3</v>
      </c>
      <c r="K540">
        <v>1.0504785941335051E-2</v>
      </c>
      <c r="L540">
        <v>1.304696265696122E-2</v>
      </c>
      <c r="M540">
        <v>1.4231728629972559E-2</v>
      </c>
      <c r="N540">
        <v>1.384722649483465E-2</v>
      </c>
      <c r="O540">
        <v>1.3930888263355499E-3</v>
      </c>
    </row>
    <row r="541" spans="1:17" x14ac:dyDescent="0.25">
      <c r="A541" t="s">
        <v>2</v>
      </c>
      <c r="B541" t="s">
        <v>605</v>
      </c>
      <c r="J541">
        <v>1.600995188018149E-3</v>
      </c>
      <c r="K541">
        <v>2.2650825355979929E-3</v>
      </c>
      <c r="L541">
        <v>3.0727792529126078E-3</v>
      </c>
      <c r="M541">
        <v>5.6530930258941502E-3</v>
      </c>
      <c r="N541">
        <v>7.2450480517886502E-3</v>
      </c>
      <c r="O541">
        <v>6.9540985132454016E-3</v>
      </c>
      <c r="P541">
        <v>9.1216996466400614E-3</v>
      </c>
      <c r="Q541">
        <v>1.0709051621363611E-2</v>
      </c>
    </row>
    <row r="542" spans="1:17" x14ac:dyDescent="0.25">
      <c r="A542" t="s">
        <v>2</v>
      </c>
      <c r="B542" t="s">
        <v>606</v>
      </c>
      <c r="J542">
        <v>1.5886988288185101E-3</v>
      </c>
      <c r="K542">
        <v>2.2630536822282289E-3</v>
      </c>
      <c r="L542">
        <v>2.9993623326138438E-3</v>
      </c>
      <c r="M542">
        <v>5.6790406346218236E-3</v>
      </c>
      <c r="N542">
        <v>7.2637320630010169E-3</v>
      </c>
      <c r="O542">
        <v>6.9540191679508742E-3</v>
      </c>
      <c r="P542">
        <v>9.1227859926971931E-3</v>
      </c>
      <c r="Q542">
        <v>1.077366231644071E-2</v>
      </c>
    </row>
    <row r="543" spans="1:17" x14ac:dyDescent="0.25">
      <c r="A543" t="s">
        <v>2</v>
      </c>
      <c r="B543" t="s">
        <v>607</v>
      </c>
      <c r="J543">
        <v>8.7545386623667613E-3</v>
      </c>
      <c r="K543">
        <v>1.075792737486829E-2</v>
      </c>
      <c r="L543">
        <v>1.615436782484031E-2</v>
      </c>
      <c r="M543">
        <v>3.5172119106535081E-2</v>
      </c>
      <c r="N543">
        <v>7.1934921652574521E-2</v>
      </c>
      <c r="O543">
        <v>0.113296502107417</v>
      </c>
      <c r="P543">
        <v>0.16872554318296509</v>
      </c>
      <c r="Q543">
        <v>0.21161041267690589</v>
      </c>
    </row>
    <row r="544" spans="1:17" x14ac:dyDescent="0.25">
      <c r="A544" t="s">
        <v>2</v>
      </c>
      <c r="B544" t="s">
        <v>608</v>
      </c>
      <c r="J544">
        <v>1.458764697606257E-2</v>
      </c>
      <c r="K544">
        <v>1.5980339643885622E-2</v>
      </c>
      <c r="L544">
        <v>2.2544015135560942E-2</v>
      </c>
      <c r="M544">
        <v>2.3058465341082399E-2</v>
      </c>
    </row>
    <row r="545" spans="1:17" x14ac:dyDescent="0.25">
      <c r="A545" t="s">
        <v>2</v>
      </c>
      <c r="B545" t="s">
        <v>609</v>
      </c>
      <c r="C545">
        <v>31.188179389460942</v>
      </c>
      <c r="D545">
        <v>31.534183839868579</v>
      </c>
      <c r="E545">
        <v>31.652888155855411</v>
      </c>
      <c r="F545">
        <v>31.71930957744804</v>
      </c>
      <c r="G545">
        <v>31.706061679747709</v>
      </c>
      <c r="H545">
        <v>31.812602911380001</v>
      </c>
      <c r="I545">
        <v>31.839631237150009</v>
      </c>
      <c r="J545">
        <v>31.800095232656979</v>
      </c>
      <c r="K545">
        <v>31.801427054268249</v>
      </c>
      <c r="L545">
        <v>31.832785949979961</v>
      </c>
      <c r="M545">
        <v>31.740065354880532</v>
      </c>
      <c r="N545">
        <v>0.26079834177029793</v>
      </c>
      <c r="O545">
        <v>4.6273248772970947E-3</v>
      </c>
    </row>
    <row r="546" spans="1:17" x14ac:dyDescent="0.25">
      <c r="A546" t="s">
        <v>2</v>
      </c>
      <c r="B546" t="s">
        <v>610</v>
      </c>
      <c r="J546">
        <v>6.4116817472374497E-3</v>
      </c>
      <c r="K546">
        <v>6.9604867193528864E-3</v>
      </c>
      <c r="L546">
        <v>9.8585532064396596E-3</v>
      </c>
      <c r="M546">
        <v>1.4296644624593379E-2</v>
      </c>
      <c r="N546">
        <v>1.7937372959426219E-2</v>
      </c>
      <c r="O546">
        <v>1.46806533928208E-2</v>
      </c>
      <c r="P546">
        <v>1.363195654821492E-2</v>
      </c>
      <c r="Q546">
        <v>1.996961198575177E-2</v>
      </c>
    </row>
    <row r="547" spans="1:17" x14ac:dyDescent="0.25">
      <c r="A547" t="s">
        <v>2</v>
      </c>
      <c r="B547" t="s">
        <v>611</v>
      </c>
      <c r="J547">
        <v>6.4204899709035448E-3</v>
      </c>
      <c r="K547">
        <v>6.9812833319562676E-3</v>
      </c>
      <c r="L547">
        <v>9.8769293705925059E-3</v>
      </c>
      <c r="M547">
        <v>1.4447378229191839E-2</v>
      </c>
      <c r="N547">
        <v>1.809257394630235E-2</v>
      </c>
      <c r="O547">
        <v>1.4718616332419641E-2</v>
      </c>
      <c r="P547">
        <v>1.353622081029417E-2</v>
      </c>
      <c r="Q547">
        <v>2.0106972719986752E-2</v>
      </c>
    </row>
    <row r="548" spans="1:17" x14ac:dyDescent="0.25">
      <c r="A548" t="s">
        <v>2</v>
      </c>
      <c r="B548" t="s">
        <v>612</v>
      </c>
      <c r="J548">
        <v>3.6049004940329879E-2</v>
      </c>
      <c r="K548">
        <v>3.8578681685874833E-2</v>
      </c>
      <c r="L548">
        <v>5.7977757814369063E-2</v>
      </c>
      <c r="M548">
        <v>9.2342028341990637E-2</v>
      </c>
      <c r="N548">
        <v>0.1790884886468718</v>
      </c>
      <c r="O548">
        <v>0.22719827855242111</v>
      </c>
      <c r="P548">
        <v>0.3076197270286487</v>
      </c>
      <c r="Q548">
        <v>0.35740712942629382</v>
      </c>
    </row>
    <row r="549" spans="1:17" x14ac:dyDescent="0.25">
      <c r="A549" t="s">
        <v>2</v>
      </c>
      <c r="B549" t="s">
        <v>613</v>
      </c>
      <c r="C549">
        <v>0.3894965244775152</v>
      </c>
      <c r="D549">
        <v>0.72515590945075603</v>
      </c>
      <c r="E549">
        <v>48.23828604148909</v>
      </c>
      <c r="F549">
        <v>48.824708867363597</v>
      </c>
      <c r="G549">
        <v>49.407274313114037</v>
      </c>
      <c r="H549">
        <v>49.757662158437263</v>
      </c>
      <c r="I549">
        <v>50.1001367197428</v>
      </c>
      <c r="J549">
        <v>38.467900734130808</v>
      </c>
      <c r="K549">
        <v>38.621316293842099</v>
      </c>
      <c r="L549">
        <v>49.986890134244632</v>
      </c>
      <c r="M549">
        <v>9.9868642256632985</v>
      </c>
    </row>
    <row r="550" spans="1:17" x14ac:dyDescent="0.25">
      <c r="A550" t="s">
        <v>2</v>
      </c>
      <c r="B550" t="s">
        <v>614</v>
      </c>
      <c r="J550">
        <v>2.0682233802388878E-3</v>
      </c>
      <c r="K550">
        <v>1.135584491900227E-2</v>
      </c>
      <c r="L550">
        <v>1.4019869356628309E-2</v>
      </c>
      <c r="M550">
        <v>1.523462163418343E-2</v>
      </c>
      <c r="N550">
        <v>1.4778412097756721E-2</v>
      </c>
      <c r="O550">
        <v>1.513362937140085E-3</v>
      </c>
    </row>
    <row r="551" spans="1:17" x14ac:dyDescent="0.25">
      <c r="A551" t="s">
        <v>2</v>
      </c>
      <c r="B551" t="s">
        <v>615</v>
      </c>
      <c r="J551">
        <v>2.4617296318634818E-3</v>
      </c>
      <c r="K551">
        <v>3.609002741802354E-3</v>
      </c>
      <c r="L551">
        <v>4.9709884974456818E-3</v>
      </c>
      <c r="M551">
        <v>9.5407137760920632E-3</v>
      </c>
      <c r="N551">
        <v>1.307906004155582E-2</v>
      </c>
      <c r="O551">
        <v>1.2572192930940111E-2</v>
      </c>
      <c r="P551">
        <v>1.555663468914293E-2</v>
      </c>
      <c r="Q551">
        <v>1.8956787125535491E-2</v>
      </c>
    </row>
    <row r="552" spans="1:17" x14ac:dyDescent="0.25">
      <c r="A552" t="s">
        <v>2</v>
      </c>
      <c r="B552" t="s">
        <v>616</v>
      </c>
      <c r="J552">
        <v>2.4450194963609949E-3</v>
      </c>
      <c r="K552">
        <v>3.6051727202440968E-3</v>
      </c>
      <c r="L552">
        <v>4.8399277753389388E-3</v>
      </c>
      <c r="M552">
        <v>9.5743527523394472E-3</v>
      </c>
      <c r="N552">
        <v>1.314445786338767E-2</v>
      </c>
      <c r="O552">
        <v>1.2599554121589321E-2</v>
      </c>
      <c r="P552">
        <v>1.5559476003206859E-2</v>
      </c>
      <c r="Q552">
        <v>1.9069979445798881E-2</v>
      </c>
    </row>
    <row r="553" spans="1:17" x14ac:dyDescent="0.25">
      <c r="A553" t="s">
        <v>2</v>
      </c>
      <c r="B553" t="s">
        <v>617</v>
      </c>
      <c r="J553">
        <v>1.382269090569783E-2</v>
      </c>
      <c r="K553">
        <v>1.9778545932810771E-2</v>
      </c>
      <c r="L553">
        <v>2.917511034766514E-2</v>
      </c>
      <c r="M553">
        <v>4.983395925536576E-2</v>
      </c>
      <c r="N553">
        <v>9.914386100678145E-2</v>
      </c>
      <c r="O553">
        <v>0.1615273272713352</v>
      </c>
      <c r="P553">
        <v>0.25367935838799571</v>
      </c>
      <c r="Q553">
        <v>0.34101951408209252</v>
      </c>
    </row>
    <row r="554" spans="1:17" x14ac:dyDescent="0.25">
      <c r="A554" t="s">
        <v>2</v>
      </c>
      <c r="B554" t="s">
        <v>618</v>
      </c>
      <c r="J554">
        <v>1.5656342311231312E-2</v>
      </c>
      <c r="K554">
        <v>1.7248614045617009E-2</v>
      </c>
      <c r="L554">
        <v>2.624117352986936E-2</v>
      </c>
      <c r="M554">
        <v>2.4971285685747441E-2</v>
      </c>
    </row>
    <row r="555" spans="1:17" x14ac:dyDescent="0.25">
      <c r="A555" t="s">
        <v>2</v>
      </c>
      <c r="B555" t="s">
        <v>619</v>
      </c>
      <c r="C555">
        <v>74.802495585949003</v>
      </c>
      <c r="D555">
        <v>74.854828070884949</v>
      </c>
      <c r="E555">
        <v>74.901104337390223</v>
      </c>
      <c r="F555">
        <v>74.952524991814926</v>
      </c>
      <c r="G555">
        <v>74.814372001296874</v>
      </c>
      <c r="H555">
        <v>75.054305188036878</v>
      </c>
      <c r="I555">
        <v>75.08423911211608</v>
      </c>
      <c r="J555">
        <v>75.039149735503884</v>
      </c>
      <c r="K555">
        <v>75.04039540956154</v>
      </c>
      <c r="L555">
        <v>75.076621127553466</v>
      </c>
      <c r="M555">
        <v>74.853577289359862</v>
      </c>
      <c r="N555">
        <v>0.1745215659478539</v>
      </c>
      <c r="O555">
        <v>5.0334220832642072E-3</v>
      </c>
    </row>
    <row r="556" spans="1:17" x14ac:dyDescent="0.25">
      <c r="A556" t="s">
        <v>2</v>
      </c>
      <c r="B556" t="s">
        <v>620</v>
      </c>
      <c r="J556">
        <v>6.5129899871073961E-3</v>
      </c>
      <c r="K556">
        <v>7.0641244550367927E-3</v>
      </c>
      <c r="L556">
        <v>9.9966821740485913E-3</v>
      </c>
      <c r="M556">
        <v>1.4506203837049741E-2</v>
      </c>
      <c r="N556">
        <v>1.818772708645475E-2</v>
      </c>
      <c r="O556">
        <v>1.5011943816161539E-2</v>
      </c>
      <c r="P556">
        <v>1.4036447966111001E-2</v>
      </c>
      <c r="Q556">
        <v>2.049463434509622E-2</v>
      </c>
    </row>
    <row r="557" spans="1:17" x14ac:dyDescent="0.25">
      <c r="A557" t="s">
        <v>2</v>
      </c>
      <c r="B557" t="s">
        <v>621</v>
      </c>
      <c r="J557">
        <v>6.5233487249133811E-3</v>
      </c>
      <c r="K557">
        <v>7.0865121940853586E-3</v>
      </c>
      <c r="L557">
        <v>1.001738783926074E-2</v>
      </c>
      <c r="M557">
        <v>1.4660411262817599E-2</v>
      </c>
      <c r="N557">
        <v>1.834653111099489E-2</v>
      </c>
      <c r="O557">
        <v>1.5055964011285221E-2</v>
      </c>
      <c r="P557">
        <v>1.3944616693478171E-2</v>
      </c>
      <c r="Q557">
        <v>2.0637520673605501E-2</v>
      </c>
    </row>
    <row r="558" spans="1:17" x14ac:dyDescent="0.25">
      <c r="A558" t="s">
        <v>2</v>
      </c>
      <c r="B558" t="s">
        <v>622</v>
      </c>
      <c r="J558">
        <v>4.2206687469699099E-2</v>
      </c>
      <c r="K558">
        <v>4.4970020527009671E-2</v>
      </c>
      <c r="L558">
        <v>6.7419724977259274E-2</v>
      </c>
      <c r="M558">
        <v>0.1064926138547503</v>
      </c>
      <c r="N558">
        <v>0.2098929848838498</v>
      </c>
      <c r="O558">
        <v>0.26786011988346109</v>
      </c>
      <c r="P558">
        <v>0.3776502833509961</v>
      </c>
      <c r="Q558">
        <v>0.46262419826975731</v>
      </c>
    </row>
    <row r="559" spans="1:17" x14ac:dyDescent="0.25">
      <c r="A559" t="s">
        <v>2</v>
      </c>
      <c r="B559" t="s">
        <v>623</v>
      </c>
      <c r="C559">
        <v>1.7852463207603559</v>
      </c>
      <c r="D559">
        <v>2.0302374179969251</v>
      </c>
      <c r="E559">
        <v>90.695494251147537</v>
      </c>
      <c r="F559">
        <v>91.063812941532206</v>
      </c>
      <c r="G559">
        <v>91.432506040526675</v>
      </c>
      <c r="H559">
        <v>91.941223444637544</v>
      </c>
      <c r="I559">
        <v>92.444435305497564</v>
      </c>
      <c r="J559">
        <v>71.09718746561758</v>
      </c>
      <c r="K559">
        <v>71.275933314466528</v>
      </c>
      <c r="L559">
        <v>92.044241943846714</v>
      </c>
      <c r="M559">
        <v>17.73661249087224</v>
      </c>
    </row>
    <row r="560" spans="1:17" x14ac:dyDescent="0.25">
      <c r="A560" t="s">
        <v>2</v>
      </c>
      <c r="B560" t="s">
        <v>624</v>
      </c>
      <c r="J560">
        <v>6.7887048007011748</v>
      </c>
      <c r="K560">
        <v>12.93054494946421</v>
      </c>
      <c r="L560">
        <v>18.703480530454591</v>
      </c>
      <c r="M560">
        <v>50.722339338759603</v>
      </c>
      <c r="N560">
        <v>81.039981449210288</v>
      </c>
      <c r="O560">
        <v>87.797105958241815</v>
      </c>
      <c r="P560">
        <v>56.651933663771217</v>
      </c>
      <c r="Q560">
        <v>32.382099990031961</v>
      </c>
    </row>
    <row r="561" spans="1:17" x14ac:dyDescent="0.25">
      <c r="A561" t="s">
        <v>2</v>
      </c>
      <c r="B561" t="s">
        <v>625</v>
      </c>
      <c r="J561">
        <v>7.2464707298522422</v>
      </c>
      <c r="K561">
        <v>15.138924033879301</v>
      </c>
      <c r="L561">
        <v>23.398884779865661</v>
      </c>
      <c r="M561">
        <v>61.413374902295523</v>
      </c>
      <c r="N561">
        <v>98.895432573527998</v>
      </c>
      <c r="O561">
        <v>159.5929251172017</v>
      </c>
      <c r="P561">
        <v>257.60702559813268</v>
      </c>
      <c r="Q561">
        <v>348.28914971786241</v>
      </c>
    </row>
    <row r="562" spans="1:17" x14ac:dyDescent="0.25">
      <c r="A562" t="s">
        <v>2</v>
      </c>
      <c r="B562" t="s">
        <v>626</v>
      </c>
      <c r="J562">
        <v>1.8522770861863009E-2</v>
      </c>
      <c r="K562">
        <v>4.2636299349840291E-2</v>
      </c>
      <c r="L562">
        <v>4.7092205909622632E-2</v>
      </c>
      <c r="M562">
        <v>0.55661924459841861</v>
      </c>
      <c r="N562">
        <v>0.83069721133526964</v>
      </c>
      <c r="O562">
        <v>0.76999195839169499</v>
      </c>
      <c r="P562">
        <v>0.9085724855190398</v>
      </c>
      <c r="Q562">
        <v>0.45716907568528531</v>
      </c>
    </row>
    <row r="563" spans="1:17" x14ac:dyDescent="0.25">
      <c r="A563" t="s">
        <v>2</v>
      </c>
      <c r="B563" t="s">
        <v>627</v>
      </c>
      <c r="J563">
        <v>9.8175887745923819E-3</v>
      </c>
      <c r="K563">
        <v>1.4216640857227051E-2</v>
      </c>
      <c r="L563">
        <v>1.172993287531314E-2</v>
      </c>
      <c r="M563">
        <v>3.6685616755666041E-2</v>
      </c>
      <c r="N563">
        <v>3.4687607172998028E-2</v>
      </c>
      <c r="O563">
        <v>2.471123898761584E-2</v>
      </c>
      <c r="P563">
        <v>4.1872855831057371E-3</v>
      </c>
      <c r="Q563">
        <v>4.1571388461539237E-9</v>
      </c>
    </row>
    <row r="564" spans="1:17" x14ac:dyDescent="0.25">
      <c r="A564" t="s">
        <v>2</v>
      </c>
      <c r="B564" t="s">
        <v>628</v>
      </c>
      <c r="J564">
        <v>2.2784169597205049E-2</v>
      </c>
      <c r="K564">
        <v>0.44376128686125721</v>
      </c>
      <c r="L564">
        <v>137.2358508009703</v>
      </c>
      <c r="M564">
        <v>613.0607406648603</v>
      </c>
      <c r="N564">
        <v>976.53329215034739</v>
      </c>
      <c r="O564">
        <v>1075.201952195262</v>
      </c>
      <c r="P564">
        <v>1586.177404081918</v>
      </c>
      <c r="Q564">
        <v>79.229097787858493</v>
      </c>
    </row>
    <row r="565" spans="1:17" x14ac:dyDescent="0.25">
      <c r="A565" t="s">
        <v>2</v>
      </c>
      <c r="B565" t="s">
        <v>629</v>
      </c>
      <c r="J565">
        <v>9.0378765137432964E-3</v>
      </c>
      <c r="K565">
        <v>1.2077848450326761E-2</v>
      </c>
      <c r="L565">
        <v>7.6523396917872874E-3</v>
      </c>
      <c r="M565">
        <v>3.5520432044719413E-2</v>
      </c>
      <c r="N565">
        <v>3.2894764019119158E-2</v>
      </c>
      <c r="O565">
        <v>2.0225067202719431E-2</v>
      </c>
      <c r="P565">
        <v>3.790040625876004E-3</v>
      </c>
      <c r="Q565">
        <v>4.1571387130110398E-9</v>
      </c>
    </row>
    <row r="566" spans="1:17" x14ac:dyDescent="0.25">
      <c r="A566" t="s">
        <v>2</v>
      </c>
      <c r="B566" t="s">
        <v>630</v>
      </c>
      <c r="J566">
        <v>1.5769795478305381E-2</v>
      </c>
      <c r="K566">
        <v>3.0931058100470671E-2</v>
      </c>
      <c r="L566">
        <v>2.6439637526398781E-2</v>
      </c>
      <c r="M566">
        <v>0.2489933917998039</v>
      </c>
      <c r="N566">
        <v>0.36322887501383511</v>
      </c>
      <c r="O566">
        <v>0.28729055367093348</v>
      </c>
      <c r="P566">
        <v>0.42384863881049512</v>
      </c>
      <c r="Q566">
        <v>0.32483421240001492</v>
      </c>
    </row>
    <row r="567" spans="1:17" x14ac:dyDescent="0.25">
      <c r="A567" t="s">
        <v>2</v>
      </c>
      <c r="B567" t="s">
        <v>631</v>
      </c>
      <c r="J567">
        <v>5.7367582651825268E-3</v>
      </c>
      <c r="K567">
        <v>7.2044677263338186E-3</v>
      </c>
      <c r="L567">
        <v>8.3626921163735927E-3</v>
      </c>
      <c r="M567">
        <v>1.6826991192819329E-2</v>
      </c>
      <c r="N567">
        <v>2.485967427218477E-2</v>
      </c>
      <c r="O567">
        <v>2.6640223421071921E-2</v>
      </c>
      <c r="P567">
        <v>3.5964012536328159E-2</v>
      </c>
      <c r="Q567">
        <v>5.505767365386835E-2</v>
      </c>
    </row>
    <row r="568" spans="1:17" x14ac:dyDescent="0.25">
      <c r="A568" t="s">
        <v>2</v>
      </c>
      <c r="B568" t="s">
        <v>632</v>
      </c>
      <c r="J568">
        <v>5.9398536257989167E-2</v>
      </c>
      <c r="K568">
        <v>7.9064498312037629E-2</v>
      </c>
      <c r="L568">
        <v>0.1112982199933837</v>
      </c>
      <c r="M568">
        <v>0.17725638162890939</v>
      </c>
      <c r="N568">
        <v>0.3040949878879286</v>
      </c>
      <c r="O568">
        <v>0.48178816080537989</v>
      </c>
      <c r="P568">
        <v>0.73545469455760271</v>
      </c>
      <c r="Q568">
        <v>1.0655468249455069</v>
      </c>
    </row>
    <row r="569" spans="1:17" x14ac:dyDescent="0.25">
      <c r="A569" t="s">
        <v>2</v>
      </c>
      <c r="B569" t="s">
        <v>633</v>
      </c>
      <c r="J569">
        <v>5.0776053319587067E-2</v>
      </c>
      <c r="K569">
        <v>9.1631684108903919E-2</v>
      </c>
      <c r="L569">
        <v>4.7234573493933098E-2</v>
      </c>
      <c r="M569">
        <v>1.4435669712395689</v>
      </c>
      <c r="N569">
        <v>3.951332350324372</v>
      </c>
      <c r="O569">
        <v>3.5965108660584222</v>
      </c>
      <c r="P569">
        <v>2.1745513293877732</v>
      </c>
      <c r="Q569">
        <v>1.579609572216838</v>
      </c>
    </row>
    <row r="570" spans="1:17" x14ac:dyDescent="0.25">
      <c r="A570" t="s">
        <v>2</v>
      </c>
      <c r="B570" t="s">
        <v>634</v>
      </c>
      <c r="J570">
        <v>71.704661788521193</v>
      </c>
      <c r="K570">
        <v>140.54487224917639</v>
      </c>
      <c r="L570">
        <v>462.31878700021952</v>
      </c>
      <c r="M570">
        <v>723.71270876303106</v>
      </c>
      <c r="N570">
        <v>1454.1319716637499</v>
      </c>
      <c r="O570">
        <v>2341.889203703458</v>
      </c>
      <c r="P570">
        <v>3355.3621452002999</v>
      </c>
      <c r="Q570">
        <v>4317.1930107742219</v>
      </c>
    </row>
    <row r="571" spans="1:17" x14ac:dyDescent="0.25">
      <c r="A571" t="s">
        <v>2</v>
      </c>
      <c r="B571" t="s">
        <v>635</v>
      </c>
      <c r="J571">
        <v>3.6307700848340799E-2</v>
      </c>
      <c r="K571">
        <v>7.163150996778038E-2</v>
      </c>
      <c r="L571">
        <v>3.65473888994855E-2</v>
      </c>
      <c r="M571">
        <v>206.05624039761511</v>
      </c>
      <c r="N571">
        <v>597.54955872563698</v>
      </c>
      <c r="O571">
        <v>478.31317027216107</v>
      </c>
      <c r="P571">
        <v>226.19269242639629</v>
      </c>
      <c r="Q571">
        <v>7.1512603716014276</v>
      </c>
    </row>
    <row r="572" spans="1:17" x14ac:dyDescent="0.25">
      <c r="A572" t="s">
        <v>2</v>
      </c>
      <c r="B572" t="s">
        <v>636</v>
      </c>
      <c r="J572">
        <v>2.432538119964334E-2</v>
      </c>
      <c r="K572">
        <v>2.521343161278089E-2</v>
      </c>
      <c r="L572">
        <v>8.4819375459000007E-3</v>
      </c>
      <c r="M572">
        <v>2.7349316226184611E-2</v>
      </c>
    </row>
    <row r="573" spans="1:17" x14ac:dyDescent="0.25">
      <c r="A573" t="s">
        <v>2</v>
      </c>
      <c r="B573" t="s">
        <v>637</v>
      </c>
      <c r="J573">
        <v>66.049954379328412</v>
      </c>
      <c r="K573">
        <v>72.667709956927453</v>
      </c>
      <c r="L573">
        <v>79.981766318506217</v>
      </c>
      <c r="M573">
        <v>128.8126461103904</v>
      </c>
      <c r="N573">
        <v>206.90640914471689</v>
      </c>
      <c r="O573">
        <v>218.249204242551</v>
      </c>
      <c r="P573">
        <v>196.5825423050029</v>
      </c>
      <c r="Q573">
        <v>132.4146639671026</v>
      </c>
    </row>
    <row r="574" spans="1:17" x14ac:dyDescent="0.25">
      <c r="A574" t="s">
        <v>2</v>
      </c>
      <c r="B574" t="s">
        <v>638</v>
      </c>
      <c r="J574">
        <v>66.049956269089364</v>
      </c>
      <c r="K574">
        <v>72.667714206568832</v>
      </c>
      <c r="L574">
        <v>79.981770594926331</v>
      </c>
      <c r="M574">
        <v>128.81265743441361</v>
      </c>
      <c r="N574">
        <v>206.9064385153861</v>
      </c>
      <c r="O574">
        <v>332.86617896861719</v>
      </c>
      <c r="P574">
        <v>536.15295869648605</v>
      </c>
      <c r="Q574">
        <v>655.8477582277344</v>
      </c>
    </row>
    <row r="575" spans="1:17" x14ac:dyDescent="0.25">
      <c r="A575" t="s">
        <v>2</v>
      </c>
      <c r="B575" t="s">
        <v>639</v>
      </c>
      <c r="J575">
        <v>0.32380495833408413</v>
      </c>
      <c r="K575">
        <v>0.3576484205406964</v>
      </c>
      <c r="L575">
        <v>0.45977558568738869</v>
      </c>
      <c r="M575">
        <v>0.7544164351203696</v>
      </c>
      <c r="N575">
        <v>0.77601694493516948</v>
      </c>
      <c r="O575">
        <v>0.63148189642136665</v>
      </c>
      <c r="P575">
        <v>0.14919567352728669</v>
      </c>
      <c r="Q575">
        <v>0.26798740583355662</v>
      </c>
    </row>
    <row r="576" spans="1:17" x14ac:dyDescent="0.25">
      <c r="A576" t="s">
        <v>2</v>
      </c>
      <c r="B576" t="s">
        <v>640</v>
      </c>
      <c r="C576">
        <v>246.88186790676761</v>
      </c>
      <c r="D576">
        <v>272.45831182491378</v>
      </c>
      <c r="E576">
        <v>349.83586322249528</v>
      </c>
      <c r="F576">
        <v>428.98278480722843</v>
      </c>
      <c r="G576">
        <v>3127.78713797006</v>
      </c>
      <c r="H576">
        <v>3142.2777767911039</v>
      </c>
      <c r="I576">
        <v>3143.0246568340799</v>
      </c>
      <c r="J576">
        <v>3015.7951766630908</v>
      </c>
      <c r="K576">
        <v>3138.9325091821629</v>
      </c>
      <c r="L576">
        <v>3142.9706250254148</v>
      </c>
      <c r="M576">
        <v>3131.9430242287758</v>
      </c>
      <c r="N576">
        <v>2907.5234867574268</v>
      </c>
      <c r="O576">
        <v>1908.6016469692979</v>
      </c>
      <c r="P576">
        <v>1.9782434315143319E-2</v>
      </c>
      <c r="Q576">
        <v>4.1571398672190734E-9</v>
      </c>
    </row>
    <row r="577" spans="1:17" x14ac:dyDescent="0.25">
      <c r="A577" t="s">
        <v>2</v>
      </c>
      <c r="B577" t="s">
        <v>641</v>
      </c>
      <c r="J577">
        <v>1813.5981981493501</v>
      </c>
      <c r="K577">
        <v>1994.9133865960521</v>
      </c>
      <c r="L577">
        <v>2194.5142341315218</v>
      </c>
      <c r="M577">
        <v>3523.602443605047</v>
      </c>
      <c r="N577">
        <v>3500.9307615278171</v>
      </c>
      <c r="O577">
        <v>3127.9023642582838</v>
      </c>
      <c r="P577">
        <v>63.463631754687157</v>
      </c>
      <c r="Q577">
        <v>0.31405397009161401</v>
      </c>
    </row>
    <row r="578" spans="1:17" x14ac:dyDescent="0.25">
      <c r="A578" t="s">
        <v>2</v>
      </c>
      <c r="B578" t="s">
        <v>642</v>
      </c>
      <c r="C578">
        <v>12509.257073509791</v>
      </c>
      <c r="D578">
        <v>12509.256923119039</v>
      </c>
      <c r="E578">
        <v>12509.25688040247</v>
      </c>
      <c r="F578">
        <v>12509.256919630459</v>
      </c>
      <c r="G578">
        <v>10007.40029277245</v>
      </c>
      <c r="H578">
        <v>10007.40106063983</v>
      </c>
      <c r="I578">
        <v>10007.40083243765</v>
      </c>
      <c r="J578">
        <v>9844.5087112571764</v>
      </c>
      <c r="K578">
        <v>10004.712362978131</v>
      </c>
      <c r="L578">
        <v>7505.5320521678759</v>
      </c>
      <c r="M578">
        <v>4992.3162135253497</v>
      </c>
      <c r="N578">
        <v>2324.5318171322192</v>
      </c>
    </row>
    <row r="579" spans="1:17" x14ac:dyDescent="0.25">
      <c r="A579" t="s">
        <v>2</v>
      </c>
      <c r="B579" t="s">
        <v>643</v>
      </c>
      <c r="C579">
        <v>152.54664098571101</v>
      </c>
      <c r="D579">
        <v>176.3852163067522</v>
      </c>
      <c r="E579">
        <v>237.85549771103939</v>
      </c>
      <c r="F579">
        <v>299.2185936333575</v>
      </c>
      <c r="G579">
        <v>1001.63983755196</v>
      </c>
      <c r="H579">
        <v>1015.2166613267769</v>
      </c>
      <c r="I579">
        <v>1015.860729373453</v>
      </c>
      <c r="J579">
        <v>360.93081393373228</v>
      </c>
      <c r="K579">
        <v>343.87252860729723</v>
      </c>
      <c r="L579">
        <v>990.58556187033309</v>
      </c>
      <c r="M579">
        <v>993.45934626111364</v>
      </c>
      <c r="N579">
        <v>862.07800217365775</v>
      </c>
      <c r="O579">
        <v>274.8039614426001</v>
      </c>
      <c r="P579">
        <v>1.4346649053218859E-2</v>
      </c>
      <c r="Q579">
        <v>4.1571397340761473E-9</v>
      </c>
    </row>
    <row r="580" spans="1:17" x14ac:dyDescent="0.25">
      <c r="A580" t="s">
        <v>2</v>
      </c>
      <c r="B580" t="s">
        <v>644</v>
      </c>
      <c r="C580">
        <v>3933.4820040627251</v>
      </c>
      <c r="D580">
        <v>3933.4817195208939</v>
      </c>
      <c r="E580">
        <v>3933.481670681173</v>
      </c>
      <c r="F580">
        <v>3933.4817400014499</v>
      </c>
      <c r="G580">
        <v>3145.7343789102752</v>
      </c>
      <c r="H580">
        <v>3145.7310704053648</v>
      </c>
      <c r="I580">
        <v>3145.941563804492</v>
      </c>
      <c r="J580">
        <v>969.14631185580447</v>
      </c>
      <c r="K580">
        <v>842.47798580867538</v>
      </c>
      <c r="L580">
        <v>2340.297158551527</v>
      </c>
      <c r="M580">
        <v>1559.4295279750811</v>
      </c>
      <c r="N580">
        <v>669.75417687628317</v>
      </c>
    </row>
    <row r="581" spans="1:17" x14ac:dyDescent="0.25">
      <c r="A581" t="s">
        <v>2</v>
      </c>
      <c r="B581" t="s">
        <v>645</v>
      </c>
      <c r="J581">
        <v>0.1181405369420809</v>
      </c>
      <c r="K581">
        <v>0.13272192679142519</v>
      </c>
      <c r="L581">
        <v>0.2081350236715892</v>
      </c>
      <c r="M581">
        <v>0.38304002676117382</v>
      </c>
      <c r="N581">
        <v>0.4007112218783021</v>
      </c>
      <c r="O581">
        <v>0.28623557265826821</v>
      </c>
      <c r="P581">
        <v>0.1123536300455272</v>
      </c>
      <c r="Q581">
        <v>0.23268537980109841</v>
      </c>
    </row>
    <row r="582" spans="1:17" x14ac:dyDescent="0.25">
      <c r="A582" t="s">
        <v>2</v>
      </c>
      <c r="B582" t="s">
        <v>646</v>
      </c>
      <c r="J582">
        <v>1.239923870789978E-2</v>
      </c>
      <c r="K582">
        <v>1.3716827906141959E-2</v>
      </c>
      <c r="L582">
        <v>1.5315934640562681E-2</v>
      </c>
      <c r="M582">
        <v>2.6316909670777721E-2</v>
      </c>
      <c r="N582">
        <v>3.3385262564321463E-2</v>
      </c>
      <c r="O582">
        <v>3.609390889684886E-2</v>
      </c>
      <c r="P582">
        <v>4.1124366030513462E-2</v>
      </c>
      <c r="Q582">
        <v>6.1787179263828741E-2</v>
      </c>
    </row>
    <row r="583" spans="1:17" x14ac:dyDescent="0.25">
      <c r="A583" t="s">
        <v>2</v>
      </c>
      <c r="B583" t="s">
        <v>647</v>
      </c>
      <c r="J583">
        <v>0.1273384919969896</v>
      </c>
      <c r="K583">
        <v>0.1376308442851816</v>
      </c>
      <c r="L583">
        <v>0.16098186994242131</v>
      </c>
      <c r="M583">
        <v>0.24580010367548091</v>
      </c>
      <c r="N583">
        <v>0.41835338342917783</v>
      </c>
      <c r="O583">
        <v>0.6302340988163212</v>
      </c>
      <c r="P583">
        <v>0.96517141571649301</v>
      </c>
      <c r="Q583">
        <v>1.420275927816907</v>
      </c>
    </row>
    <row r="584" spans="1:17" x14ac:dyDescent="0.25">
      <c r="A584" t="s">
        <v>2</v>
      </c>
      <c r="B584" t="s">
        <v>648</v>
      </c>
      <c r="J584">
        <v>92.334166373344871</v>
      </c>
      <c r="K584">
        <v>116.4784900624899</v>
      </c>
      <c r="L584">
        <v>402.25467164150302</v>
      </c>
      <c r="M584">
        <v>1077.226569156953</v>
      </c>
      <c r="N584">
        <v>2923.0839673331438</v>
      </c>
      <c r="O584">
        <v>2363.04552190709</v>
      </c>
      <c r="P584">
        <v>1158.8869785203369</v>
      </c>
      <c r="Q584">
        <v>2.558124160615475</v>
      </c>
    </row>
    <row r="585" spans="1:17" x14ac:dyDescent="0.25">
      <c r="A585" t="s">
        <v>2</v>
      </c>
      <c r="B585" t="s">
        <v>649</v>
      </c>
      <c r="J585">
        <v>922.80523268613183</v>
      </c>
      <c r="K585">
        <v>1002.627501656058</v>
      </c>
      <c r="L585">
        <v>2403.0646775585201</v>
      </c>
      <c r="M585">
        <v>3132.5954096168662</v>
      </c>
      <c r="N585">
        <v>6286.3065810340186</v>
      </c>
      <c r="O585">
        <v>6756.5563703392263</v>
      </c>
      <c r="P585">
        <v>7898.8759077892018</v>
      </c>
      <c r="Q585">
        <v>8917.5689527377381</v>
      </c>
    </row>
    <row r="586" spans="1:17" x14ac:dyDescent="0.25">
      <c r="A586" t="s">
        <v>2</v>
      </c>
      <c r="B586" t="s">
        <v>650</v>
      </c>
      <c r="J586">
        <v>3.5785930022199741</v>
      </c>
      <c r="K586">
        <v>2.411754415071258</v>
      </c>
      <c r="L586">
        <v>8.5856687304046311</v>
      </c>
      <c r="M586">
        <v>40.111003905874973</v>
      </c>
      <c r="N586">
        <v>76.158872236283187</v>
      </c>
      <c r="O586">
        <v>57.876935492276267</v>
      </c>
      <c r="P586">
        <v>15.41428074291983</v>
      </c>
      <c r="Q586">
        <v>18.3732312203988</v>
      </c>
    </row>
    <row r="587" spans="1:17" x14ac:dyDescent="0.25">
      <c r="A587" t="s">
        <v>2</v>
      </c>
      <c r="B587" t="s">
        <v>651</v>
      </c>
      <c r="C587">
        <v>16.475547075760861</v>
      </c>
      <c r="D587">
        <v>142.2902127228752</v>
      </c>
      <c r="E587">
        <v>2421.0960557383628</v>
      </c>
      <c r="F587">
        <v>2489.505347179831</v>
      </c>
      <c r="G587">
        <v>2558.1791451430022</v>
      </c>
      <c r="H587">
        <v>2608.4992364376608</v>
      </c>
      <c r="I587">
        <v>2657.8958032851101</v>
      </c>
      <c r="J587">
        <v>262.42935800102589</v>
      </c>
      <c r="K587">
        <v>233.93726348408191</v>
      </c>
      <c r="L587">
        <v>526.90231900057154</v>
      </c>
      <c r="M587">
        <v>337.85542851593522</v>
      </c>
    </row>
    <row r="588" spans="1:17" x14ac:dyDescent="0.25">
      <c r="A588" t="s">
        <v>2</v>
      </c>
      <c r="B588" t="s">
        <v>652</v>
      </c>
      <c r="J588">
        <v>0.19344423826769139</v>
      </c>
      <c r="K588">
        <v>0.39080649683920599</v>
      </c>
      <c r="L588">
        <v>0.58710933021510914</v>
      </c>
      <c r="M588">
        <v>1.526276807411967</v>
      </c>
      <c r="N588">
        <v>2.2280540879526378</v>
      </c>
      <c r="O588">
        <v>2.31378266908954</v>
      </c>
      <c r="P588">
        <v>1.4722706884526691</v>
      </c>
      <c r="Q588">
        <v>0.84066169618918718</v>
      </c>
    </row>
    <row r="589" spans="1:17" x14ac:dyDescent="0.25">
      <c r="A589" t="s">
        <v>2</v>
      </c>
      <c r="B589" t="s">
        <v>653</v>
      </c>
      <c r="J589">
        <v>0.19151197089489061</v>
      </c>
      <c r="K589">
        <v>0.384487197477061</v>
      </c>
      <c r="L589">
        <v>0.58078956706976459</v>
      </c>
      <c r="M589">
        <v>1.5263443890250481</v>
      </c>
      <c r="N589">
        <v>2.4447258392165079</v>
      </c>
      <c r="O589">
        <v>3.92423697581685</v>
      </c>
      <c r="P589">
        <v>6.3275734419370213</v>
      </c>
      <c r="Q589">
        <v>8.5124945106394829</v>
      </c>
    </row>
    <row r="590" spans="1:17" x14ac:dyDescent="0.25">
      <c r="A590" t="s">
        <v>2</v>
      </c>
      <c r="B590" t="s">
        <v>654</v>
      </c>
      <c r="J590">
        <v>9.6267613170414393E-3</v>
      </c>
      <c r="K590">
        <v>3.4371349300770987E-2</v>
      </c>
      <c r="L590">
        <v>2.6642109190388799E-2</v>
      </c>
      <c r="M590">
        <v>0.26258679900008519</v>
      </c>
      <c r="N590">
        <v>0.38601759406847092</v>
      </c>
      <c r="O590">
        <v>0.3552163359130765</v>
      </c>
      <c r="P590">
        <v>0.36469582980625898</v>
      </c>
      <c r="Q590">
        <v>0.1921742570219552</v>
      </c>
    </row>
    <row r="591" spans="1:17" x14ac:dyDescent="0.25">
      <c r="A591" t="s">
        <v>2</v>
      </c>
      <c r="B591" t="s">
        <v>655</v>
      </c>
      <c r="J591">
        <v>9.4375666192681677E-3</v>
      </c>
      <c r="K591">
        <v>1.9479194332633579E-2</v>
      </c>
      <c r="L591">
        <v>1.1074388594299571E-2</v>
      </c>
      <c r="M591">
        <v>3.1948682601338478E-2</v>
      </c>
      <c r="N591">
        <v>2.9705470190146351E-2</v>
      </c>
      <c r="O591">
        <v>2.1895426904954818E-2</v>
      </c>
      <c r="P591">
        <v>3.6219874310148711E-3</v>
      </c>
      <c r="Q591">
        <v>4.1570973287760502E-9</v>
      </c>
    </row>
    <row r="592" spans="1:17" x14ac:dyDescent="0.25">
      <c r="A592" t="s">
        <v>2</v>
      </c>
      <c r="B592" t="s">
        <v>656</v>
      </c>
      <c r="J592">
        <v>1.1842875790072141E-2</v>
      </c>
      <c r="K592">
        <v>2.1988502856377261</v>
      </c>
      <c r="L592">
        <v>10.890737431961099</v>
      </c>
      <c r="M592">
        <v>38.608312928930083</v>
      </c>
      <c r="N592">
        <v>60.885514875724994</v>
      </c>
      <c r="O592">
        <v>56.200030421640527</v>
      </c>
      <c r="P592">
        <v>80.433602250848338</v>
      </c>
      <c r="Q592">
        <v>3.8292176640753182</v>
      </c>
    </row>
    <row r="593" spans="1:17" x14ac:dyDescent="0.25">
      <c r="A593" t="s">
        <v>2</v>
      </c>
      <c r="B593" t="s">
        <v>657</v>
      </c>
      <c r="J593">
        <v>8.7080933230609687E-3</v>
      </c>
      <c r="K593">
        <v>1.6567051854188278E-2</v>
      </c>
      <c r="L593">
        <v>7.3689502808074259E-3</v>
      </c>
      <c r="M593">
        <v>3.098500231685589E-2</v>
      </c>
      <c r="N593">
        <v>2.7657215258948271E-2</v>
      </c>
      <c r="O593">
        <v>1.8267862510552711E-2</v>
      </c>
      <c r="P593">
        <v>3.3088611759114991E-3</v>
      </c>
      <c r="Q593">
        <v>4.1570971956345742E-9</v>
      </c>
    </row>
    <row r="594" spans="1:17" x14ac:dyDescent="0.25">
      <c r="A594" t="s">
        <v>2</v>
      </c>
      <c r="B594" t="s">
        <v>658</v>
      </c>
      <c r="J594">
        <v>8.2673218334701291E-3</v>
      </c>
      <c r="K594">
        <v>2.1415236235060579E-2</v>
      </c>
      <c r="L594">
        <v>1.38570307166225E-2</v>
      </c>
      <c r="M594">
        <v>0.1447575639487442</v>
      </c>
      <c r="N594">
        <v>0.16780101754084789</v>
      </c>
      <c r="O594">
        <v>0.1395033964713441</v>
      </c>
      <c r="P594">
        <v>0.19442140482734521</v>
      </c>
      <c r="Q594">
        <v>0.14133020571696001</v>
      </c>
    </row>
    <row r="595" spans="1:17" x14ac:dyDescent="0.25">
      <c r="A595" t="s">
        <v>2</v>
      </c>
      <c r="B595" t="s">
        <v>659</v>
      </c>
      <c r="J595">
        <v>2.237833225951735E-3</v>
      </c>
      <c r="K595">
        <v>2.815069521165006E-3</v>
      </c>
      <c r="L595">
        <v>3.13978099530666E-3</v>
      </c>
      <c r="M595">
        <v>5.0841660644354312E-3</v>
      </c>
      <c r="N595">
        <v>6.7334625744622546E-3</v>
      </c>
      <c r="O595">
        <v>8.2551360382008259E-3</v>
      </c>
      <c r="P595">
        <v>1.270149030991999E-2</v>
      </c>
      <c r="Q595">
        <v>1.725800530582039E-2</v>
      </c>
    </row>
    <row r="596" spans="1:17" x14ac:dyDescent="0.25">
      <c r="A596" t="s">
        <v>2</v>
      </c>
      <c r="B596" t="s">
        <v>660</v>
      </c>
      <c r="J596">
        <v>3.0558515933236122E-2</v>
      </c>
      <c r="K596">
        <v>3.7121378600793918E-2</v>
      </c>
      <c r="L596">
        <v>4.5841954166622637E-2</v>
      </c>
      <c r="M596">
        <v>7.6757760314316303E-2</v>
      </c>
      <c r="N596">
        <v>0.12678102489683299</v>
      </c>
      <c r="O596">
        <v>0.2051366843202411</v>
      </c>
      <c r="P596">
        <v>0.32616508743514361</v>
      </c>
      <c r="Q596">
        <v>0.46146007540956901</v>
      </c>
    </row>
    <row r="597" spans="1:17" x14ac:dyDescent="0.25">
      <c r="A597" t="s">
        <v>2</v>
      </c>
      <c r="B597" t="s">
        <v>661</v>
      </c>
      <c r="J597">
        <v>1.6091869104544122E-2</v>
      </c>
      <c r="K597">
        <v>3.1659852920284677E-2</v>
      </c>
      <c r="L597">
        <v>2.1377355811333341E-2</v>
      </c>
      <c r="M597">
        <v>0.89318524636988506</v>
      </c>
      <c r="N597">
        <v>2.439019427237</v>
      </c>
      <c r="O597">
        <v>2.1136332023206719</v>
      </c>
      <c r="P597">
        <v>1.2062309015381769</v>
      </c>
      <c r="Q597">
        <v>0.38314362264790569</v>
      </c>
    </row>
    <row r="598" spans="1:17" x14ac:dyDescent="0.25">
      <c r="A598" t="s">
        <v>2</v>
      </c>
      <c r="B598" t="s">
        <v>662</v>
      </c>
      <c r="J598">
        <v>1.9582374030157459</v>
      </c>
      <c r="K598">
        <v>3.978741620085537</v>
      </c>
      <c r="L598">
        <v>12.38941730304899</v>
      </c>
      <c r="M598">
        <v>16.488846282236079</v>
      </c>
      <c r="N598">
        <v>35.304838390714806</v>
      </c>
      <c r="O598">
        <v>56.864850039497362</v>
      </c>
      <c r="P598">
        <v>82.388334792700448</v>
      </c>
      <c r="Q598">
        <v>106.9225332517271</v>
      </c>
    </row>
    <row r="599" spans="1:17" x14ac:dyDescent="0.25">
      <c r="A599" t="s">
        <v>2</v>
      </c>
      <c r="B599" t="s">
        <v>663</v>
      </c>
      <c r="J599">
        <v>1.2044654631815119E-2</v>
      </c>
      <c r="K599">
        <v>2.4127159932762019E-2</v>
      </c>
      <c r="L599">
        <v>1.4278102838095479E-2</v>
      </c>
      <c r="M599">
        <v>5.6619844405403654</v>
      </c>
      <c r="N599">
        <v>16.50985171122262</v>
      </c>
      <c r="O599">
        <v>13.28718725863151</v>
      </c>
      <c r="P599">
        <v>6.4953533177820511</v>
      </c>
      <c r="Q599">
        <v>0.26003773384928858</v>
      </c>
    </row>
    <row r="600" spans="1:17" x14ac:dyDescent="0.25">
      <c r="A600" t="s">
        <v>2</v>
      </c>
      <c r="B600" t="s">
        <v>664</v>
      </c>
      <c r="J600">
        <v>2.1901606283814351E-2</v>
      </c>
      <c r="K600">
        <v>2.2640248837022481E-2</v>
      </c>
      <c r="L600">
        <v>8.2408827096569007E-3</v>
      </c>
      <c r="M600">
        <v>2.6173132635123081E-2</v>
      </c>
    </row>
    <row r="601" spans="1:17" x14ac:dyDescent="0.25">
      <c r="A601" t="s">
        <v>2</v>
      </c>
      <c r="B601" t="s">
        <v>665</v>
      </c>
      <c r="J601">
        <v>22.398638048214039</v>
      </c>
      <c r="K601">
        <v>24.647196238589839</v>
      </c>
      <c r="L601">
        <v>27.1474794565998</v>
      </c>
      <c r="M601">
        <v>43.724024043090139</v>
      </c>
      <c r="N601">
        <v>70.238414823313803</v>
      </c>
      <c r="O601">
        <v>74.873262415123051</v>
      </c>
      <c r="P601">
        <v>66.35453451328749</v>
      </c>
      <c r="Q601">
        <v>44.661465913341011</v>
      </c>
    </row>
    <row r="602" spans="1:17" x14ac:dyDescent="0.25">
      <c r="A602" t="s">
        <v>2</v>
      </c>
      <c r="B602" t="s">
        <v>666</v>
      </c>
      <c r="J602">
        <v>22.398640314435301</v>
      </c>
      <c r="K602">
        <v>24.647201384961569</v>
      </c>
      <c r="L602">
        <v>27.14748314082356</v>
      </c>
      <c r="M602">
        <v>43.724030830561027</v>
      </c>
      <c r="N602">
        <v>70.238435594248372</v>
      </c>
      <c r="O602">
        <v>112.9952639360889</v>
      </c>
      <c r="P602">
        <v>181.9901965759135</v>
      </c>
      <c r="Q602">
        <v>222.91876360503599</v>
      </c>
    </row>
    <row r="603" spans="1:17" x14ac:dyDescent="0.25">
      <c r="A603" t="s">
        <v>2</v>
      </c>
      <c r="B603" t="s">
        <v>667</v>
      </c>
      <c r="J603">
        <v>0.29279568679435319</v>
      </c>
      <c r="K603">
        <v>0.32478738935378032</v>
      </c>
      <c r="L603">
        <v>0.41991745507644068</v>
      </c>
      <c r="M603">
        <v>0.6897290193948149</v>
      </c>
      <c r="N603">
        <v>0.71235985334601737</v>
      </c>
      <c r="O603">
        <v>0.56915894619986573</v>
      </c>
      <c r="P603">
        <v>0.14202288265069871</v>
      </c>
      <c r="Q603">
        <v>0.25753660267207262</v>
      </c>
    </row>
    <row r="604" spans="1:17" x14ac:dyDescent="0.25">
      <c r="A604" t="s">
        <v>2</v>
      </c>
      <c r="B604" t="s">
        <v>668</v>
      </c>
      <c r="C604">
        <v>99.429745284228375</v>
      </c>
      <c r="D604">
        <v>100.5687911683343</v>
      </c>
      <c r="E604">
        <v>104.2798626913379</v>
      </c>
      <c r="F604">
        <v>108.04027287769161</v>
      </c>
      <c r="G604">
        <v>1572.594262189057</v>
      </c>
      <c r="H604">
        <v>1573.210136627516</v>
      </c>
      <c r="I604">
        <v>1573.500259934407</v>
      </c>
      <c r="J604">
        <v>1501.253971992968</v>
      </c>
      <c r="K604">
        <v>1571.2384510204049</v>
      </c>
      <c r="L604">
        <v>1573.4548233528849</v>
      </c>
      <c r="M604">
        <v>1568.0480611123651</v>
      </c>
      <c r="N604">
        <v>1455.5654798210519</v>
      </c>
      <c r="O604">
        <v>931.44819885606762</v>
      </c>
      <c r="P604">
        <v>1.9563522807267381E-2</v>
      </c>
      <c r="Q604">
        <v>4.1571395514552301E-9</v>
      </c>
    </row>
    <row r="605" spans="1:17" x14ac:dyDescent="0.25">
      <c r="A605" t="s">
        <v>2</v>
      </c>
      <c r="B605" t="s">
        <v>669</v>
      </c>
      <c r="J605">
        <v>1122.153089555617</v>
      </c>
      <c r="K605">
        <v>1234.328980118572</v>
      </c>
      <c r="L605">
        <v>1357.8623727064939</v>
      </c>
      <c r="M605">
        <v>2180.2447464931561</v>
      </c>
      <c r="N605">
        <v>2164.5672322539081</v>
      </c>
      <c r="O605">
        <v>1930.8111711175859</v>
      </c>
      <c r="P605">
        <v>32.279154768253619</v>
      </c>
      <c r="Q605">
        <v>0.30079758061348399</v>
      </c>
    </row>
    <row r="606" spans="1:17" x14ac:dyDescent="0.25">
      <c r="A606" t="s">
        <v>2</v>
      </c>
      <c r="B606" t="s">
        <v>670</v>
      </c>
      <c r="C606">
        <v>7541.0193787034477</v>
      </c>
      <c r="D606">
        <v>7541.0191446137078</v>
      </c>
      <c r="E606">
        <v>7541.0190875915023</v>
      </c>
      <c r="F606">
        <v>7541.0191081888397</v>
      </c>
      <c r="G606">
        <v>6032.811121356528</v>
      </c>
      <c r="H606">
        <v>6032.812233294163</v>
      </c>
      <c r="I606">
        <v>6032.8118864006919</v>
      </c>
      <c r="J606">
        <v>5876.7216202581994</v>
      </c>
      <c r="K606">
        <v>6030.8933107892926</v>
      </c>
      <c r="L606">
        <v>4524.5899375845274</v>
      </c>
      <c r="M606">
        <v>3009.579005432875</v>
      </c>
      <c r="N606">
        <v>1400.111239674706</v>
      </c>
    </row>
    <row r="607" spans="1:17" x14ac:dyDescent="0.25">
      <c r="A607" t="s">
        <v>2</v>
      </c>
      <c r="B607" t="s">
        <v>671</v>
      </c>
      <c r="C607">
        <v>90.680374059921689</v>
      </c>
      <c r="D607">
        <v>91.793315245780022</v>
      </c>
      <c r="E607">
        <v>95.360113734675025</v>
      </c>
      <c r="F607">
        <v>98.922729612651452</v>
      </c>
      <c r="G607">
        <v>516.44440613365043</v>
      </c>
      <c r="H607">
        <v>517.04763664021755</v>
      </c>
      <c r="I607">
        <v>517.3642939496973</v>
      </c>
      <c r="J607">
        <v>175.97113923419229</v>
      </c>
      <c r="K607">
        <v>168.34075173517951</v>
      </c>
      <c r="L607">
        <v>503.3552275466642</v>
      </c>
      <c r="M607">
        <v>505.30290590943872</v>
      </c>
      <c r="N607">
        <v>438.55894110429767</v>
      </c>
      <c r="O607">
        <v>141.19120921633549</v>
      </c>
      <c r="P607">
        <v>1.160760239655728E-2</v>
      </c>
      <c r="Q607">
        <v>4.1571394183123132E-9</v>
      </c>
    </row>
    <row r="608" spans="1:17" x14ac:dyDescent="0.25">
      <c r="A608" t="s">
        <v>2</v>
      </c>
      <c r="B608" t="s">
        <v>672</v>
      </c>
      <c r="C608">
        <v>2371.2404576222139</v>
      </c>
      <c r="D608">
        <v>2371.240070892693</v>
      </c>
      <c r="E608">
        <v>2371.240004220138</v>
      </c>
      <c r="F608">
        <v>2371.2400506132772</v>
      </c>
      <c r="G608">
        <v>1896.917602958182</v>
      </c>
      <c r="H608">
        <v>1896.777437084841</v>
      </c>
      <c r="I608">
        <v>1896.682511951728</v>
      </c>
      <c r="J608">
        <v>483.27021148347228</v>
      </c>
      <c r="K608">
        <v>427.59984579412958</v>
      </c>
      <c r="L608">
        <v>1407.6585032653061</v>
      </c>
      <c r="M608">
        <v>937.84276253989947</v>
      </c>
      <c r="N608">
        <v>403.01794979841418</v>
      </c>
    </row>
    <row r="609" spans="1:17" x14ac:dyDescent="0.25">
      <c r="A609" t="s">
        <v>2</v>
      </c>
      <c r="B609" t="s">
        <v>673</v>
      </c>
      <c r="J609">
        <v>0.1108377169312174</v>
      </c>
      <c r="K609">
        <v>0.1252705972161999</v>
      </c>
      <c r="L609">
        <v>0.19622538888120519</v>
      </c>
      <c r="M609">
        <v>0.36259179874042041</v>
      </c>
      <c r="N609">
        <v>0.38080754414728152</v>
      </c>
      <c r="O609">
        <v>0.25726110332893598</v>
      </c>
      <c r="P609">
        <v>0.1087578469751707</v>
      </c>
      <c r="Q609">
        <v>0.2247271332488549</v>
      </c>
    </row>
    <row r="610" spans="1:17" x14ac:dyDescent="0.25">
      <c r="A610" t="s">
        <v>2</v>
      </c>
      <c r="B610" t="s">
        <v>674</v>
      </c>
      <c r="J610">
        <v>9.9059126471441449E-3</v>
      </c>
      <c r="K610">
        <v>1.0575610703456469E-2</v>
      </c>
      <c r="L610">
        <v>1.180490223464653E-2</v>
      </c>
      <c r="M610">
        <v>1.745635181149183E-2</v>
      </c>
      <c r="N610">
        <v>2.251263479120651E-2</v>
      </c>
      <c r="O610">
        <v>2.2374000075347289E-2</v>
      </c>
      <c r="P610">
        <v>2.893842230021184E-2</v>
      </c>
      <c r="Q610">
        <v>3.9780224395542192E-2</v>
      </c>
    </row>
    <row r="611" spans="1:17" x14ac:dyDescent="0.25">
      <c r="A611" t="s">
        <v>2</v>
      </c>
      <c r="B611" t="s">
        <v>675</v>
      </c>
      <c r="J611">
        <v>0.10513768579438269</v>
      </c>
      <c r="K611">
        <v>0.1136784790359064</v>
      </c>
      <c r="L611">
        <v>0.13414516596866841</v>
      </c>
      <c r="M611">
        <v>0.2039105389722535</v>
      </c>
      <c r="N611">
        <v>0.34486800225334507</v>
      </c>
      <c r="O611">
        <v>0.50072794915057617</v>
      </c>
      <c r="P611">
        <v>0.74411759326423155</v>
      </c>
      <c r="Q611">
        <v>1.02508714681108</v>
      </c>
    </row>
    <row r="612" spans="1:17" x14ac:dyDescent="0.25">
      <c r="A612" t="s">
        <v>2</v>
      </c>
      <c r="B612" t="s">
        <v>676</v>
      </c>
      <c r="J612">
        <v>40.084447986901083</v>
      </c>
      <c r="K612">
        <v>51.87686312182943</v>
      </c>
      <c r="L612">
        <v>174.48966686011349</v>
      </c>
      <c r="M612">
        <v>464.41967607532939</v>
      </c>
      <c r="N612">
        <v>1267.8431143025889</v>
      </c>
      <c r="O612">
        <v>1024.983925727056</v>
      </c>
      <c r="P612">
        <v>503.75921354063308</v>
      </c>
      <c r="Q612">
        <v>1.389093015626937</v>
      </c>
    </row>
    <row r="613" spans="1:17" x14ac:dyDescent="0.25">
      <c r="A613" t="s">
        <v>2</v>
      </c>
      <c r="B613" t="s">
        <v>677</v>
      </c>
      <c r="J613">
        <v>266.01463572905391</v>
      </c>
      <c r="K613">
        <v>286.68802830263132</v>
      </c>
      <c r="L613">
        <v>696.95204288759112</v>
      </c>
      <c r="M613">
        <v>927.39380114231619</v>
      </c>
      <c r="N613">
        <v>1844.291522861964</v>
      </c>
      <c r="O613">
        <v>2083.529558369622</v>
      </c>
      <c r="P613">
        <v>2608.1983661517102</v>
      </c>
      <c r="Q613">
        <v>3087.5744933725032</v>
      </c>
    </row>
    <row r="614" spans="1:17" x14ac:dyDescent="0.25">
      <c r="A614" t="s">
        <v>2</v>
      </c>
      <c r="B614" t="s">
        <v>678</v>
      </c>
      <c r="J614">
        <v>1.15993609942923</v>
      </c>
      <c r="K614">
        <v>0.85332401516990086</v>
      </c>
      <c r="L614">
        <v>2.899215239726697</v>
      </c>
      <c r="M614">
        <v>13.5299567058024</v>
      </c>
      <c r="N614">
        <v>25.929502826330051</v>
      </c>
      <c r="O614">
        <v>19.559742371288831</v>
      </c>
      <c r="P614">
        <v>5.5175754213978836</v>
      </c>
      <c r="Q614">
        <v>6.0326262589108532</v>
      </c>
    </row>
    <row r="615" spans="1:17" x14ac:dyDescent="0.25">
      <c r="A615" t="s">
        <v>2</v>
      </c>
      <c r="B615" t="s">
        <v>679</v>
      </c>
      <c r="C615">
        <v>10.735427934468181</v>
      </c>
      <c r="D615">
        <v>12.662613215266409</v>
      </c>
      <c r="E615">
        <v>739.90425596665648</v>
      </c>
      <c r="F615">
        <v>741.64751900669978</v>
      </c>
      <c r="G615">
        <v>743.35402836245487</v>
      </c>
      <c r="H615">
        <v>744.3282778300827</v>
      </c>
      <c r="I615">
        <v>745.24570540135448</v>
      </c>
      <c r="J615">
        <v>73.439044087574473</v>
      </c>
      <c r="K615">
        <v>58.386479266501077</v>
      </c>
      <c r="L615">
        <v>144.4213665215652</v>
      </c>
      <c r="M615">
        <v>81.917539266082699</v>
      </c>
    </row>
    <row r="616" spans="1:17" x14ac:dyDescent="0.25">
      <c r="A616" t="s">
        <v>2</v>
      </c>
      <c r="B616" t="s">
        <v>680</v>
      </c>
      <c r="J616">
        <v>0.95331581515372465</v>
      </c>
      <c r="K616">
        <v>1.908708994690766</v>
      </c>
      <c r="L616">
        <v>2.8626381784929529</v>
      </c>
      <c r="M616">
        <v>6.8790287875426781</v>
      </c>
      <c r="N616">
        <v>10.995293388288969</v>
      </c>
      <c r="O616">
        <v>11.53183097037955</v>
      </c>
      <c r="P616">
        <v>7.3684380762114303</v>
      </c>
      <c r="Q616">
        <v>4.1727278503834242</v>
      </c>
    </row>
    <row r="617" spans="1:17" x14ac:dyDescent="0.25">
      <c r="A617" t="s">
        <v>2</v>
      </c>
      <c r="B617" t="s">
        <v>681</v>
      </c>
      <c r="J617">
        <v>0.95405294141702768</v>
      </c>
      <c r="K617">
        <v>1.9115199696674869</v>
      </c>
      <c r="L617">
        <v>2.8658412557342872</v>
      </c>
      <c r="M617">
        <v>6.8790585104508626</v>
      </c>
      <c r="N617">
        <v>11.06355633644722</v>
      </c>
      <c r="O617">
        <v>17.706016689044251</v>
      </c>
      <c r="P617">
        <v>28.477165884949059</v>
      </c>
      <c r="Q617">
        <v>37.930321528016201</v>
      </c>
    </row>
    <row r="618" spans="1:17" x14ac:dyDescent="0.25">
      <c r="A618" t="s">
        <v>2</v>
      </c>
      <c r="B618" t="s">
        <v>682</v>
      </c>
      <c r="J618">
        <v>1.671293719094841E-2</v>
      </c>
      <c r="K618">
        <v>6.3750807608635149E-2</v>
      </c>
      <c r="L618">
        <v>5.9194605168477167E-2</v>
      </c>
      <c r="M618">
        <v>0.5256011038162075</v>
      </c>
      <c r="N618">
        <v>0.75749512291813426</v>
      </c>
      <c r="O618">
        <v>0.63727414434661378</v>
      </c>
      <c r="P618">
        <v>0.67511564092497156</v>
      </c>
      <c r="Q618">
        <v>0.32399423962407142</v>
      </c>
    </row>
    <row r="619" spans="1:17" x14ac:dyDescent="0.25">
      <c r="A619" t="s">
        <v>2</v>
      </c>
      <c r="B619" t="s">
        <v>683</v>
      </c>
      <c r="J619">
        <v>9.7816285869973141E-3</v>
      </c>
      <c r="K619">
        <v>2.1249053999957229E-2</v>
      </c>
      <c r="L619">
        <v>1.1668754907993909E-2</v>
      </c>
      <c r="M619">
        <v>3.6062412504362582E-2</v>
      </c>
      <c r="N619">
        <v>3.3243951357658973E-2</v>
      </c>
      <c r="O619">
        <v>2.4451449090309531E-2</v>
      </c>
      <c r="P619">
        <v>3.9476491961473858E-3</v>
      </c>
      <c r="Q619">
        <v>4.1571357318504198E-9</v>
      </c>
    </row>
    <row r="620" spans="1:17" x14ac:dyDescent="0.25">
      <c r="A620" t="s">
        <v>2</v>
      </c>
      <c r="B620" t="s">
        <v>684</v>
      </c>
      <c r="J620">
        <v>2.0611131777351022E-2</v>
      </c>
      <c r="K620">
        <v>34.363290580243003</v>
      </c>
      <c r="L620">
        <v>113.91946065596569</v>
      </c>
      <c r="M620">
        <v>351.03200562047738</v>
      </c>
      <c r="N620">
        <v>555.91125626152541</v>
      </c>
      <c r="O620">
        <v>498.10767847350201</v>
      </c>
      <c r="P620">
        <v>674.47522008343776</v>
      </c>
      <c r="Q620">
        <v>32.330240133771682</v>
      </c>
    </row>
    <row r="621" spans="1:17" x14ac:dyDescent="0.25">
      <c r="A621" t="s">
        <v>2</v>
      </c>
      <c r="B621" t="s">
        <v>685</v>
      </c>
      <c r="J621">
        <v>9.0060738014194029E-3</v>
      </c>
      <c r="K621">
        <v>1.7766447809675671E-2</v>
      </c>
      <c r="L621">
        <v>7.6311071312259726E-3</v>
      </c>
      <c r="M621">
        <v>3.4930685908760403E-2</v>
      </c>
      <c r="N621">
        <v>3.0762472400401791E-2</v>
      </c>
      <c r="O621">
        <v>2.006351582239348E-2</v>
      </c>
      <c r="P621">
        <v>3.5559567125514561E-3</v>
      </c>
      <c r="Q621">
        <v>4.157135598707636E-9</v>
      </c>
    </row>
    <row r="622" spans="1:17" x14ac:dyDescent="0.25">
      <c r="A622" t="s">
        <v>2</v>
      </c>
      <c r="B622" t="s">
        <v>686</v>
      </c>
      <c r="J622">
        <v>1.3998352921838609E-2</v>
      </c>
      <c r="K622">
        <v>3.6084841658179642E-2</v>
      </c>
      <c r="L622">
        <v>2.511236354951836E-2</v>
      </c>
      <c r="M622">
        <v>0.23021034541779331</v>
      </c>
      <c r="N622">
        <v>0.29593190350091131</v>
      </c>
      <c r="O622">
        <v>0.23121806294421449</v>
      </c>
      <c r="P622">
        <v>0.32405186875020181</v>
      </c>
      <c r="Q622">
        <v>0.24205644272510901</v>
      </c>
    </row>
    <row r="623" spans="1:17" x14ac:dyDescent="0.25">
      <c r="A623" t="s">
        <v>2</v>
      </c>
      <c r="B623" t="s">
        <v>687</v>
      </c>
      <c r="J623">
        <v>5.5720809673662627E-3</v>
      </c>
      <c r="K623">
        <v>7.2494234628573094E-3</v>
      </c>
      <c r="L623">
        <v>8.46327835754568E-3</v>
      </c>
      <c r="M623">
        <v>1.7965327955873231E-2</v>
      </c>
      <c r="N623">
        <v>2.5242529328605549E-2</v>
      </c>
      <c r="O623">
        <v>2.5788651048786759E-2</v>
      </c>
      <c r="P623">
        <v>3.4277170690282653E-2</v>
      </c>
      <c r="Q623">
        <v>5.168480409014365E-2</v>
      </c>
    </row>
    <row r="624" spans="1:17" x14ac:dyDescent="0.25">
      <c r="A624" t="s">
        <v>2</v>
      </c>
      <c r="B624" t="s">
        <v>688</v>
      </c>
      <c r="J624">
        <v>5.224617311894323E-2</v>
      </c>
      <c r="K624">
        <v>5.9905693524366123E-2</v>
      </c>
      <c r="L624">
        <v>6.6698207401763188E-2</v>
      </c>
      <c r="M624">
        <v>0.1187112265860208</v>
      </c>
      <c r="N624">
        <v>0.19818593378096541</v>
      </c>
      <c r="O624">
        <v>0.31799222902643398</v>
      </c>
      <c r="P624">
        <v>0.49085243835439002</v>
      </c>
      <c r="Q624">
        <v>0.72923631846287151</v>
      </c>
    </row>
    <row r="625" spans="1:17" x14ac:dyDescent="0.25">
      <c r="A625" t="s">
        <v>2</v>
      </c>
      <c r="B625" t="s">
        <v>689</v>
      </c>
      <c r="J625">
        <v>2.7547126991144751E-2</v>
      </c>
      <c r="K625">
        <v>5.8169276570120158E-2</v>
      </c>
      <c r="L625">
        <v>1.272513997192172</v>
      </c>
      <c r="M625">
        <v>3.7113651370085812</v>
      </c>
      <c r="N625">
        <v>10.20930070824266</v>
      </c>
      <c r="O625">
        <v>8.4346807846564573</v>
      </c>
      <c r="P625">
        <v>4.4020727957530372</v>
      </c>
      <c r="Q625">
        <v>0.74237661435070956</v>
      </c>
    </row>
    <row r="626" spans="1:17" x14ac:dyDescent="0.25">
      <c r="A626" t="s">
        <v>2</v>
      </c>
      <c r="B626" t="s">
        <v>690</v>
      </c>
      <c r="J626">
        <v>10.57647109116764</v>
      </c>
      <c r="K626">
        <v>20.90224441961961</v>
      </c>
      <c r="L626">
        <v>62.359043331451588</v>
      </c>
      <c r="M626">
        <v>81.506668405161776</v>
      </c>
      <c r="N626">
        <v>172.54163750755279</v>
      </c>
      <c r="O626">
        <v>277.84807963576998</v>
      </c>
      <c r="P626">
        <v>399.48775842815712</v>
      </c>
      <c r="Q626">
        <v>511.97506342723591</v>
      </c>
    </row>
    <row r="627" spans="1:17" x14ac:dyDescent="0.25">
      <c r="A627" t="s">
        <v>2</v>
      </c>
      <c r="B627" t="s">
        <v>691</v>
      </c>
      <c r="J627">
        <v>2.128750282942158E-2</v>
      </c>
      <c r="K627">
        <v>4.478814373950317E-2</v>
      </c>
      <c r="L627">
        <v>3.97841922060874E-2</v>
      </c>
      <c r="M627">
        <v>31.40390154378974</v>
      </c>
      <c r="N627">
        <v>91.131752967845514</v>
      </c>
      <c r="O627">
        <v>73.021408526988878</v>
      </c>
      <c r="P627">
        <v>35.137347620879673</v>
      </c>
      <c r="Q627">
        <v>0.90028458206494244</v>
      </c>
    </row>
    <row r="628" spans="1:17" x14ac:dyDescent="0.25">
      <c r="A628" t="s">
        <v>2</v>
      </c>
      <c r="B628" t="s">
        <v>692</v>
      </c>
      <c r="J628">
        <v>2.2616889666364711E-2</v>
      </c>
      <c r="K628">
        <v>2.3403105417140951E-2</v>
      </c>
      <c r="L628">
        <v>1.22173502102144E-2</v>
      </c>
      <c r="M628">
        <v>3.00977411811694E-2</v>
      </c>
    </row>
    <row r="629" spans="1:17" x14ac:dyDescent="0.25">
      <c r="A629" t="s">
        <v>2</v>
      </c>
      <c r="B629" t="s">
        <v>693</v>
      </c>
      <c r="J629">
        <v>36.210602728887388</v>
      </c>
      <c r="K629">
        <v>39.842249282459584</v>
      </c>
      <c r="L629">
        <v>43.86682091691749</v>
      </c>
      <c r="M629">
        <v>70.650663685586309</v>
      </c>
      <c r="N629">
        <v>113.4817808083868</v>
      </c>
      <c r="O629">
        <v>121.0169911511521</v>
      </c>
      <c r="P629">
        <v>109.3123629014482</v>
      </c>
      <c r="Q629">
        <v>74.174021062731867</v>
      </c>
    </row>
    <row r="630" spans="1:17" x14ac:dyDescent="0.25">
      <c r="A630" t="s">
        <v>2</v>
      </c>
      <c r="B630" t="s">
        <v>694</v>
      </c>
      <c r="J630">
        <v>36.210604822497537</v>
      </c>
      <c r="K630">
        <v>39.842253957892652</v>
      </c>
      <c r="L630">
        <v>43.866824876198358</v>
      </c>
      <c r="M630">
        <v>70.650671089345025</v>
      </c>
      <c r="N630">
        <v>113.4818032518633</v>
      </c>
      <c r="O630">
        <v>182.56437210501369</v>
      </c>
      <c r="P630">
        <v>294.0596524726995</v>
      </c>
      <c r="Q630">
        <v>358.17924387361671</v>
      </c>
    </row>
    <row r="631" spans="1:17" x14ac:dyDescent="0.25">
      <c r="A631" t="s">
        <v>2</v>
      </c>
      <c r="B631" t="s">
        <v>695</v>
      </c>
      <c r="J631">
        <v>0.33124586504498171</v>
      </c>
      <c r="K631">
        <v>0.36560076132593983</v>
      </c>
      <c r="L631">
        <v>0.46901335175307751</v>
      </c>
      <c r="M631">
        <v>0.76927224636805103</v>
      </c>
      <c r="N631">
        <v>0.79087245966640418</v>
      </c>
      <c r="O631">
        <v>0.64593541521322451</v>
      </c>
      <c r="P631">
        <v>0.1518963005395251</v>
      </c>
      <c r="Q631">
        <v>0.27173478810394291</v>
      </c>
    </row>
    <row r="632" spans="1:17" x14ac:dyDescent="0.25">
      <c r="A632" t="s">
        <v>2</v>
      </c>
      <c r="B632" t="s">
        <v>696</v>
      </c>
      <c r="C632">
        <v>194.56099400756599</v>
      </c>
      <c r="D632">
        <v>194.71067024154129</v>
      </c>
      <c r="E632">
        <v>194.9073627422454</v>
      </c>
      <c r="F632">
        <v>195.24889803194341</v>
      </c>
      <c r="G632">
        <v>3616.5378253998751</v>
      </c>
      <c r="H632">
        <v>3617.129456465957</v>
      </c>
      <c r="I632">
        <v>3617.441419772691</v>
      </c>
      <c r="J632">
        <v>3499.437583404736</v>
      </c>
      <c r="K632">
        <v>3612.6441772609792</v>
      </c>
      <c r="L632">
        <v>3617.3968228214499</v>
      </c>
      <c r="M632">
        <v>3604.8019424468071</v>
      </c>
      <c r="N632">
        <v>3347.3699825980302</v>
      </c>
      <c r="O632">
        <v>2327.8180077576212</v>
      </c>
      <c r="P632">
        <v>1.8911528456163611E-2</v>
      </c>
      <c r="Q632">
        <v>4.1571399939956766E-9</v>
      </c>
    </row>
    <row r="633" spans="1:17" x14ac:dyDescent="0.25">
      <c r="A633" t="s">
        <v>2</v>
      </c>
      <c r="B633" t="s">
        <v>697</v>
      </c>
      <c r="J633">
        <v>2701.1881341381149</v>
      </c>
      <c r="K633">
        <v>2971.255550357846</v>
      </c>
      <c r="L633">
        <v>3268.5011497425071</v>
      </c>
      <c r="M633">
        <v>5248.0303129253134</v>
      </c>
      <c r="N633">
        <v>5216.4583650251661</v>
      </c>
      <c r="O633">
        <v>4653.8576882773395</v>
      </c>
      <c r="P633">
        <v>103.3192817896786</v>
      </c>
      <c r="Q633">
        <v>0.31971847240857082</v>
      </c>
    </row>
    <row r="634" spans="1:17" x14ac:dyDescent="0.25">
      <c r="A634" t="s">
        <v>2</v>
      </c>
      <c r="B634" t="s">
        <v>698</v>
      </c>
      <c r="C634">
        <v>17981.651786812759</v>
      </c>
      <c r="D634">
        <v>17981.65139767903</v>
      </c>
      <c r="E634">
        <v>17981.65129683866</v>
      </c>
      <c r="F634">
        <v>17981.651324674422</v>
      </c>
      <c r="G634">
        <v>14385.316706242371</v>
      </c>
      <c r="H634">
        <v>14385.317227783569</v>
      </c>
      <c r="I634">
        <v>14385.31690597279</v>
      </c>
      <c r="J634">
        <v>14210.96094727216</v>
      </c>
      <c r="K634">
        <v>14380.541249567341</v>
      </c>
      <c r="L634">
        <v>10788.96772852958</v>
      </c>
      <c r="M634">
        <v>7175.8991677869826</v>
      </c>
      <c r="N634">
        <v>3338.361259928321</v>
      </c>
    </row>
    <row r="635" spans="1:17" x14ac:dyDescent="0.25">
      <c r="A635" t="s">
        <v>2</v>
      </c>
      <c r="B635" t="s">
        <v>699</v>
      </c>
      <c r="C635">
        <v>189.83587678433011</v>
      </c>
      <c r="D635">
        <v>189.98340427027031</v>
      </c>
      <c r="E635">
        <v>190.17702694465689</v>
      </c>
      <c r="F635">
        <v>190.51058532131481</v>
      </c>
      <c r="G635">
        <v>1194.2424782260639</v>
      </c>
      <c r="H635">
        <v>1195.1595672447729</v>
      </c>
      <c r="I635">
        <v>1195.4646980929981</v>
      </c>
      <c r="J635">
        <v>416.02041682693039</v>
      </c>
      <c r="K635">
        <v>393.52264520100817</v>
      </c>
      <c r="L635">
        <v>1175.5017436671931</v>
      </c>
      <c r="M635">
        <v>1177.563280431759</v>
      </c>
      <c r="N635">
        <v>1015.779893247866</v>
      </c>
      <c r="O635">
        <v>350.22619519435437</v>
      </c>
      <c r="P635">
        <v>1.420839021744157E-2</v>
      </c>
      <c r="Q635">
        <v>4.1571398608527456E-9</v>
      </c>
    </row>
    <row r="636" spans="1:17" x14ac:dyDescent="0.25">
      <c r="A636" t="s">
        <v>2</v>
      </c>
      <c r="B636" t="s">
        <v>700</v>
      </c>
      <c r="C636">
        <v>5654.2538889418847</v>
      </c>
      <c r="D636">
        <v>5654.2533590707817</v>
      </c>
      <c r="E636">
        <v>5654.2532474492582</v>
      </c>
      <c r="F636">
        <v>5654.2533061432296</v>
      </c>
      <c r="G636">
        <v>4523.2639696494689</v>
      </c>
      <c r="H636">
        <v>4522.7350306302469</v>
      </c>
      <c r="I636">
        <v>4522.6686860509481</v>
      </c>
      <c r="J636">
        <v>1410.897394369928</v>
      </c>
      <c r="K636">
        <v>1202.6908258750791</v>
      </c>
      <c r="L636">
        <v>3367.7498838756851</v>
      </c>
      <c r="M636">
        <v>2244.1327006838919</v>
      </c>
      <c r="N636">
        <v>964.43910582335195</v>
      </c>
    </row>
    <row r="637" spans="1:17" x14ac:dyDescent="0.25">
      <c r="A637" t="s">
        <v>2</v>
      </c>
      <c r="B637" t="s">
        <v>701</v>
      </c>
      <c r="J637">
        <v>0.1197852288396245</v>
      </c>
      <c r="K637">
        <v>0.13435403668744039</v>
      </c>
      <c r="L637">
        <v>0.2103668946393574</v>
      </c>
      <c r="M637">
        <v>0.38670735386549299</v>
      </c>
      <c r="N637">
        <v>0.40444947793102842</v>
      </c>
      <c r="O637">
        <v>0.29470338917079109</v>
      </c>
      <c r="P637">
        <v>0.1135895121119407</v>
      </c>
      <c r="Q637">
        <v>0.23564242512861219</v>
      </c>
    </row>
    <row r="638" spans="1:17" x14ac:dyDescent="0.25">
      <c r="A638" t="s">
        <v>2</v>
      </c>
      <c r="B638" t="s">
        <v>702</v>
      </c>
      <c r="J638">
        <v>1.2367790622982549E-2</v>
      </c>
      <c r="K638">
        <v>1.377040489207379E-2</v>
      </c>
      <c r="L638">
        <v>1.551377138464027E-2</v>
      </c>
      <c r="M638">
        <v>2.6037663998887739E-2</v>
      </c>
      <c r="N638">
        <v>3.2851580777522281E-2</v>
      </c>
      <c r="O638">
        <v>3.6438735871074733E-2</v>
      </c>
      <c r="P638">
        <v>4.3293820789966977E-2</v>
      </c>
      <c r="Q638">
        <v>6.5657131811333452E-2</v>
      </c>
    </row>
    <row r="639" spans="1:17" x14ac:dyDescent="0.25">
      <c r="A639" t="s">
        <v>2</v>
      </c>
      <c r="B639" t="s">
        <v>703</v>
      </c>
      <c r="J639">
        <v>0.1185297126285912</v>
      </c>
      <c r="K639">
        <v>0.12813291923756881</v>
      </c>
      <c r="L639">
        <v>0.15032317966712971</v>
      </c>
      <c r="M639">
        <v>0.22911413521619109</v>
      </c>
      <c r="N639">
        <v>0.3887871316933077</v>
      </c>
      <c r="O639">
        <v>0.56557891822675499</v>
      </c>
      <c r="P639">
        <v>0.84344065003668189</v>
      </c>
      <c r="Q639">
        <v>1.1933017182926959</v>
      </c>
    </row>
    <row r="640" spans="1:17" x14ac:dyDescent="0.25">
      <c r="A640" t="s">
        <v>2</v>
      </c>
      <c r="B640" t="s">
        <v>704</v>
      </c>
      <c r="J640">
        <v>62.335216713707602</v>
      </c>
      <c r="K640">
        <v>80.457325686990188</v>
      </c>
      <c r="L640">
        <v>271.47934586084313</v>
      </c>
      <c r="M640">
        <v>725.04926629083366</v>
      </c>
      <c r="N640">
        <v>1972.669106040654</v>
      </c>
      <c r="O640">
        <v>1594.7471064602821</v>
      </c>
      <c r="P640">
        <v>783.09537145733566</v>
      </c>
      <c r="Q640">
        <v>1.703003812415492</v>
      </c>
    </row>
    <row r="641" spans="1:17" x14ac:dyDescent="0.25">
      <c r="A641" t="s">
        <v>2</v>
      </c>
      <c r="B641" t="s">
        <v>705</v>
      </c>
      <c r="J641">
        <v>507.18580611886642</v>
      </c>
      <c r="K641">
        <v>546.63527303553792</v>
      </c>
      <c r="L641">
        <v>1336.932364697866</v>
      </c>
      <c r="M641">
        <v>1763.6458189503869</v>
      </c>
      <c r="N641">
        <v>3512.9570955689028</v>
      </c>
      <c r="O641">
        <v>3819.1965971398222</v>
      </c>
      <c r="P641">
        <v>4577.5581500174894</v>
      </c>
      <c r="Q641">
        <v>5261.8598286800607</v>
      </c>
    </row>
    <row r="642" spans="1:17" x14ac:dyDescent="0.25">
      <c r="A642" t="s">
        <v>2</v>
      </c>
      <c r="B642" t="s">
        <v>706</v>
      </c>
      <c r="J642">
        <v>2.0732530112498209</v>
      </c>
      <c r="K642">
        <v>1.4347403285599241</v>
      </c>
      <c r="L642">
        <v>5.1183673943196366</v>
      </c>
      <c r="M642">
        <v>23.691163150224821</v>
      </c>
      <c r="N642">
        <v>44.865624922007122</v>
      </c>
      <c r="O642">
        <v>34.183840348801823</v>
      </c>
      <c r="P642">
        <v>9.279639403808897</v>
      </c>
      <c r="Q642">
        <v>10.8852948768579</v>
      </c>
    </row>
    <row r="643" spans="1:17" x14ac:dyDescent="0.25">
      <c r="A643" t="s">
        <v>2</v>
      </c>
      <c r="B643" t="s">
        <v>707</v>
      </c>
      <c r="C643">
        <v>12.580237100755269</v>
      </c>
      <c r="D643">
        <v>13.36738969435519</v>
      </c>
      <c r="E643">
        <v>1324.4963093027741</v>
      </c>
      <c r="F643">
        <v>1325.515181860455</v>
      </c>
      <c r="G643">
        <v>1326.5255684013041</v>
      </c>
      <c r="H643">
        <v>1327.915089873193</v>
      </c>
      <c r="I643">
        <v>1329.2466772195389</v>
      </c>
      <c r="J643">
        <v>131.3271930469154</v>
      </c>
      <c r="K643">
        <v>116.7320460267088</v>
      </c>
      <c r="L643">
        <v>262.04780447588848</v>
      </c>
      <c r="M643">
        <v>146.19861700576709</v>
      </c>
    </row>
    <row r="644" spans="1:17" x14ac:dyDescent="0.25">
      <c r="A644" t="s">
        <v>2</v>
      </c>
      <c r="B644" t="s">
        <v>708</v>
      </c>
      <c r="J644">
        <v>2.1055293664348422E-3</v>
      </c>
      <c r="K644">
        <v>6.3615940352166507E-3</v>
      </c>
      <c r="L644">
        <v>1.429117349463304E-2</v>
      </c>
      <c r="M644">
        <v>1.5385662980228729E-2</v>
      </c>
      <c r="N644">
        <v>1.5077565919122699E-2</v>
      </c>
      <c r="O644">
        <v>1.581769605402947E-3</v>
      </c>
    </row>
    <row r="645" spans="1:17" x14ac:dyDescent="0.25">
      <c r="A645" t="s">
        <v>2</v>
      </c>
      <c r="B645" t="s">
        <v>709</v>
      </c>
      <c r="J645">
        <v>3.7854555369228279E-3</v>
      </c>
      <c r="K645">
        <v>5.4003114452704972E-3</v>
      </c>
      <c r="L645">
        <v>8.0391634018558977E-3</v>
      </c>
      <c r="M645">
        <v>1.5926697957701911E-2</v>
      </c>
      <c r="N645">
        <v>2.2169981203052469E-2</v>
      </c>
      <c r="O645">
        <v>2.092056277383237E-2</v>
      </c>
      <c r="P645">
        <v>2.8415237244461811E-2</v>
      </c>
      <c r="Q645">
        <v>3.2216450054607687E-2</v>
      </c>
    </row>
    <row r="646" spans="1:17" x14ac:dyDescent="0.25">
      <c r="A646" t="s">
        <v>2</v>
      </c>
      <c r="B646" t="s">
        <v>710</v>
      </c>
      <c r="J646">
        <v>3.8971021172518341E-3</v>
      </c>
      <c r="K646">
        <v>5.6916490084292131E-3</v>
      </c>
      <c r="L646">
        <v>8.34285071573331E-3</v>
      </c>
      <c r="M646">
        <v>1.7630441445885801E-2</v>
      </c>
      <c r="N646">
        <v>2.4609038136270491E-2</v>
      </c>
      <c r="O646">
        <v>2.3009275431155211E-2</v>
      </c>
      <c r="P646">
        <v>3.1485248444072939E-2</v>
      </c>
      <c r="Q646">
        <v>3.5214136328108728E-2</v>
      </c>
    </row>
    <row r="647" spans="1:17" x14ac:dyDescent="0.25">
      <c r="A647" t="s">
        <v>2</v>
      </c>
      <c r="B647" t="s">
        <v>711</v>
      </c>
      <c r="J647">
        <v>1.8817322272317329E-2</v>
      </c>
      <c r="K647">
        <v>2.3037166597929721E-2</v>
      </c>
      <c r="L647">
        <v>3.620705724544887E-2</v>
      </c>
      <c r="M647">
        <v>7.6337202325670483E-2</v>
      </c>
      <c r="N647">
        <v>0.15220450303374999</v>
      </c>
      <c r="O647">
        <v>0.2408232475817641</v>
      </c>
      <c r="P647">
        <v>0.36054174977393938</v>
      </c>
      <c r="Q647">
        <v>0.45193049183982398</v>
      </c>
    </row>
    <row r="648" spans="1:17" x14ac:dyDescent="0.25">
      <c r="A648" t="s">
        <v>2</v>
      </c>
      <c r="B648" t="s">
        <v>712</v>
      </c>
      <c r="J648">
        <v>1.628587809593042E-2</v>
      </c>
      <c r="K648">
        <v>1.790709344476929E-2</v>
      </c>
      <c r="L648">
        <v>2.489415894921573E-2</v>
      </c>
      <c r="M648">
        <v>2.5624049933734749E-2</v>
      </c>
    </row>
    <row r="649" spans="1:17" x14ac:dyDescent="0.25">
      <c r="A649" t="s">
        <v>2</v>
      </c>
      <c r="B649" t="s">
        <v>713</v>
      </c>
      <c r="C649">
        <v>9.4455372664748932E-2</v>
      </c>
      <c r="D649">
        <v>0.17347836534409911</v>
      </c>
      <c r="E649">
        <v>0.24520629518137091</v>
      </c>
      <c r="F649">
        <v>0.30757270016414068</v>
      </c>
      <c r="G649">
        <v>0.36191420721995798</v>
      </c>
      <c r="H649">
        <v>0.40394113578949659</v>
      </c>
      <c r="I649">
        <v>0.43407709490230989</v>
      </c>
      <c r="J649">
        <v>0.41669565221468552</v>
      </c>
      <c r="K649">
        <v>0.41735121306731088</v>
      </c>
      <c r="L649">
        <v>0.43140413533905109</v>
      </c>
      <c r="M649">
        <v>0.43171885024182688</v>
      </c>
      <c r="N649">
        <v>0.19433874885277919</v>
      </c>
      <c r="O649">
        <v>5.3237359023919047E-3</v>
      </c>
    </row>
    <row r="650" spans="1:17" x14ac:dyDescent="0.25">
      <c r="A650" t="s">
        <v>2</v>
      </c>
      <c r="B650" t="s">
        <v>714</v>
      </c>
      <c r="J650">
        <v>1.008996221231271E-2</v>
      </c>
      <c r="K650">
        <v>1.088718511627503E-2</v>
      </c>
      <c r="L650">
        <v>1.552643008693909E-2</v>
      </c>
      <c r="M650">
        <v>2.234819139628573E-2</v>
      </c>
      <c r="N650">
        <v>2.7781743749921241E-2</v>
      </c>
      <c r="O650">
        <v>2.2137140228141561E-2</v>
      </c>
      <c r="P650">
        <v>1.9089106961356069E-2</v>
      </c>
      <c r="Q650">
        <v>2.6889604065456141E-2</v>
      </c>
    </row>
    <row r="651" spans="1:17" x14ac:dyDescent="0.25">
      <c r="A651" t="s">
        <v>2</v>
      </c>
      <c r="B651" t="s">
        <v>715</v>
      </c>
      <c r="J651">
        <v>1.124832949727126E-2</v>
      </c>
      <c r="K651">
        <v>1.2154245586422981E-2</v>
      </c>
      <c r="L651">
        <v>1.7421786964492741E-2</v>
      </c>
      <c r="M651">
        <v>2.531504646016931E-2</v>
      </c>
      <c r="N651">
        <v>3.1265787308778652E-2</v>
      </c>
      <c r="O651">
        <v>2.4412851975789199E-2</v>
      </c>
      <c r="P651">
        <v>2.0161260646128758E-2</v>
      </c>
      <c r="Q651">
        <v>2.884710839341674E-2</v>
      </c>
    </row>
    <row r="652" spans="1:17" x14ac:dyDescent="0.25">
      <c r="A652" t="s">
        <v>2</v>
      </c>
      <c r="B652" t="s">
        <v>716</v>
      </c>
      <c r="J652">
        <v>4.7224595644355577E-2</v>
      </c>
      <c r="K652">
        <v>5.0113413708516352E-2</v>
      </c>
      <c r="L652">
        <v>7.4786062797586539E-2</v>
      </c>
      <c r="M652">
        <v>0.117331444348848</v>
      </c>
      <c r="N652">
        <v>0.23421248372440051</v>
      </c>
      <c r="O652">
        <v>0.31043458158290899</v>
      </c>
      <c r="P652">
        <v>0.45328645726137751</v>
      </c>
      <c r="Q652">
        <v>0.58950136369126072</v>
      </c>
    </row>
    <row r="653" spans="1:17" x14ac:dyDescent="0.25">
      <c r="A653" t="s">
        <v>2</v>
      </c>
      <c r="B653" t="s">
        <v>717</v>
      </c>
      <c r="C653">
        <v>3.022770507457516</v>
      </c>
      <c r="D653">
        <v>8.0360526189041508</v>
      </c>
      <c r="E653">
        <v>122.47184376726339</v>
      </c>
      <c r="F653">
        <v>140.63143506032179</v>
      </c>
      <c r="G653">
        <v>158.85686995143939</v>
      </c>
      <c r="H653">
        <v>173.03455852333349</v>
      </c>
      <c r="I653">
        <v>187.1921400650983</v>
      </c>
      <c r="J653">
        <v>144.05115587824849</v>
      </c>
      <c r="K653">
        <v>144.31032597754611</v>
      </c>
      <c r="L653">
        <v>186.51025216298561</v>
      </c>
      <c r="M653">
        <v>62.141830081952008</v>
      </c>
    </row>
    <row r="654" spans="1:17" x14ac:dyDescent="0.25">
      <c r="A654" t="s">
        <v>2</v>
      </c>
      <c r="B654" t="s">
        <v>718</v>
      </c>
      <c r="J654">
        <v>2.065593495050914E-3</v>
      </c>
      <c r="K654">
        <v>1.0695136197416071E-2</v>
      </c>
      <c r="L654">
        <v>1.317128361134149E-2</v>
      </c>
      <c r="M654">
        <v>1.4242186604104951E-2</v>
      </c>
      <c r="N654">
        <v>1.387369498684626E-2</v>
      </c>
      <c r="O654">
        <v>1.4339859798345349E-3</v>
      </c>
    </row>
    <row r="655" spans="1:17" x14ac:dyDescent="0.25">
      <c r="A655" t="s">
        <v>2</v>
      </c>
      <c r="B655" t="s">
        <v>719</v>
      </c>
      <c r="J655">
        <v>2.163889511360274E-3</v>
      </c>
      <c r="K655">
        <v>3.306594566543902E-3</v>
      </c>
      <c r="L655">
        <v>4.735422557753997E-3</v>
      </c>
      <c r="M655">
        <v>8.3172437014732946E-3</v>
      </c>
      <c r="N655">
        <v>1.0583644049322971E-2</v>
      </c>
      <c r="O655">
        <v>9.878180102571946E-3</v>
      </c>
      <c r="P655">
        <v>1.3084679868304409E-2</v>
      </c>
      <c r="Q655">
        <v>1.4793397558110811E-2</v>
      </c>
    </row>
    <row r="656" spans="1:17" x14ac:dyDescent="0.25">
      <c r="A656" t="s">
        <v>2</v>
      </c>
      <c r="B656" t="s">
        <v>720</v>
      </c>
      <c r="J656">
        <v>2.2908439682212301E-3</v>
      </c>
      <c r="K656">
        <v>3.6841929551625729E-3</v>
      </c>
      <c r="L656">
        <v>5.2845044947755588E-3</v>
      </c>
      <c r="M656">
        <v>9.6588770250169501E-3</v>
      </c>
      <c r="N656">
        <v>1.212106016070204E-2</v>
      </c>
      <c r="O656">
        <v>1.0936050896450731E-2</v>
      </c>
      <c r="P656">
        <v>1.429539824131359E-2</v>
      </c>
      <c r="Q656">
        <v>1.616583599889632E-2</v>
      </c>
    </row>
    <row r="657" spans="1:17" x14ac:dyDescent="0.25">
      <c r="A657" t="s">
        <v>2</v>
      </c>
      <c r="B657" t="s">
        <v>721</v>
      </c>
      <c r="J657">
        <v>8.7708879423585105E-3</v>
      </c>
      <c r="K657">
        <v>1.076703510725496E-2</v>
      </c>
      <c r="L657">
        <v>1.6165479893344999E-2</v>
      </c>
      <c r="M657">
        <v>3.5197248466822401E-2</v>
      </c>
      <c r="N657">
        <v>7.1993019405211287E-2</v>
      </c>
      <c r="O657">
        <v>0.1133606925403781</v>
      </c>
      <c r="P657">
        <v>0.16879091182717301</v>
      </c>
      <c r="Q657">
        <v>0.21169165600026049</v>
      </c>
    </row>
    <row r="658" spans="1:17" x14ac:dyDescent="0.25">
      <c r="A658" t="s">
        <v>2</v>
      </c>
      <c r="B658" t="s">
        <v>722</v>
      </c>
      <c r="J658">
        <v>1.4602521647646249E-2</v>
      </c>
      <c r="K658">
        <v>1.5985584110647141E-2</v>
      </c>
      <c r="L658">
        <v>2.2543994741220801E-2</v>
      </c>
      <c r="M658">
        <v>2.3058431607612988E-2</v>
      </c>
    </row>
    <row r="659" spans="1:17" x14ac:dyDescent="0.25">
      <c r="A659" t="s">
        <v>2</v>
      </c>
      <c r="B659" t="s">
        <v>723</v>
      </c>
      <c r="C659">
        <v>9.406934422642152E-2</v>
      </c>
      <c r="D659">
        <v>0.15745861153202589</v>
      </c>
      <c r="E659">
        <v>0.21437229389024459</v>
      </c>
      <c r="F659">
        <v>0.26905103740332742</v>
      </c>
      <c r="G659">
        <v>0.32297921463030183</v>
      </c>
      <c r="H659">
        <v>0.35493952386543098</v>
      </c>
      <c r="I659">
        <v>0.3813193371369758</v>
      </c>
      <c r="J659">
        <v>0.36432210946686638</v>
      </c>
      <c r="K659">
        <v>0.36495586241617678</v>
      </c>
      <c r="L659">
        <v>0.37851355142467202</v>
      </c>
      <c r="M659">
        <v>0.37892908923355939</v>
      </c>
      <c r="N659">
        <v>0.1665890787618296</v>
      </c>
      <c r="O659">
        <v>4.612047938196669E-3</v>
      </c>
    </row>
    <row r="660" spans="1:17" x14ac:dyDescent="0.25">
      <c r="A660" t="s">
        <v>2</v>
      </c>
      <c r="B660" t="s">
        <v>724</v>
      </c>
      <c r="J660">
        <v>9.9344037231160094E-3</v>
      </c>
      <c r="K660">
        <v>1.07267536266481E-2</v>
      </c>
      <c r="L660">
        <v>1.5312367679639871E-2</v>
      </c>
      <c r="M660">
        <v>2.2000728778656591E-2</v>
      </c>
      <c r="N660">
        <v>2.736588376016056E-2</v>
      </c>
      <c r="O660">
        <v>2.1665841561727711E-2</v>
      </c>
      <c r="P660">
        <v>1.8599936274252191E-2</v>
      </c>
      <c r="Q660">
        <v>2.6289078325482079E-2</v>
      </c>
    </row>
    <row r="661" spans="1:17" x14ac:dyDescent="0.25">
      <c r="A661" t="s">
        <v>2</v>
      </c>
      <c r="B661" t="s">
        <v>725</v>
      </c>
      <c r="J661">
        <v>1.103067903323649E-2</v>
      </c>
      <c r="K661">
        <v>1.1929487134106709E-2</v>
      </c>
      <c r="L661">
        <v>1.7121006489536711E-2</v>
      </c>
      <c r="M661">
        <v>2.4856662783046549E-2</v>
      </c>
      <c r="N661">
        <v>3.0732645701821239E-2</v>
      </c>
      <c r="O661">
        <v>2.3838241356178749E-2</v>
      </c>
      <c r="P661">
        <v>1.960244875556845E-2</v>
      </c>
      <c r="Q661">
        <v>2.8174472088477238E-2</v>
      </c>
    </row>
    <row r="662" spans="1:17" x14ac:dyDescent="0.25">
      <c r="A662" t="s">
        <v>2</v>
      </c>
      <c r="B662" t="s">
        <v>726</v>
      </c>
      <c r="J662">
        <v>3.6157588124132917E-2</v>
      </c>
      <c r="K662">
        <v>3.8673088899088992E-2</v>
      </c>
      <c r="L662">
        <v>5.8043293883690769E-2</v>
      </c>
      <c r="M662">
        <v>9.2425260884428692E-2</v>
      </c>
      <c r="N662">
        <v>0.17925067278535101</v>
      </c>
      <c r="O662">
        <v>0.2273074496691283</v>
      </c>
      <c r="P662">
        <v>0.30769756548878407</v>
      </c>
      <c r="Q662">
        <v>0.35747095021666297</v>
      </c>
    </row>
    <row r="663" spans="1:17" x14ac:dyDescent="0.25">
      <c r="A663" t="s">
        <v>2</v>
      </c>
      <c r="B663" t="s">
        <v>727</v>
      </c>
      <c r="C663">
        <v>0.39221116593807748</v>
      </c>
      <c r="D663">
        <v>0.72924950980788172</v>
      </c>
      <c r="E663">
        <v>49.059254211796883</v>
      </c>
      <c r="F663">
        <v>49.645765249359293</v>
      </c>
      <c r="G663">
        <v>50.228405301810547</v>
      </c>
      <c r="H663">
        <v>50.578813688116483</v>
      </c>
      <c r="I663">
        <v>50.921301817255163</v>
      </c>
      <c r="J663">
        <v>39.102637318345252</v>
      </c>
      <c r="K663">
        <v>39.25954523312101</v>
      </c>
      <c r="L663">
        <v>50.80744435828089</v>
      </c>
      <c r="M663">
        <v>10.139491159750859</v>
      </c>
    </row>
    <row r="664" spans="1:17" x14ac:dyDescent="0.25">
      <c r="A664" t="s">
        <v>2</v>
      </c>
      <c r="B664" t="s">
        <v>728</v>
      </c>
      <c r="J664">
        <v>2.101233649146233E-3</v>
      </c>
      <c r="K664">
        <v>1.156140769888709E-2</v>
      </c>
      <c r="L664">
        <v>1.414858686986425E-2</v>
      </c>
      <c r="M664">
        <v>1.524580610307018E-2</v>
      </c>
      <c r="N664">
        <v>1.4809556155239149E-2</v>
      </c>
      <c r="O664">
        <v>1.559507855976684E-3</v>
      </c>
    </row>
    <row r="665" spans="1:17" x14ac:dyDescent="0.25">
      <c r="A665" t="s">
        <v>2</v>
      </c>
      <c r="B665" t="s">
        <v>729</v>
      </c>
      <c r="J665">
        <v>3.0761921397751569E-3</v>
      </c>
      <c r="K665">
        <v>4.8599481910557756E-3</v>
      </c>
      <c r="L665">
        <v>7.139146025638512E-3</v>
      </c>
      <c r="M665">
        <v>1.3840538649121881E-2</v>
      </c>
      <c r="N665">
        <v>1.8925455688015791E-2</v>
      </c>
      <c r="O665">
        <v>1.805961833853207E-2</v>
      </c>
      <c r="P665">
        <v>2.2621059670970171E-2</v>
      </c>
      <c r="Q665">
        <v>2.577720980099461E-2</v>
      </c>
    </row>
    <row r="666" spans="1:17" x14ac:dyDescent="0.25">
      <c r="A666" t="s">
        <v>2</v>
      </c>
      <c r="B666" t="s">
        <v>730</v>
      </c>
      <c r="J666">
        <v>3.171766849222598E-3</v>
      </c>
      <c r="K666">
        <v>5.1792633602385611E-3</v>
      </c>
      <c r="L666">
        <v>7.4410143629542753E-3</v>
      </c>
      <c r="M666">
        <v>1.525344410220713E-2</v>
      </c>
      <c r="N666">
        <v>2.0853947639923549E-2</v>
      </c>
      <c r="O666">
        <v>1.972409142851957E-2</v>
      </c>
      <c r="P666">
        <v>2.4737614631363189E-2</v>
      </c>
      <c r="Q666">
        <v>2.7851660542521129E-2</v>
      </c>
    </row>
    <row r="667" spans="1:17" x14ac:dyDescent="0.25">
      <c r="A667" t="s">
        <v>2</v>
      </c>
      <c r="B667" t="s">
        <v>731</v>
      </c>
      <c r="J667">
        <v>1.3849886107962939E-2</v>
      </c>
      <c r="K667">
        <v>1.9802623933235081E-2</v>
      </c>
      <c r="L667">
        <v>2.9197690284792781E-2</v>
      </c>
      <c r="M667">
        <v>4.9870893786738292E-2</v>
      </c>
      <c r="N667">
        <v>9.9232330064500468E-2</v>
      </c>
      <c r="O667">
        <v>0.16161347408193441</v>
      </c>
      <c r="P667">
        <v>0.25378665205635448</v>
      </c>
      <c r="Q667">
        <v>0.34112972165165528</v>
      </c>
    </row>
    <row r="668" spans="1:17" x14ac:dyDescent="0.25">
      <c r="A668" t="s">
        <v>2</v>
      </c>
      <c r="B668" t="s">
        <v>732</v>
      </c>
      <c r="J668">
        <v>1.5672856669576359E-2</v>
      </c>
      <c r="K668">
        <v>1.7254766796707292E-2</v>
      </c>
      <c r="L668">
        <v>2.62411607735329E-2</v>
      </c>
      <c r="M668">
        <v>2.497124467849663E-2</v>
      </c>
    </row>
    <row r="669" spans="1:17" x14ac:dyDescent="0.25">
      <c r="A669" t="s">
        <v>2</v>
      </c>
      <c r="B669" t="s">
        <v>733</v>
      </c>
      <c r="C669">
        <v>0.1024882089557909</v>
      </c>
      <c r="D669">
        <v>0.13786088212930889</v>
      </c>
      <c r="E669">
        <v>0.17717879288832289</v>
      </c>
      <c r="F669">
        <v>0.22279082657769569</v>
      </c>
      <c r="G669">
        <v>0.28055008820261601</v>
      </c>
      <c r="H669">
        <v>0.31411683128237278</v>
      </c>
      <c r="I669">
        <v>0.34235392574387302</v>
      </c>
      <c r="J669">
        <v>0.325957319340138</v>
      </c>
      <c r="K669">
        <v>0.32657382265350382</v>
      </c>
      <c r="L669">
        <v>0.33963125924827359</v>
      </c>
      <c r="M669">
        <v>0.34011032501032201</v>
      </c>
      <c r="N669">
        <v>0.15522957439308541</v>
      </c>
      <c r="O669">
        <v>4.9501176314769267E-3</v>
      </c>
    </row>
    <row r="670" spans="1:17" x14ac:dyDescent="0.25">
      <c r="A670" t="s">
        <v>2</v>
      </c>
      <c r="B670" t="s">
        <v>734</v>
      </c>
      <c r="J670">
        <v>1.013991888240064E-2</v>
      </c>
      <c r="K670">
        <v>1.0937459272659321E-2</v>
      </c>
      <c r="L670">
        <v>1.5587235293101369E-2</v>
      </c>
      <c r="M670">
        <v>2.2415336325351511E-2</v>
      </c>
      <c r="N670">
        <v>2.7865290764646181E-2</v>
      </c>
      <c r="O670">
        <v>2.2279841932932028E-2</v>
      </c>
      <c r="P670">
        <v>1.9260181399303349E-2</v>
      </c>
      <c r="Q670">
        <v>2.7119544652710839E-2</v>
      </c>
    </row>
    <row r="671" spans="1:17" x14ac:dyDescent="0.25">
      <c r="A671" t="s">
        <v>2</v>
      </c>
      <c r="B671" t="s">
        <v>735</v>
      </c>
      <c r="J671">
        <v>1.1288325988982341E-2</v>
      </c>
      <c r="K671">
        <v>1.219369482338453E-2</v>
      </c>
      <c r="L671">
        <v>1.7466938455931159E-2</v>
      </c>
      <c r="M671">
        <v>2.5372081194813559E-2</v>
      </c>
      <c r="N671">
        <v>3.134528313554983E-2</v>
      </c>
      <c r="O671">
        <v>2.4575650370847451E-2</v>
      </c>
      <c r="P671">
        <v>2.035482574294888E-2</v>
      </c>
      <c r="Q671">
        <v>2.9105488803377801E-2</v>
      </c>
    </row>
    <row r="672" spans="1:17" x14ac:dyDescent="0.25">
      <c r="A672" t="s">
        <v>2</v>
      </c>
      <c r="B672" t="s">
        <v>736</v>
      </c>
      <c r="J672">
        <v>4.2343928063748773E-2</v>
      </c>
      <c r="K672">
        <v>4.5089001379654423E-2</v>
      </c>
      <c r="L672">
        <v>6.7492370486608846E-2</v>
      </c>
      <c r="M672">
        <v>0.1065809210907082</v>
      </c>
      <c r="N672">
        <v>0.21005758445733819</v>
      </c>
      <c r="O672">
        <v>0.26791642912166008</v>
      </c>
      <c r="P672">
        <v>0.37759223020856769</v>
      </c>
      <c r="Q672">
        <v>0.46243971626107638</v>
      </c>
    </row>
    <row r="673" spans="1:17" x14ac:dyDescent="0.25">
      <c r="A673" t="s">
        <v>2</v>
      </c>
      <c r="B673" t="s">
        <v>737</v>
      </c>
      <c r="C673">
        <v>1.8273888742902571</v>
      </c>
      <c r="D673">
        <v>2.073281092616301</v>
      </c>
      <c r="E673">
        <v>93.667138965048721</v>
      </c>
      <c r="F673">
        <v>94.035493180519083</v>
      </c>
      <c r="G673">
        <v>94.404211623511998</v>
      </c>
      <c r="H673">
        <v>94.912970953356989</v>
      </c>
      <c r="I673">
        <v>95.416208690055086</v>
      </c>
      <c r="J673">
        <v>73.390703594460561</v>
      </c>
      <c r="K673">
        <v>73.574627442074473</v>
      </c>
      <c r="L673">
        <v>95.007394578359666</v>
      </c>
      <c r="M673">
        <v>18.283518221550409</v>
      </c>
    </row>
    <row r="674" spans="1:17" x14ac:dyDescent="0.25">
      <c r="A674" t="s">
        <v>2</v>
      </c>
      <c r="B674" t="s">
        <v>1594</v>
      </c>
      <c r="J674">
        <v>46.09217180645625</v>
      </c>
      <c r="K674">
        <v>92.2522281786229</v>
      </c>
      <c r="L674">
        <v>123.51533633944869</v>
      </c>
      <c r="M674">
        <v>93.176702471834801</v>
      </c>
    </row>
    <row r="675" spans="1:17" x14ac:dyDescent="0.25">
      <c r="A675" t="s">
        <v>2</v>
      </c>
      <c r="B675" t="s">
        <v>1595</v>
      </c>
      <c r="C675">
        <v>21.301440134561641</v>
      </c>
      <c r="D675">
        <v>16.39558052913441</v>
      </c>
      <c r="E675">
        <v>18.01038770437426</v>
      </c>
      <c r="F675">
        <v>21.255670747185999</v>
      </c>
      <c r="G675">
        <v>25.418125936753999</v>
      </c>
      <c r="H675">
        <v>27.098409130339189</v>
      </c>
      <c r="I675">
        <v>28.83552884624638</v>
      </c>
      <c r="J675">
        <v>1403.349062176947</v>
      </c>
      <c r="K675">
        <v>1400.303352568553</v>
      </c>
      <c r="L675">
        <v>1519.958713650595</v>
      </c>
      <c r="M675">
        <v>579.53695692877818</v>
      </c>
    </row>
    <row r="676" spans="1:17" x14ac:dyDescent="0.25">
      <c r="A676" t="s">
        <v>2</v>
      </c>
      <c r="B676" t="s">
        <v>738</v>
      </c>
      <c r="N676">
        <v>29.2378335215916</v>
      </c>
      <c r="O676">
        <v>29.2346536962092</v>
      </c>
      <c r="P676">
        <v>29.234863577191</v>
      </c>
      <c r="Q676">
        <v>24.133968623284542</v>
      </c>
    </row>
    <row r="677" spans="1:17" x14ac:dyDescent="0.25">
      <c r="A677" t="s">
        <v>2</v>
      </c>
      <c r="B677" t="s">
        <v>1596</v>
      </c>
      <c r="J677">
        <v>0.57660825969464613</v>
      </c>
      <c r="K677">
        <v>1.17505651791127</v>
      </c>
      <c r="L677">
        <v>1.683730106147953</v>
      </c>
      <c r="M677">
        <v>1.889959882987386</v>
      </c>
    </row>
    <row r="678" spans="1:17" x14ac:dyDescent="0.25">
      <c r="A678" t="s">
        <v>2</v>
      </c>
      <c r="B678" t="s">
        <v>1597</v>
      </c>
      <c r="C678">
        <v>3.5890765083109111</v>
      </c>
      <c r="D678">
        <v>2.6001676424615332</v>
      </c>
      <c r="E678">
        <v>2.4395045832211739</v>
      </c>
      <c r="F678">
        <v>2.4734968719624919</v>
      </c>
      <c r="G678">
        <v>2.4216584072711038</v>
      </c>
      <c r="H678">
        <v>2.5012236024975669</v>
      </c>
      <c r="I678">
        <v>2.5815416180478339</v>
      </c>
      <c r="J678">
        <v>145.17609017828511</v>
      </c>
      <c r="K678">
        <v>148.21703372869311</v>
      </c>
      <c r="L678">
        <v>165.53846775358301</v>
      </c>
      <c r="M678">
        <v>100.93579410407069</v>
      </c>
    </row>
    <row r="679" spans="1:17" x14ac:dyDescent="0.25">
      <c r="A679" t="s">
        <v>2</v>
      </c>
      <c r="B679" t="s">
        <v>739</v>
      </c>
      <c r="N679">
        <v>3.43380662788298</v>
      </c>
      <c r="O679">
        <v>3.433632396448568</v>
      </c>
      <c r="P679">
        <v>3.4337850784930328</v>
      </c>
      <c r="Q679">
        <v>2.9226241810845841</v>
      </c>
    </row>
    <row r="680" spans="1:17" x14ac:dyDescent="0.25">
      <c r="A680" t="s">
        <v>2</v>
      </c>
      <c r="B680" t="s">
        <v>1598</v>
      </c>
      <c r="J680">
        <v>55.66860323951304</v>
      </c>
      <c r="K680">
        <v>110.8440785946957</v>
      </c>
      <c r="L680">
        <v>149.84002532744179</v>
      </c>
      <c r="M680">
        <v>135.28815209760771</v>
      </c>
    </row>
    <row r="681" spans="1:17" x14ac:dyDescent="0.25">
      <c r="A681" t="s">
        <v>2</v>
      </c>
      <c r="B681" t="s">
        <v>1599</v>
      </c>
      <c r="C681">
        <v>60.490534024847761</v>
      </c>
      <c r="D681">
        <v>22.73154870656834</v>
      </c>
      <c r="E681">
        <v>49.273148112484243</v>
      </c>
      <c r="F681">
        <v>54.456835559951578</v>
      </c>
      <c r="G681">
        <v>52.562189102701417</v>
      </c>
      <c r="H681">
        <v>55.024621002508567</v>
      </c>
      <c r="I681">
        <v>57.260215467843778</v>
      </c>
      <c r="J681">
        <v>3286.350916591316</v>
      </c>
      <c r="K681">
        <v>3258.4962353643841</v>
      </c>
      <c r="L681">
        <v>3648.205751364324</v>
      </c>
      <c r="M681">
        <v>1367.7454792104099</v>
      </c>
    </row>
    <row r="682" spans="1:17" x14ac:dyDescent="0.25">
      <c r="A682" t="s">
        <v>2</v>
      </c>
      <c r="B682" t="s">
        <v>740</v>
      </c>
      <c r="N682">
        <v>75.814341272911989</v>
      </c>
      <c r="O682">
        <v>75.813090696892729</v>
      </c>
      <c r="P682">
        <v>75.813363839708046</v>
      </c>
      <c r="Q682">
        <v>62.686438776705877</v>
      </c>
    </row>
    <row r="683" spans="1:17" x14ac:dyDescent="0.25">
      <c r="A683" t="s">
        <v>2</v>
      </c>
      <c r="B683" t="s">
        <v>1600</v>
      </c>
      <c r="J683">
        <v>7.7240456947216211E-3</v>
      </c>
      <c r="K683">
        <v>1.351187635562601E-2</v>
      </c>
      <c r="L683">
        <v>6.0746476458459044E-3</v>
      </c>
      <c r="M683">
        <v>102.7913323204486</v>
      </c>
      <c r="N683">
        <v>192.8991199621351</v>
      </c>
      <c r="O683">
        <v>563.41152917013244</v>
      </c>
    </row>
    <row r="684" spans="1:17" x14ac:dyDescent="0.25">
      <c r="A684" t="s">
        <v>2</v>
      </c>
      <c r="B684" t="s">
        <v>1601</v>
      </c>
      <c r="J684">
        <v>88.272700421318987</v>
      </c>
      <c r="K684">
        <v>180.01947707127661</v>
      </c>
      <c r="L684">
        <v>19.21603905676303</v>
      </c>
      <c r="M684">
        <v>351.68973495554849</v>
      </c>
    </row>
    <row r="685" spans="1:17" x14ac:dyDescent="0.25">
      <c r="A685" t="s">
        <v>2</v>
      </c>
      <c r="B685" t="s">
        <v>1602</v>
      </c>
      <c r="C685">
        <v>71.601869081824645</v>
      </c>
      <c r="D685">
        <v>69.602161198642506</v>
      </c>
      <c r="E685">
        <v>69.347205063471478</v>
      </c>
      <c r="F685">
        <v>68.867593459477391</v>
      </c>
      <c r="G685">
        <v>81.427218930690714</v>
      </c>
      <c r="H685">
        <v>74.210863749284556</v>
      </c>
      <c r="I685">
        <v>60.449610538136383</v>
      </c>
      <c r="J685">
        <v>1259.2555605323189</v>
      </c>
      <c r="K685">
        <v>1037.4966992397301</v>
      </c>
      <c r="L685">
        <v>1417.198134880925</v>
      </c>
      <c r="M685">
        <v>2142.6171972348761</v>
      </c>
      <c r="N685">
        <v>3368.552910878404</v>
      </c>
      <c r="O685">
        <v>2265.780045026514</v>
      </c>
    </row>
    <row r="686" spans="1:17" x14ac:dyDescent="0.25">
      <c r="A686" t="s">
        <v>2</v>
      </c>
      <c r="B686" t="s">
        <v>741</v>
      </c>
      <c r="P686">
        <v>79.981276250878707</v>
      </c>
      <c r="Q686">
        <v>7.6607981810309367</v>
      </c>
    </row>
    <row r="687" spans="1:17" x14ac:dyDescent="0.25">
      <c r="A687" t="s">
        <v>2</v>
      </c>
      <c r="B687" t="s">
        <v>1603</v>
      </c>
      <c r="C687">
        <v>426.99564580632313</v>
      </c>
      <c r="D687">
        <v>450.16964780806552</v>
      </c>
      <c r="E687">
        <v>418.35505373606532</v>
      </c>
      <c r="F687">
        <v>429.90678346690402</v>
      </c>
      <c r="G687">
        <v>379.27401689177168</v>
      </c>
      <c r="H687">
        <v>415.17752335877549</v>
      </c>
      <c r="I687">
        <v>442.16551364974413</v>
      </c>
      <c r="J687">
        <v>5312.4927929038522</v>
      </c>
      <c r="K687">
        <v>5260.9355193567026</v>
      </c>
      <c r="L687">
        <v>4205.2218186244754</v>
      </c>
      <c r="M687">
        <v>4673.8589920104278</v>
      </c>
    </row>
    <row r="688" spans="1:17" x14ac:dyDescent="0.25">
      <c r="A688" t="s">
        <v>2</v>
      </c>
      <c r="B688" t="s">
        <v>1604</v>
      </c>
      <c r="J688">
        <v>4.1801990078451368E-3</v>
      </c>
      <c r="K688">
        <v>1.400980556985738E-2</v>
      </c>
      <c r="L688">
        <v>4.0470285157395459E-3</v>
      </c>
      <c r="M688">
        <v>8.3982979754048532</v>
      </c>
      <c r="N688">
        <v>9.6636300751680313</v>
      </c>
      <c r="O688">
        <v>35.071910612429718</v>
      </c>
    </row>
    <row r="689" spans="1:17" x14ac:dyDescent="0.25">
      <c r="A689" t="s">
        <v>2</v>
      </c>
      <c r="B689" t="s">
        <v>1605</v>
      </c>
      <c r="J689">
        <v>2.4382664202909079</v>
      </c>
      <c r="K689">
        <v>4.925619653086275</v>
      </c>
      <c r="L689">
        <v>1.077451251316462</v>
      </c>
      <c r="M689">
        <v>13.03716271098652</v>
      </c>
    </row>
    <row r="690" spans="1:17" x14ac:dyDescent="0.25">
      <c r="A690" t="s">
        <v>2</v>
      </c>
      <c r="B690" t="s">
        <v>1606</v>
      </c>
      <c r="C690">
        <v>43.549969944793339</v>
      </c>
      <c r="D690">
        <v>43.557542460776503</v>
      </c>
      <c r="E690">
        <v>44.199330308762299</v>
      </c>
      <c r="F690">
        <v>44.074111065609543</v>
      </c>
      <c r="G690">
        <v>60.065629966823181</v>
      </c>
      <c r="H690">
        <v>47.984451888621543</v>
      </c>
      <c r="I690">
        <v>39.795314574175102</v>
      </c>
      <c r="J690">
        <v>768.77362630942162</v>
      </c>
      <c r="K690">
        <v>573.63800013331388</v>
      </c>
      <c r="L690">
        <v>807.37227437006641</v>
      </c>
      <c r="M690">
        <v>1283.135072886726</v>
      </c>
      <c r="N690">
        <v>1991.792250019173</v>
      </c>
      <c r="O690">
        <v>1353.528034427947</v>
      </c>
    </row>
    <row r="691" spans="1:17" x14ac:dyDescent="0.25">
      <c r="A691" t="s">
        <v>2</v>
      </c>
      <c r="B691" t="s">
        <v>742</v>
      </c>
      <c r="P691">
        <v>48.254377431014078</v>
      </c>
      <c r="Q691">
        <v>4.9940933045745322</v>
      </c>
    </row>
    <row r="692" spans="1:17" x14ac:dyDescent="0.25">
      <c r="A692" t="s">
        <v>2</v>
      </c>
      <c r="B692" t="s">
        <v>1607</v>
      </c>
      <c r="C692">
        <v>135.98547822295311</v>
      </c>
      <c r="D692">
        <v>147.06622156365299</v>
      </c>
      <c r="E692">
        <v>160.44859033057091</v>
      </c>
      <c r="F692">
        <v>157.95037977188369</v>
      </c>
      <c r="G692">
        <v>135.98029314464719</v>
      </c>
      <c r="H692">
        <v>140.3027748150071</v>
      </c>
      <c r="I692">
        <v>151.92272845198411</v>
      </c>
      <c r="J692">
        <v>1730.4667900638301</v>
      </c>
      <c r="K692">
        <v>1725.9360458831179</v>
      </c>
      <c r="L692">
        <v>1458.1879152878189</v>
      </c>
      <c r="M692">
        <v>1638.190769782638</v>
      </c>
    </row>
    <row r="693" spans="1:17" x14ac:dyDescent="0.25">
      <c r="A693" t="s">
        <v>2</v>
      </c>
      <c r="B693" t="s">
        <v>1608</v>
      </c>
      <c r="J693">
        <v>7.1604326964827651E-3</v>
      </c>
      <c r="K693">
        <v>2.2822224735516781E-2</v>
      </c>
      <c r="L693">
        <v>6.8893033235010431E-3</v>
      </c>
      <c r="M693">
        <v>75.878262465806316</v>
      </c>
      <c r="N693">
        <v>82.129823612859042</v>
      </c>
      <c r="O693">
        <v>306.03327949155369</v>
      </c>
    </row>
    <row r="694" spans="1:17" x14ac:dyDescent="0.25">
      <c r="A694" t="s">
        <v>2</v>
      </c>
      <c r="B694" t="s">
        <v>1609</v>
      </c>
      <c r="J694">
        <v>12.84929949370906</v>
      </c>
      <c r="K694">
        <v>25.96618002309361</v>
      </c>
      <c r="L694">
        <v>6.6793026161353044</v>
      </c>
      <c r="M694">
        <v>65.713246479725527</v>
      </c>
    </row>
    <row r="695" spans="1:17" x14ac:dyDescent="0.25">
      <c r="A695" t="s">
        <v>2</v>
      </c>
      <c r="B695" t="s">
        <v>1610</v>
      </c>
      <c r="C695">
        <v>102.7990465243781</v>
      </c>
      <c r="D695">
        <v>62.296941489559813</v>
      </c>
      <c r="E695">
        <v>61.598900928668463</v>
      </c>
      <c r="F695">
        <v>61.253923386620151</v>
      </c>
      <c r="G695">
        <v>124.0509814475961</v>
      </c>
      <c r="H695">
        <v>108.22040804660421</v>
      </c>
      <c r="I695">
        <v>88.431097519177129</v>
      </c>
      <c r="J695">
        <v>1444.349125594465</v>
      </c>
      <c r="K695">
        <v>1258.136333693034</v>
      </c>
      <c r="L695">
        <v>1877.1983305977601</v>
      </c>
      <c r="M695">
        <v>2916.9649686060579</v>
      </c>
      <c r="N695">
        <v>4839.1270134438573</v>
      </c>
      <c r="O695">
        <v>3060.1595198141408</v>
      </c>
    </row>
    <row r="696" spans="1:17" x14ac:dyDescent="0.25">
      <c r="A696" t="s">
        <v>2</v>
      </c>
      <c r="B696" t="s">
        <v>743</v>
      </c>
      <c r="P696">
        <v>114.9257811519376</v>
      </c>
      <c r="Q696">
        <v>10.65531213065454</v>
      </c>
    </row>
    <row r="697" spans="1:17" x14ac:dyDescent="0.25">
      <c r="A697" t="s">
        <v>2</v>
      </c>
      <c r="B697" t="s">
        <v>1611</v>
      </c>
      <c r="C697">
        <v>274.9421276802891</v>
      </c>
      <c r="D697">
        <v>283.69520926906722</v>
      </c>
      <c r="E697">
        <v>301.92950962510969</v>
      </c>
      <c r="F697">
        <v>293.82527406714422</v>
      </c>
      <c r="G697">
        <v>260.95580761442687</v>
      </c>
      <c r="H697">
        <v>254.1156592820146</v>
      </c>
      <c r="I697">
        <v>251.42590857614641</v>
      </c>
      <c r="J697">
        <v>3115.0550353916319</v>
      </c>
      <c r="K697">
        <v>3079.447010724135</v>
      </c>
      <c r="L697">
        <v>2583.1580768962431</v>
      </c>
      <c r="M697">
        <v>2919.6178893517358</v>
      </c>
    </row>
    <row r="698" spans="1:17" x14ac:dyDescent="0.25">
      <c r="A698" t="s">
        <v>2</v>
      </c>
      <c r="B698" t="s">
        <v>744</v>
      </c>
      <c r="J698">
        <v>34.032386455808258</v>
      </c>
      <c r="K698">
        <v>68.061218995593393</v>
      </c>
      <c r="L698">
        <v>102.0865345803074</v>
      </c>
      <c r="M698">
        <v>271.89710784959721</v>
      </c>
      <c r="N698">
        <v>436.2895820712464</v>
      </c>
      <c r="O698">
        <v>599.84578804591035</v>
      </c>
      <c r="P698">
        <v>761.98082801074452</v>
      </c>
      <c r="Q698">
        <v>923.01133754111515</v>
      </c>
    </row>
    <row r="699" spans="1:17" x14ac:dyDescent="0.25">
      <c r="A699" t="s">
        <v>2</v>
      </c>
      <c r="B699" t="s">
        <v>745</v>
      </c>
      <c r="J699">
        <v>1.4068767870972941E-3</v>
      </c>
      <c r="K699">
        <v>1.6093586826925949E-3</v>
      </c>
      <c r="L699">
        <v>1.8033132991468819E-3</v>
      </c>
      <c r="M699">
        <v>4.114108385563987E-3</v>
      </c>
      <c r="N699">
        <v>5.4368024617184206E-3</v>
      </c>
      <c r="O699">
        <v>6.1201584428747209E-3</v>
      </c>
      <c r="P699">
        <v>6.8309993755968478E-3</v>
      </c>
      <c r="Q699">
        <v>9.7931056083701614E-3</v>
      </c>
    </row>
    <row r="700" spans="1:17" x14ac:dyDescent="0.25">
      <c r="A700" t="s">
        <v>2</v>
      </c>
      <c r="B700" t="s">
        <v>746</v>
      </c>
      <c r="J700">
        <v>8.1191473158329411E-4</v>
      </c>
      <c r="K700">
        <v>9.1747227022151857E-4</v>
      </c>
      <c r="L700">
        <v>1.0217468860601259E-3</v>
      </c>
      <c r="M700">
        <v>2.244479675963377E-3</v>
      </c>
      <c r="N700">
        <v>2.596700556585744E-3</v>
      </c>
      <c r="O700">
        <v>2.954380064968668E-3</v>
      </c>
      <c r="P700">
        <v>3.5014831875751608E-3</v>
      </c>
      <c r="Q700">
        <v>5.0237104322650387E-3</v>
      </c>
    </row>
    <row r="701" spans="1:17" x14ac:dyDescent="0.25">
      <c r="A701" t="s">
        <v>2</v>
      </c>
      <c r="B701" t="s">
        <v>747</v>
      </c>
      <c r="J701">
        <v>1.233653103991134E-3</v>
      </c>
      <c r="K701">
        <v>1.233671357203754E-3</v>
      </c>
      <c r="L701">
        <v>1.2336830073381741E-3</v>
      </c>
      <c r="M701">
        <v>1.257554297306224E-3</v>
      </c>
    </row>
    <row r="702" spans="1:17" x14ac:dyDescent="0.25">
      <c r="A702" t="s">
        <v>2</v>
      </c>
      <c r="B702" t="s">
        <v>748</v>
      </c>
      <c r="J702">
        <v>17.417145715492801</v>
      </c>
      <c r="K702">
        <v>34.835501884327968</v>
      </c>
      <c r="L702">
        <v>52.252062091831483</v>
      </c>
      <c r="M702">
        <v>139.17105620726349</v>
      </c>
      <c r="N702">
        <v>223.31966239348199</v>
      </c>
      <c r="O702">
        <v>307.03969068705459</v>
      </c>
      <c r="P702">
        <v>390.03205360392798</v>
      </c>
      <c r="Q702">
        <v>472.45584626729323</v>
      </c>
    </row>
    <row r="703" spans="1:17" x14ac:dyDescent="0.25">
      <c r="A703" t="s">
        <v>2</v>
      </c>
      <c r="B703" t="s">
        <v>749</v>
      </c>
      <c r="J703">
        <v>1.6014719734269789</v>
      </c>
      <c r="K703">
        <v>3.2038039449349451</v>
      </c>
      <c r="L703">
        <v>4.8060362631528681</v>
      </c>
      <c r="M703">
        <v>12.80139753833673</v>
      </c>
      <c r="N703">
        <v>20.543161765149168</v>
      </c>
      <c r="O703">
        <v>28.24506484374378</v>
      </c>
      <c r="P703">
        <v>35.880397837751737</v>
      </c>
      <c r="Q703">
        <v>43.461712656485453</v>
      </c>
    </row>
    <row r="704" spans="1:17" x14ac:dyDescent="0.25">
      <c r="A704" t="s">
        <v>2</v>
      </c>
      <c r="B704" t="s">
        <v>750</v>
      </c>
      <c r="J704">
        <v>2.045179827272168E-4</v>
      </c>
      <c r="K704">
        <v>2.5481033987203298E-4</v>
      </c>
      <c r="L704">
        <v>2.9618176131244902E-4</v>
      </c>
      <c r="M704">
        <v>6.6872815584029255E-4</v>
      </c>
      <c r="N704">
        <v>7.4751968000237807E-4</v>
      </c>
      <c r="O704">
        <v>9.1012169918283561E-4</v>
      </c>
      <c r="P704">
        <v>1.077749834176332E-3</v>
      </c>
      <c r="Q704">
        <v>1.400072118618888E-3</v>
      </c>
    </row>
    <row r="705" spans="1:17" x14ac:dyDescent="0.25">
      <c r="A705" t="s">
        <v>2</v>
      </c>
      <c r="B705" t="s">
        <v>751</v>
      </c>
      <c r="J705">
        <v>9.2981473783972123E-4</v>
      </c>
      <c r="K705">
        <v>1.241488912648892E-3</v>
      </c>
      <c r="L705">
        <v>1.508363555167388E-3</v>
      </c>
      <c r="M705">
        <v>3.5594733660729858E-3</v>
      </c>
      <c r="N705">
        <v>4.5718960939371269E-3</v>
      </c>
      <c r="O705">
        <v>5.7207426774661231E-3</v>
      </c>
      <c r="P705">
        <v>6.4617815872271911E-3</v>
      </c>
      <c r="Q705">
        <v>8.9501046152962692E-3</v>
      </c>
    </row>
    <row r="706" spans="1:17" x14ac:dyDescent="0.25">
      <c r="A706" t="s">
        <v>2</v>
      </c>
      <c r="B706" t="s">
        <v>752</v>
      </c>
      <c r="J706">
        <v>1.434915535861428E-5</v>
      </c>
      <c r="K706">
        <v>1.6362574720215249E-5</v>
      </c>
      <c r="L706">
        <v>1.8179035744590512E-5</v>
      </c>
      <c r="M706">
        <v>2.8361608914861179E-5</v>
      </c>
      <c r="N706">
        <v>1.9962604610189849E-5</v>
      </c>
      <c r="O706">
        <v>2.7386053352980279E-5</v>
      </c>
      <c r="P706">
        <v>3.8093164305207998E-5</v>
      </c>
      <c r="Q706">
        <v>5.7241912212367143E-5</v>
      </c>
    </row>
    <row r="707" spans="1:17" x14ac:dyDescent="0.25">
      <c r="A707" t="s">
        <v>2</v>
      </c>
      <c r="B707" t="s">
        <v>753</v>
      </c>
      <c r="J707">
        <v>1.1725531785310871E-5</v>
      </c>
      <c r="K707">
        <v>1.3299400462382081E-5</v>
      </c>
      <c r="L707">
        <v>1.4752766407440929E-5</v>
      </c>
      <c r="M707">
        <v>2.2578067113990651E-5</v>
      </c>
      <c r="N707">
        <v>1.5792483780473859E-5</v>
      </c>
      <c r="O707">
        <v>2.1796826575509969E-5</v>
      </c>
      <c r="P707">
        <v>3.0332490840368361E-5</v>
      </c>
      <c r="Q707">
        <v>4.5928155234308858E-5</v>
      </c>
    </row>
    <row r="708" spans="1:17" x14ac:dyDescent="0.25">
      <c r="A708" t="s">
        <v>2</v>
      </c>
      <c r="B708" t="s">
        <v>754</v>
      </c>
      <c r="J708">
        <v>1.4122761873620279E-5</v>
      </c>
      <c r="K708">
        <v>1.6097156502290231E-5</v>
      </c>
      <c r="L708">
        <v>1.7881810344368539E-5</v>
      </c>
      <c r="M708">
        <v>2.7852189765961819E-5</v>
      </c>
      <c r="N708">
        <v>1.959295541141837E-5</v>
      </c>
      <c r="O708">
        <v>2.689318288387002E-5</v>
      </c>
      <c r="P708">
        <v>3.7409387525487998E-5</v>
      </c>
      <c r="Q708">
        <v>5.6250732519541821E-5</v>
      </c>
    </row>
    <row r="709" spans="1:17" x14ac:dyDescent="0.25">
      <c r="A709" t="s">
        <v>2</v>
      </c>
      <c r="B709" t="s">
        <v>755</v>
      </c>
      <c r="J709">
        <v>1.5333452449675321E-5</v>
      </c>
      <c r="K709">
        <v>1.751874923495151E-5</v>
      </c>
      <c r="L709">
        <v>1.947444007916042E-5</v>
      </c>
      <c r="M709">
        <v>3.0598873621408587E-5</v>
      </c>
      <c r="N709">
        <v>2.1591151321697571E-5</v>
      </c>
      <c r="O709">
        <v>2.9552457749495129E-5</v>
      </c>
      <c r="P709">
        <v>4.1097642988923122E-5</v>
      </c>
      <c r="Q709">
        <v>6.1584720807733107E-5</v>
      </c>
    </row>
    <row r="710" spans="1:17" x14ac:dyDescent="0.25">
      <c r="A710" t="s">
        <v>2</v>
      </c>
      <c r="B710" t="s">
        <v>756</v>
      </c>
      <c r="J710">
        <v>1.2996888230972369E-5</v>
      </c>
      <c r="K710">
        <v>1.4780305155090261E-5</v>
      </c>
      <c r="L710">
        <v>1.6408131337070261E-5</v>
      </c>
      <c r="M710">
        <v>2.5347940833160582E-5</v>
      </c>
      <c r="N710">
        <v>1.778255104326972E-5</v>
      </c>
      <c r="O710">
        <v>2.4471873775500959E-5</v>
      </c>
      <c r="P710">
        <v>3.4048408091536173E-5</v>
      </c>
      <c r="Q710">
        <v>5.1363193795168507E-5</v>
      </c>
    </row>
    <row r="711" spans="1:17" x14ac:dyDescent="0.25">
      <c r="A711" t="s">
        <v>2</v>
      </c>
      <c r="B711" t="s">
        <v>757</v>
      </c>
      <c r="J711">
        <v>2.0216352160980201E-5</v>
      </c>
      <c r="K711">
        <v>2.330660531981166E-5</v>
      </c>
      <c r="L711">
        <v>2.59755726056325E-5</v>
      </c>
      <c r="M711">
        <v>4.2259598599175568E-5</v>
      </c>
      <c r="N711">
        <v>3.0213489477036452E-5</v>
      </c>
      <c r="O711">
        <v>4.0881170071569353E-5</v>
      </c>
      <c r="P711">
        <v>5.6768976238488753E-5</v>
      </c>
      <c r="Q711">
        <v>8.3936630709486012E-5</v>
      </c>
    </row>
    <row r="712" spans="1:17" x14ac:dyDescent="0.25">
      <c r="A712" t="s">
        <v>2</v>
      </c>
      <c r="B712" t="s">
        <v>758</v>
      </c>
      <c r="J712">
        <v>6.3978381223203927E-5</v>
      </c>
      <c r="K712">
        <v>6.3820898141530788E-5</v>
      </c>
      <c r="L712">
        <v>5.8228299974786837E-5</v>
      </c>
      <c r="M712">
        <v>4.1424087750871329E-5</v>
      </c>
    </row>
    <row r="713" spans="1:17" x14ac:dyDescent="0.25">
      <c r="A713" t="s">
        <v>2</v>
      </c>
      <c r="B713" t="s">
        <v>759</v>
      </c>
      <c r="J713">
        <v>2.5878549481032139E-4</v>
      </c>
      <c r="K713">
        <v>3.2145235182945642E-4</v>
      </c>
      <c r="L713">
        <v>3.7551581069937101E-4</v>
      </c>
      <c r="M713">
        <v>9.4840639401248545E-4</v>
      </c>
      <c r="N713">
        <v>1.3481829977303151E-3</v>
      </c>
      <c r="O713">
        <v>1.516992315751513E-3</v>
      </c>
      <c r="P713">
        <v>1.9093150608136559E-3</v>
      </c>
      <c r="Q713">
        <v>2.519044376102422E-3</v>
      </c>
    </row>
    <row r="714" spans="1:17" x14ac:dyDescent="0.25">
      <c r="A714" t="s">
        <v>2</v>
      </c>
      <c r="B714" t="s">
        <v>760</v>
      </c>
      <c r="J714">
        <v>1.9695369660992519E-4</v>
      </c>
      <c r="K714">
        <v>2.400530509684554E-4</v>
      </c>
      <c r="L714">
        <v>2.776134383868886E-4</v>
      </c>
      <c r="M714">
        <v>6.9582964078622998E-4</v>
      </c>
      <c r="N714">
        <v>9.9203689013555984E-4</v>
      </c>
      <c r="O714">
        <v>1.1102050698345511E-3</v>
      </c>
      <c r="P714">
        <v>1.397025918969541E-3</v>
      </c>
      <c r="Q714">
        <v>1.815204977673973E-3</v>
      </c>
    </row>
    <row r="715" spans="1:17" x14ac:dyDescent="0.25">
      <c r="A715" t="s">
        <v>2</v>
      </c>
      <c r="B715" t="s">
        <v>761</v>
      </c>
      <c r="J715">
        <v>1.2971060152434859E-4</v>
      </c>
      <c r="K715">
        <v>1.2971271064037701E-4</v>
      </c>
      <c r="L715">
        <v>1.2971408609606199E-4</v>
      </c>
      <c r="M715">
        <v>1.3976313795719181E-4</v>
      </c>
      <c r="N715">
        <v>4.2535121874536747E-5</v>
      </c>
    </row>
    <row r="716" spans="1:17" x14ac:dyDescent="0.25">
      <c r="A716" t="s">
        <v>2</v>
      </c>
      <c r="B716" t="s">
        <v>762</v>
      </c>
      <c r="J716">
        <v>1.186535378505357</v>
      </c>
      <c r="K716">
        <v>2.3734264704592012</v>
      </c>
      <c r="L716">
        <v>3.5602090267632649</v>
      </c>
      <c r="M716">
        <v>9.4825558752127463</v>
      </c>
      <c r="N716">
        <v>15.216310495337559</v>
      </c>
      <c r="O716">
        <v>20.921248643173481</v>
      </c>
      <c r="P716">
        <v>26.576178846571221</v>
      </c>
      <c r="Q716">
        <v>32.192231953150561</v>
      </c>
    </row>
    <row r="717" spans="1:17" x14ac:dyDescent="0.25">
      <c r="A717" t="s">
        <v>2</v>
      </c>
      <c r="B717" t="s">
        <v>763</v>
      </c>
      <c r="J717">
        <v>6.3526150511052017E-4</v>
      </c>
      <c r="K717">
        <v>1.0023136852416301E-3</v>
      </c>
      <c r="L717">
        <v>1.6648167161223131E-3</v>
      </c>
      <c r="M717">
        <v>3.7314335619764989E-3</v>
      </c>
      <c r="N717">
        <v>6.5067263601300404E-3</v>
      </c>
      <c r="O717">
        <v>8.9010020313899738E-3</v>
      </c>
      <c r="P717">
        <v>9.4756435697440269E-3</v>
      </c>
      <c r="Q717">
        <v>1.0782448706025131E-2</v>
      </c>
    </row>
    <row r="718" spans="1:17" x14ac:dyDescent="0.25">
      <c r="A718" t="s">
        <v>2</v>
      </c>
      <c r="B718" t="s">
        <v>764</v>
      </c>
      <c r="J718">
        <v>7.2447265119372653E-4</v>
      </c>
      <c r="K718">
        <v>1.149603185797957E-3</v>
      </c>
      <c r="L718">
        <v>2.0303876793637331E-3</v>
      </c>
      <c r="M718">
        <v>4.4292671947753354E-3</v>
      </c>
      <c r="N718">
        <v>7.7319982753319928E-3</v>
      </c>
      <c r="O718">
        <v>1.056264121577446E-2</v>
      </c>
      <c r="P718">
        <v>1.120999883811752E-2</v>
      </c>
      <c r="Q718">
        <v>1.25291561404096E-2</v>
      </c>
    </row>
    <row r="719" spans="1:17" x14ac:dyDescent="0.25">
      <c r="A719" t="s">
        <v>2</v>
      </c>
      <c r="B719" t="s">
        <v>765</v>
      </c>
      <c r="J719">
        <v>1.773246245344367E-3</v>
      </c>
      <c r="K719">
        <v>4.3807865147224151E-3</v>
      </c>
      <c r="L719">
        <v>2.5434602986003152</v>
      </c>
      <c r="M719">
        <v>14.214390757213019</v>
      </c>
      <c r="N719">
        <v>22.76360722876597</v>
      </c>
      <c r="O719">
        <v>26.924162105195979</v>
      </c>
      <c r="P719">
        <v>24.136077265645341</v>
      </c>
      <c r="Q719">
        <v>23.58621895229042</v>
      </c>
    </row>
    <row r="720" spans="1:17" x14ac:dyDescent="0.25">
      <c r="A720" t="s">
        <v>2</v>
      </c>
      <c r="B720" t="s">
        <v>766</v>
      </c>
      <c r="J720">
        <v>2.1210985259306631E-4</v>
      </c>
      <c r="K720">
        <v>3.3229024403052789E-4</v>
      </c>
      <c r="L720">
        <v>4.4452679110128679E-4</v>
      </c>
      <c r="M720">
        <v>1.082754126178604E-3</v>
      </c>
      <c r="N720">
        <v>1.6689373338863111E-3</v>
      </c>
      <c r="O720">
        <v>2.2220445953579689E-3</v>
      </c>
      <c r="P720">
        <v>2.3338097281936552E-3</v>
      </c>
      <c r="Q720">
        <v>2.9985547086249049E-3</v>
      </c>
    </row>
    <row r="721" spans="1:17" x14ac:dyDescent="0.25">
      <c r="A721" t="s">
        <v>2</v>
      </c>
      <c r="B721" t="s">
        <v>767</v>
      </c>
      <c r="J721">
        <v>2.0379073556605769E-4</v>
      </c>
      <c r="K721">
        <v>3.1883180136843401E-4</v>
      </c>
      <c r="L721">
        <v>4.2433307154199872E-4</v>
      </c>
      <c r="M721">
        <v>1.030044383897393E-3</v>
      </c>
      <c r="N721">
        <v>1.5771797535283549E-3</v>
      </c>
      <c r="O721">
        <v>2.0971043896643171E-3</v>
      </c>
      <c r="P721">
        <v>2.1999072224770039E-3</v>
      </c>
      <c r="Q721">
        <v>2.8398711953389142E-3</v>
      </c>
    </row>
    <row r="722" spans="1:17" x14ac:dyDescent="0.25">
      <c r="A722" t="s">
        <v>2</v>
      </c>
      <c r="B722" t="s">
        <v>768</v>
      </c>
      <c r="J722">
        <v>2.318829589519812E-4</v>
      </c>
      <c r="K722">
        <v>3.640765413516024E-4</v>
      </c>
      <c r="L722">
        <v>4.9288240769344393E-4</v>
      </c>
      <c r="M722">
        <v>1.2088373023258991E-3</v>
      </c>
      <c r="N722">
        <v>1.8913275873503081E-3</v>
      </c>
      <c r="O722">
        <v>2.5236846948855961E-3</v>
      </c>
      <c r="P722">
        <v>2.6568710275351212E-3</v>
      </c>
      <c r="Q722">
        <v>3.3789697873724978E-3</v>
      </c>
    </row>
    <row r="723" spans="1:17" x14ac:dyDescent="0.25">
      <c r="A723" t="s">
        <v>2</v>
      </c>
      <c r="B723" t="s">
        <v>769</v>
      </c>
      <c r="J723">
        <v>3.0964086447239761E-4</v>
      </c>
      <c r="K723">
        <v>3.2388380477723142E-4</v>
      </c>
      <c r="L723">
        <v>6.0854574929567818E-4</v>
      </c>
      <c r="M723">
        <v>7.0923957460561023E-4</v>
      </c>
      <c r="N723">
        <v>6.8024109664349339E-4</v>
      </c>
      <c r="O723">
        <v>4.8430101046649927E-4</v>
      </c>
    </row>
    <row r="724" spans="1:17" x14ac:dyDescent="0.25">
      <c r="A724" t="s">
        <v>2</v>
      </c>
      <c r="B724" t="s">
        <v>770</v>
      </c>
      <c r="J724">
        <v>1.343930347568689E-3</v>
      </c>
      <c r="K724">
        <v>1.6590502131713951E-3</v>
      </c>
      <c r="L724">
        <v>1.292800962719345E-3</v>
      </c>
      <c r="M724">
        <v>8.7504587202708712E-4</v>
      </c>
      <c r="N724">
        <v>1.330837052183853E-3</v>
      </c>
      <c r="O724">
        <v>1.6750823389700309E-3</v>
      </c>
      <c r="P724">
        <v>2.4043645905253899E-3</v>
      </c>
      <c r="Q724">
        <v>3.75289326621136E-3</v>
      </c>
    </row>
    <row r="725" spans="1:17" x14ac:dyDescent="0.25">
      <c r="A725" t="s">
        <v>2</v>
      </c>
      <c r="B725" t="s">
        <v>771</v>
      </c>
      <c r="J725">
        <v>1.894353109749946E-3</v>
      </c>
      <c r="K725">
        <v>2.2830041379272152E-3</v>
      </c>
      <c r="L725">
        <v>1.714942844463251E-3</v>
      </c>
      <c r="M725">
        <v>1.4386087102387711E-3</v>
      </c>
      <c r="N725">
        <v>2.2800103019418828E-3</v>
      </c>
      <c r="O725">
        <v>2.688229258319387E-3</v>
      </c>
      <c r="P725">
        <v>3.8785116206414101E-3</v>
      </c>
      <c r="Q725">
        <v>5.7097791517299948E-3</v>
      </c>
    </row>
    <row r="726" spans="1:17" x14ac:dyDescent="0.25">
      <c r="A726" t="s">
        <v>2</v>
      </c>
      <c r="B726" t="s">
        <v>772</v>
      </c>
    </row>
    <row r="727" spans="1:17" x14ac:dyDescent="0.25">
      <c r="A727" t="s">
        <v>2</v>
      </c>
      <c r="B727" t="s">
        <v>773</v>
      </c>
      <c r="J727">
        <v>4.6449784111121722E-3</v>
      </c>
      <c r="K727">
        <v>5.6061154013682868E-3</v>
      </c>
      <c r="L727">
        <v>4.1798816372318592E-3</v>
      </c>
      <c r="M727">
        <v>9.0737692867949755E-3</v>
      </c>
      <c r="N727">
        <v>1.394988403115196E-2</v>
      </c>
      <c r="O727">
        <v>8.9702956832531672E-3</v>
      </c>
      <c r="P727">
        <v>1.159645138512054E-2</v>
      </c>
      <c r="Q727">
        <v>1.8964125271453379E-2</v>
      </c>
    </row>
    <row r="728" spans="1:17" x14ac:dyDescent="0.25">
      <c r="A728" t="s">
        <v>2</v>
      </c>
      <c r="B728" t="s">
        <v>774</v>
      </c>
      <c r="J728">
        <v>4.5143863146399933E-3</v>
      </c>
      <c r="K728">
        <v>5.3090290855366158E-3</v>
      </c>
      <c r="L728">
        <v>5.2884066618244744E-3</v>
      </c>
      <c r="M728">
        <v>1.36205865063744E-2</v>
      </c>
      <c r="N728">
        <v>2.080211393581189E-2</v>
      </c>
      <c r="O728">
        <v>1.9240193665288809E-2</v>
      </c>
      <c r="P728">
        <v>2.046110994984705E-2</v>
      </c>
      <c r="Q728">
        <v>3.4178414065902753E-2</v>
      </c>
    </row>
    <row r="729" spans="1:17" x14ac:dyDescent="0.25">
      <c r="A729" t="s">
        <v>2</v>
      </c>
      <c r="B729" t="s">
        <v>775</v>
      </c>
      <c r="J729">
        <v>1.239225710981615E-2</v>
      </c>
      <c r="K729">
        <v>1.535339595837858E-2</v>
      </c>
      <c r="L729">
        <v>1.7800405315259601E-2</v>
      </c>
      <c r="M729">
        <v>3.1335011684650631E-2</v>
      </c>
      <c r="N729">
        <v>5.9332796135956177E-2</v>
      </c>
      <c r="O729">
        <v>8.6412960986036888E-2</v>
      </c>
      <c r="P729">
        <v>8.9810313810593054E-2</v>
      </c>
      <c r="Q729">
        <v>0.1148199763360002</v>
      </c>
    </row>
    <row r="730" spans="1:17" x14ac:dyDescent="0.25">
      <c r="A730" t="s">
        <v>2</v>
      </c>
      <c r="B730" t="s">
        <v>776</v>
      </c>
      <c r="J730">
        <v>7.0327992517785418</v>
      </c>
      <c r="K730">
        <v>14.097283883875081</v>
      </c>
      <c r="L730">
        <v>21.16860596167912</v>
      </c>
      <c r="M730">
        <v>57.192245279690709</v>
      </c>
      <c r="N730">
        <v>96.03600711238748</v>
      </c>
      <c r="O730">
        <v>139.70946341826479</v>
      </c>
      <c r="P730">
        <v>187.83290320172611</v>
      </c>
      <c r="Q730">
        <v>235.56054013504101</v>
      </c>
    </row>
    <row r="731" spans="1:17" x14ac:dyDescent="0.25">
      <c r="A731" t="s">
        <v>2</v>
      </c>
      <c r="B731" t="s">
        <v>777</v>
      </c>
      <c r="J731">
        <v>2.539693111118842E-3</v>
      </c>
      <c r="K731">
        <v>3.0245901460912721E-3</v>
      </c>
      <c r="L731">
        <v>3.4390989346428911E-3</v>
      </c>
      <c r="M731">
        <v>6.9883501390090742E-3</v>
      </c>
      <c r="N731">
        <v>1.15988155766942E-2</v>
      </c>
      <c r="O731">
        <v>1.3487147870395261E-2</v>
      </c>
      <c r="P731">
        <v>1.5402930910203319E-2</v>
      </c>
      <c r="Q731">
        <v>2.1188083970163391E-2</v>
      </c>
    </row>
    <row r="732" spans="1:17" x14ac:dyDescent="0.25">
      <c r="A732" t="s">
        <v>2</v>
      </c>
      <c r="B732" t="s">
        <v>778</v>
      </c>
      <c r="J732">
        <v>5.3637612251238396E-3</v>
      </c>
      <c r="K732">
        <v>6.2619656557612669E-3</v>
      </c>
      <c r="L732">
        <v>6.3428178278792154E-3</v>
      </c>
      <c r="M732">
        <v>1.902353326311303E-2</v>
      </c>
      <c r="N732">
        <v>2.7468173574629232E-2</v>
      </c>
      <c r="O732">
        <v>2.7149559396465989E-2</v>
      </c>
      <c r="P732">
        <v>2.7820569411569459E-2</v>
      </c>
      <c r="Q732">
        <v>4.0805479255311743E-2</v>
      </c>
    </row>
    <row r="733" spans="1:17" x14ac:dyDescent="0.25">
      <c r="A733" t="s">
        <v>2</v>
      </c>
      <c r="B733" t="s">
        <v>779</v>
      </c>
      <c r="J733">
        <v>1.933818351610381E-4</v>
      </c>
      <c r="K733">
        <v>1.93321200373703E-4</v>
      </c>
      <c r="L733">
        <v>1.132079520237883E-4</v>
      </c>
    </row>
    <row r="734" spans="1:17" x14ac:dyDescent="0.25">
      <c r="A734" t="s">
        <v>2</v>
      </c>
      <c r="B734" t="s">
        <v>780</v>
      </c>
      <c r="J734">
        <v>8.260627607064564E-4</v>
      </c>
      <c r="K734">
        <v>8.2321187954330789E-4</v>
      </c>
      <c r="L734">
        <v>3.1001140184666408E-4</v>
      </c>
      <c r="M734">
        <v>4.0542246197272012E-4</v>
      </c>
      <c r="N734">
        <v>5.8687462107592163E-4</v>
      </c>
      <c r="O734">
        <v>7.8026247459746267E-4</v>
      </c>
      <c r="P734">
        <v>1.076818310405001E-3</v>
      </c>
      <c r="Q734">
        <v>2.3832427689166082E-3</v>
      </c>
    </row>
    <row r="735" spans="1:17" x14ac:dyDescent="0.25">
      <c r="A735" t="s">
        <v>2</v>
      </c>
      <c r="B735" t="s">
        <v>781</v>
      </c>
    </row>
    <row r="736" spans="1:17" x14ac:dyDescent="0.25">
      <c r="A736" t="s">
        <v>2</v>
      </c>
      <c r="B736" t="s">
        <v>782</v>
      </c>
      <c r="J736">
        <v>8.857715019008291E-4</v>
      </c>
      <c r="K736">
        <v>8.8740277199403903E-4</v>
      </c>
      <c r="L736">
        <v>3.3377105330835687E-4</v>
      </c>
      <c r="M736">
        <v>4.2032435996540191E-4</v>
      </c>
      <c r="N736">
        <v>6.1855875026496784E-4</v>
      </c>
      <c r="O736">
        <v>8.2333722882838045E-4</v>
      </c>
      <c r="P736">
        <v>1.132179032970167E-3</v>
      </c>
      <c r="Q736">
        <v>2.84141425965184E-3</v>
      </c>
    </row>
    <row r="737" spans="1:17" x14ac:dyDescent="0.25">
      <c r="A737" t="s">
        <v>2</v>
      </c>
      <c r="B737" t="s">
        <v>783</v>
      </c>
    </row>
    <row r="738" spans="1:17" x14ac:dyDescent="0.25">
      <c r="A738" t="s">
        <v>2</v>
      </c>
      <c r="B738" t="s">
        <v>784</v>
      </c>
      <c r="J738">
        <v>1.458207533647944E-3</v>
      </c>
      <c r="K738">
        <v>1.79680519973915E-3</v>
      </c>
      <c r="L738">
        <v>1.9829489473706221E-3</v>
      </c>
      <c r="M738">
        <v>3.376857412912979E-3</v>
      </c>
      <c r="N738">
        <v>3.9903274157122451E-3</v>
      </c>
      <c r="O738">
        <v>5.1752738168610382E-3</v>
      </c>
      <c r="P738">
        <v>6.9349414663583504E-3</v>
      </c>
      <c r="Q738">
        <v>1.1175303095287919E-2</v>
      </c>
    </row>
    <row r="739" spans="1:17" x14ac:dyDescent="0.25">
      <c r="A739" t="s">
        <v>2</v>
      </c>
      <c r="B739" t="s">
        <v>785</v>
      </c>
      <c r="J739">
        <v>2.9005249551037818E-4</v>
      </c>
      <c r="K739">
        <v>2.9007978677335648E-4</v>
      </c>
      <c r="L739">
        <v>2.9457111596255828E-4</v>
      </c>
      <c r="M739">
        <v>6.4085789899237741E-5</v>
      </c>
    </row>
    <row r="740" spans="1:17" x14ac:dyDescent="0.25">
      <c r="A740" t="s">
        <v>2</v>
      </c>
      <c r="B740" t="s">
        <v>786</v>
      </c>
      <c r="J740">
        <v>2.8901229439283759E-4</v>
      </c>
      <c r="K740">
        <v>2.8902060377021131E-4</v>
      </c>
      <c r="L740">
        <v>2.9036349071881982E-4</v>
      </c>
      <c r="M740">
        <v>6.3538802401142641E-5</v>
      </c>
    </row>
    <row r="741" spans="1:17" x14ac:dyDescent="0.25">
      <c r="A741" t="s">
        <v>2</v>
      </c>
      <c r="B741" t="s">
        <v>787</v>
      </c>
      <c r="J741">
        <v>3.5222549155725751E-3</v>
      </c>
      <c r="K741">
        <v>4.1152225449918962E-3</v>
      </c>
      <c r="L741">
        <v>4.674722932377225E-3</v>
      </c>
      <c r="M741">
        <v>1.186502353284085E-2</v>
      </c>
      <c r="N741">
        <v>2.110071941505294E-2</v>
      </c>
      <c r="O741">
        <v>2.2922332974299589E-2</v>
      </c>
      <c r="P741">
        <v>2.330417085546499E-2</v>
      </c>
      <c r="Q741">
        <v>3.036879904499622E-2</v>
      </c>
    </row>
    <row r="742" spans="1:17" x14ac:dyDescent="0.25">
      <c r="A742" t="s">
        <v>2</v>
      </c>
      <c r="B742" t="s">
        <v>788</v>
      </c>
      <c r="J742">
        <v>1.333269520135502E-4</v>
      </c>
      <c r="K742">
        <v>1.514600762768564E-4</v>
      </c>
      <c r="L742">
        <v>1.6712150509142461E-4</v>
      </c>
      <c r="M742">
        <v>3.2338973527667748E-4</v>
      </c>
      <c r="N742">
        <v>2.3759194010437859E-4</v>
      </c>
      <c r="O742">
        <v>3.0697094737940431E-4</v>
      </c>
      <c r="P742">
        <v>3.9685724072137938E-4</v>
      </c>
      <c r="Q742">
        <v>5.8137805187296536E-4</v>
      </c>
    </row>
    <row r="743" spans="1:17" x14ac:dyDescent="0.25">
      <c r="A743" t="s">
        <v>2</v>
      </c>
      <c r="B743" t="s">
        <v>789</v>
      </c>
    </row>
    <row r="744" spans="1:17" x14ac:dyDescent="0.25">
      <c r="A744" t="s">
        <v>2</v>
      </c>
      <c r="B744" t="s">
        <v>790</v>
      </c>
      <c r="J744">
        <v>5.6938704351808256E-4</v>
      </c>
      <c r="K744">
        <v>6.7031442198187434E-4</v>
      </c>
      <c r="L744">
        <v>7.2035175355908269E-4</v>
      </c>
      <c r="M744">
        <v>1.6964002518505849E-3</v>
      </c>
      <c r="N744">
        <v>1.992819121156997E-3</v>
      </c>
      <c r="O744">
        <v>2.3171073406120192E-3</v>
      </c>
      <c r="P744">
        <v>2.182387128941064E-3</v>
      </c>
      <c r="Q744">
        <v>3.0524956456194322E-3</v>
      </c>
    </row>
    <row r="745" spans="1:17" x14ac:dyDescent="0.25">
      <c r="A745" t="s">
        <v>2</v>
      </c>
      <c r="B745" t="s">
        <v>791</v>
      </c>
      <c r="J745">
        <v>5.4951652031430087E-4</v>
      </c>
      <c r="K745">
        <v>6.8963227139842752E-4</v>
      </c>
      <c r="L745">
        <v>8.697568373904846E-4</v>
      </c>
      <c r="M745">
        <v>1.377303268468674E-3</v>
      </c>
      <c r="N745">
        <v>1.9609890383168109E-3</v>
      </c>
      <c r="O745">
        <v>1.8500806383558799E-3</v>
      </c>
      <c r="P745">
        <v>2.594991219408772E-3</v>
      </c>
      <c r="Q745">
        <v>3.666100160939214E-3</v>
      </c>
    </row>
    <row r="746" spans="1:17" x14ac:dyDescent="0.25">
      <c r="A746" t="s">
        <v>2</v>
      </c>
      <c r="B746" t="s">
        <v>792</v>
      </c>
      <c r="J746">
        <v>5.4952028347052771E-4</v>
      </c>
      <c r="K746">
        <v>6.8967738467780879E-4</v>
      </c>
      <c r="L746">
        <v>8.697954003996488E-4</v>
      </c>
      <c r="M746">
        <v>1.3772767330202189E-3</v>
      </c>
      <c r="N746">
        <v>1.9610476873455152E-3</v>
      </c>
      <c r="O746">
        <v>1.8500589530366541E-3</v>
      </c>
      <c r="P746">
        <v>2.5947325065729331E-3</v>
      </c>
      <c r="Q746">
        <v>3.6657052125146422E-3</v>
      </c>
    </row>
    <row r="747" spans="1:17" x14ac:dyDescent="0.25">
      <c r="A747" t="s">
        <v>2</v>
      </c>
      <c r="B747" t="s">
        <v>793</v>
      </c>
      <c r="J747">
        <v>5.8501245580634047E-4</v>
      </c>
      <c r="K747">
        <v>7.3847318527594207E-4</v>
      </c>
      <c r="L747">
        <v>9.3164516103582719E-4</v>
      </c>
      <c r="M747">
        <v>1.487130566017946E-3</v>
      </c>
      <c r="N747">
        <v>2.1268157151256781E-3</v>
      </c>
      <c r="O747">
        <v>2.0226398345564341E-3</v>
      </c>
      <c r="P747">
        <v>2.8347004907277079E-3</v>
      </c>
      <c r="Q747">
        <v>3.9977098352980299E-3</v>
      </c>
    </row>
    <row r="748" spans="1:17" x14ac:dyDescent="0.25">
      <c r="A748" t="s">
        <v>2</v>
      </c>
      <c r="B748" t="s">
        <v>794</v>
      </c>
      <c r="J748">
        <v>1.522798313657227E-3</v>
      </c>
      <c r="K748">
        <v>2.111603662020472E-3</v>
      </c>
      <c r="L748">
        <v>2.6054896506122601E-3</v>
      </c>
      <c r="M748">
        <v>4.4317492287218136E-3</v>
      </c>
      <c r="N748">
        <v>7.0699685098794341E-3</v>
      </c>
      <c r="O748">
        <v>8.0440642677067197E-3</v>
      </c>
      <c r="P748">
        <v>1.1705247668175021E-2</v>
      </c>
      <c r="Q748">
        <v>1.6529987365309341E-2</v>
      </c>
    </row>
    <row r="749" spans="1:17" x14ac:dyDescent="0.25">
      <c r="A749" t="s">
        <v>2</v>
      </c>
      <c r="B749" t="s">
        <v>795</v>
      </c>
      <c r="J749">
        <v>1.2860281034317051E-3</v>
      </c>
      <c r="K749">
        <v>1.7533917125558669E-3</v>
      </c>
      <c r="L749">
        <v>2.179074204807068E-3</v>
      </c>
      <c r="M749">
        <v>3.7009572279172072E-3</v>
      </c>
      <c r="N749">
        <v>5.8269051841562834E-3</v>
      </c>
      <c r="O749">
        <v>6.3457051680814386E-3</v>
      </c>
      <c r="P749">
        <v>9.0810129069329552E-3</v>
      </c>
      <c r="Q749">
        <v>1.2779752287476321E-2</v>
      </c>
    </row>
    <row r="750" spans="1:17" x14ac:dyDescent="0.25">
      <c r="A750" t="s">
        <v>2</v>
      </c>
      <c r="B750" t="s">
        <v>796</v>
      </c>
      <c r="J750">
        <v>10.680077073071329</v>
      </c>
      <c r="K750">
        <v>21.363070012344611</v>
      </c>
      <c r="L750">
        <v>23.58673222256434</v>
      </c>
      <c r="M750">
        <v>38.037530599124828</v>
      </c>
      <c r="N750">
        <v>61.184727941698512</v>
      </c>
      <c r="O750">
        <v>98.7070860078599</v>
      </c>
      <c r="P750">
        <v>158.9561261532271</v>
      </c>
      <c r="Q750">
        <v>211.382176552163</v>
      </c>
    </row>
    <row r="751" spans="1:17" x14ac:dyDescent="0.25">
      <c r="A751" t="s">
        <v>2</v>
      </c>
      <c r="B751" t="s">
        <v>797</v>
      </c>
      <c r="J751">
        <v>2.6108846649836561</v>
      </c>
      <c r="K751">
        <v>5.2207766229374721</v>
      </c>
      <c r="L751">
        <v>13.751169211311559</v>
      </c>
      <c r="M751">
        <v>53.978412845701342</v>
      </c>
      <c r="N751">
        <v>86.510636598724147</v>
      </c>
      <c r="O751">
        <v>108.73609020264691</v>
      </c>
      <c r="P751">
        <v>114.6262403810813</v>
      </c>
      <c r="Q751">
        <v>125.6628156471952</v>
      </c>
    </row>
    <row r="752" spans="1:17" x14ac:dyDescent="0.25">
      <c r="A752" t="s">
        <v>2</v>
      </c>
      <c r="B752" t="s">
        <v>798</v>
      </c>
      <c r="J752">
        <v>4.0619929422919671E-3</v>
      </c>
      <c r="K752">
        <v>4.9948565300765527E-3</v>
      </c>
      <c r="L752">
        <v>6.8018482355315128E-3</v>
      </c>
      <c r="M752">
        <v>1.424541218495186E-2</v>
      </c>
      <c r="N752">
        <v>2.43358972178985E-2</v>
      </c>
      <c r="O752">
        <v>2.706021485643707E-2</v>
      </c>
      <c r="P752">
        <v>3.5520032588440748E-2</v>
      </c>
      <c r="Q752">
        <v>4.5997596467323307E-2</v>
      </c>
    </row>
    <row r="753" spans="1:17" x14ac:dyDescent="0.25">
      <c r="A753" t="s">
        <v>2</v>
      </c>
      <c r="B753" t="s">
        <v>799</v>
      </c>
      <c r="J753">
        <v>4.231645345877188E-3</v>
      </c>
      <c r="K753">
        <v>5.1016310614024774E-3</v>
      </c>
      <c r="L753">
        <v>6.8280663152258114E-3</v>
      </c>
      <c r="M753">
        <v>1.3390396349076921E-2</v>
      </c>
      <c r="N753">
        <v>2.2630383729816E-2</v>
      </c>
      <c r="O753">
        <v>2.533654087291002E-2</v>
      </c>
      <c r="P753">
        <v>3.3442362261934019E-2</v>
      </c>
      <c r="Q753">
        <v>4.3660049851728278E-2</v>
      </c>
    </row>
    <row r="754" spans="1:17" x14ac:dyDescent="0.25">
      <c r="A754" t="s">
        <v>2</v>
      </c>
      <c r="B754" t="s">
        <v>800</v>
      </c>
      <c r="J754">
        <v>3.8562905939755051E-3</v>
      </c>
      <c r="K754">
        <v>3.4882486080960598E-3</v>
      </c>
      <c r="L754">
        <v>3.6998823567647621E-3</v>
      </c>
      <c r="M754">
        <v>6.2839592681566726E-3</v>
      </c>
      <c r="N754">
        <v>6.3213000845353468E-3</v>
      </c>
      <c r="Q754">
        <v>1.011873216035616E-9</v>
      </c>
    </row>
    <row r="755" spans="1:17" x14ac:dyDescent="0.25">
      <c r="A755" t="s">
        <v>2</v>
      </c>
      <c r="B755" t="s">
        <v>801</v>
      </c>
      <c r="J755">
        <v>3.224365286123665E-3</v>
      </c>
      <c r="K755">
        <v>4.0274931664604566E-3</v>
      </c>
      <c r="L755">
        <v>5.1035103555364131E-3</v>
      </c>
      <c r="M755">
        <v>1.287689771823234E-2</v>
      </c>
      <c r="N755">
        <v>2.2358817470948311E-2</v>
      </c>
      <c r="O755">
        <v>2.4175646515971729E-2</v>
      </c>
      <c r="P755">
        <v>3.1374277819103707E-2</v>
      </c>
      <c r="Q755">
        <v>3.9828562792979763E-2</v>
      </c>
    </row>
    <row r="756" spans="1:17" x14ac:dyDescent="0.25">
      <c r="A756" t="s">
        <v>2</v>
      </c>
      <c r="B756" t="s">
        <v>802</v>
      </c>
      <c r="J756">
        <v>2.5121537872667119E-3</v>
      </c>
      <c r="K756">
        <v>2.2147623386086618E-3</v>
      </c>
      <c r="L756">
        <v>1.716897552346295E-3</v>
      </c>
      <c r="M756">
        <v>1.8209099550724199E-3</v>
      </c>
    </row>
    <row r="757" spans="1:17" x14ac:dyDescent="0.25">
      <c r="A757" t="s">
        <v>2</v>
      </c>
      <c r="B757" t="s">
        <v>803</v>
      </c>
      <c r="J757">
        <v>9.8578719860033161E-3</v>
      </c>
      <c r="K757">
        <v>1.1627203275686809E-2</v>
      </c>
      <c r="L757">
        <v>1.387007093063051E-2</v>
      </c>
      <c r="M757">
        <v>6.2954442582258727E-2</v>
      </c>
      <c r="N757">
        <v>0.1138776837214238</v>
      </c>
      <c r="O757">
        <v>0.1833396519148332</v>
      </c>
      <c r="P757">
        <v>0.27979301201104972</v>
      </c>
      <c r="Q757">
        <v>0.38573223111147331</v>
      </c>
    </row>
    <row r="758" spans="1:17" x14ac:dyDescent="0.25">
      <c r="A758" t="s">
        <v>2</v>
      </c>
      <c r="B758" t="s">
        <v>804</v>
      </c>
      <c r="J758">
        <v>1.145103570328187E-2</v>
      </c>
      <c r="K758">
        <v>1.2714781704197641E-2</v>
      </c>
      <c r="L758">
        <v>1.448510858203377E-2</v>
      </c>
      <c r="M758">
        <v>5.2051274394234341E-2</v>
      </c>
      <c r="N758">
        <v>9.3054994871880459E-2</v>
      </c>
      <c r="O758">
        <v>0.14968930974218639</v>
      </c>
      <c r="P758">
        <v>0.2285373862344463</v>
      </c>
      <c r="Q758">
        <v>0.31115946410776008</v>
      </c>
    </row>
    <row r="759" spans="1:17" x14ac:dyDescent="0.25">
      <c r="A759" t="s">
        <v>2</v>
      </c>
      <c r="B759" t="s">
        <v>805</v>
      </c>
      <c r="J759">
        <v>1.8452051761650809E-2</v>
      </c>
      <c r="K759">
        <v>4.0559966985176298E-2</v>
      </c>
      <c r="L759">
        <v>14.689745080568141</v>
      </c>
      <c r="M759">
        <v>235.52879394188221</v>
      </c>
      <c r="N759">
        <v>443.2639069145373</v>
      </c>
      <c r="O759">
        <v>713.86029258833048</v>
      </c>
      <c r="P759">
        <v>1147.1575074644491</v>
      </c>
      <c r="Q759">
        <v>1503.8954363368609</v>
      </c>
    </row>
    <row r="760" spans="1:17" x14ac:dyDescent="0.25">
      <c r="A760" t="s">
        <v>2</v>
      </c>
      <c r="B760" t="s">
        <v>806</v>
      </c>
      <c r="J760">
        <v>4.1951219173666388E-3</v>
      </c>
      <c r="K760">
        <v>5.3451283334076368E-3</v>
      </c>
      <c r="L760">
        <v>3.6360040944635711E-3</v>
      </c>
      <c r="M760">
        <v>3.1774251706247363E-2</v>
      </c>
      <c r="N760">
        <v>7.0573154948590788E-2</v>
      </c>
      <c r="O760">
        <v>8.4534406772177551E-2</v>
      </c>
      <c r="P760">
        <v>8.8246307767023621E-2</v>
      </c>
      <c r="Q760">
        <v>0.1195376042832446</v>
      </c>
    </row>
    <row r="761" spans="1:17" x14ac:dyDescent="0.25">
      <c r="A761" t="s">
        <v>2</v>
      </c>
      <c r="B761" t="s">
        <v>807</v>
      </c>
      <c r="J761">
        <v>3.017560510724882E-3</v>
      </c>
      <c r="K761">
        <v>3.8655707489419358E-3</v>
      </c>
      <c r="L761">
        <v>2.9586761392792408E-3</v>
      </c>
      <c r="M761">
        <v>1.652311583240703E-2</v>
      </c>
      <c r="N761">
        <v>3.3109358655166371E-2</v>
      </c>
      <c r="O761">
        <v>3.8737197342771999E-2</v>
      </c>
      <c r="P761">
        <v>4.361059933960687E-2</v>
      </c>
      <c r="Q761">
        <v>5.6582161128621487E-2</v>
      </c>
    </row>
    <row r="762" spans="1:17" x14ac:dyDescent="0.25">
      <c r="A762" t="s">
        <v>2</v>
      </c>
      <c r="B762" t="s">
        <v>808</v>
      </c>
      <c r="J762">
        <v>7.2851968532263167E-3</v>
      </c>
      <c r="K762">
        <v>1.2062816367368849E-2</v>
      </c>
      <c r="L762">
        <v>5.4699342633460742E-3</v>
      </c>
      <c r="M762">
        <v>44.725757816459748</v>
      </c>
      <c r="N762">
        <v>182.90056745941561</v>
      </c>
      <c r="O762">
        <v>196.76304937310351</v>
      </c>
      <c r="P762">
        <v>76.764919727808547</v>
      </c>
      <c r="Q762">
        <v>32.13116971802598</v>
      </c>
    </row>
    <row r="763" spans="1:17" x14ac:dyDescent="0.25">
      <c r="A763" t="s">
        <v>2</v>
      </c>
      <c r="B763" t="s">
        <v>809</v>
      </c>
      <c r="J763">
        <v>5.210064702288672E-3</v>
      </c>
      <c r="K763">
        <v>1.0130182835421201E-2</v>
      </c>
      <c r="L763">
        <v>8.2187161539472708E-3</v>
      </c>
      <c r="M763">
        <v>2.908056863929805E-2</v>
      </c>
      <c r="N763">
        <v>6.6446158328914207E-2</v>
      </c>
      <c r="O763">
        <v>8.231729253173023E-2</v>
      </c>
      <c r="P763">
        <v>0.1605726370138201</v>
      </c>
      <c r="Q763">
        <v>0.41819204343950622</v>
      </c>
    </row>
    <row r="764" spans="1:17" x14ac:dyDescent="0.25">
      <c r="A764" t="s">
        <v>2</v>
      </c>
      <c r="B764" t="s">
        <v>810</v>
      </c>
      <c r="J764">
        <v>0.1177865672169498</v>
      </c>
      <c r="K764">
        <v>0.1805063573052367</v>
      </c>
      <c r="L764">
        <v>1.7358968583834531</v>
      </c>
      <c r="M764">
        <v>2.8085434874377651</v>
      </c>
      <c r="N764">
        <v>4.5285714030853317</v>
      </c>
      <c r="O764">
        <v>6.6393587444362936</v>
      </c>
      <c r="P764">
        <v>8.9570710660652004</v>
      </c>
      <c r="Q764">
        <v>10.726376880968379</v>
      </c>
    </row>
    <row r="765" spans="1:17" x14ac:dyDescent="0.25">
      <c r="A765" t="s">
        <v>2</v>
      </c>
      <c r="B765" t="s">
        <v>811</v>
      </c>
      <c r="J765">
        <v>3.0711792040780112E-4</v>
      </c>
      <c r="K765">
        <v>4.0489412452655599E-4</v>
      </c>
      <c r="L765">
        <v>4.9789688320548916E-4</v>
      </c>
      <c r="M765">
        <v>8.7976870908750178E-4</v>
      </c>
      <c r="N765">
        <v>9.9897556939487178E-4</v>
      </c>
      <c r="O765">
        <v>1.1310705254238319E-3</v>
      </c>
      <c r="P765">
        <v>1.624080624948417E-3</v>
      </c>
      <c r="Q765">
        <v>2.260657600405132E-3</v>
      </c>
    </row>
    <row r="766" spans="1:17" x14ac:dyDescent="0.25">
      <c r="A766" t="s">
        <v>2</v>
      </c>
      <c r="B766" t="s">
        <v>812</v>
      </c>
      <c r="J766">
        <v>5.2944541214770208E-3</v>
      </c>
      <c r="K766">
        <v>6.8151989489451002E-3</v>
      </c>
      <c r="L766">
        <v>9.5135028554594828E-3</v>
      </c>
      <c r="M766">
        <v>2.0451648781533091E-2</v>
      </c>
      <c r="N766">
        <v>3.5046383623008291E-2</v>
      </c>
      <c r="O766">
        <v>4.1712237781221052E-2</v>
      </c>
      <c r="P766">
        <v>5.7666492417715397E-2</v>
      </c>
      <c r="Q766">
        <v>7.1822470737864158E-2</v>
      </c>
    </row>
    <row r="767" spans="1:17" x14ac:dyDescent="0.25">
      <c r="A767" t="s">
        <v>2</v>
      </c>
      <c r="B767" t="s">
        <v>813</v>
      </c>
      <c r="J767">
        <v>2.365209233470041E-4</v>
      </c>
      <c r="K767">
        <v>3.1141134619186997E-4</v>
      </c>
      <c r="L767">
        <v>3.8239187753567839E-4</v>
      </c>
      <c r="M767">
        <v>6.7120299326564581E-4</v>
      </c>
      <c r="N767">
        <v>7.6045934510501271E-4</v>
      </c>
      <c r="O767">
        <v>8.5882616057369847E-4</v>
      </c>
      <c r="P767">
        <v>1.2338434468120039E-3</v>
      </c>
      <c r="Q767">
        <v>1.72440435283459E-3</v>
      </c>
    </row>
    <row r="768" spans="1:17" x14ac:dyDescent="0.25">
      <c r="A768" t="s">
        <v>2</v>
      </c>
      <c r="B768" t="s">
        <v>814</v>
      </c>
      <c r="J768">
        <v>3.8567553594531781E-3</v>
      </c>
      <c r="K768">
        <v>8.2858768474735785E-3</v>
      </c>
      <c r="L768">
        <v>1.530277120324529E-2</v>
      </c>
      <c r="M768">
        <v>1.5329115410186601E-2</v>
      </c>
      <c r="N768">
        <v>4.8314484301198134E-3</v>
      </c>
    </row>
    <row r="769" spans="1:17" x14ac:dyDescent="0.25">
      <c r="A769" t="s">
        <v>2</v>
      </c>
      <c r="B769" t="s">
        <v>815</v>
      </c>
      <c r="J769">
        <v>6.0810831217478342E-3</v>
      </c>
      <c r="K769">
        <v>8.070500986100378E-3</v>
      </c>
      <c r="L769">
        <v>1.1462351458413679E-2</v>
      </c>
      <c r="M769">
        <v>2.5038438078603911E-2</v>
      </c>
      <c r="N769">
        <v>4.4324389636229082E-2</v>
      </c>
      <c r="O769">
        <v>4.9886546193349333E-2</v>
      </c>
      <c r="P769">
        <v>6.2803808124671234E-2</v>
      </c>
      <c r="Q769">
        <v>8.5619199002088878E-2</v>
      </c>
    </row>
    <row r="770" spans="1:17" x14ac:dyDescent="0.25">
      <c r="A770" t="s">
        <v>2</v>
      </c>
      <c r="B770" t="s">
        <v>816</v>
      </c>
      <c r="J770">
        <v>3.1647289927521282E-4</v>
      </c>
      <c r="K770">
        <v>4.1862473014119971E-4</v>
      </c>
      <c r="L770">
        <v>5.1731189169038614E-4</v>
      </c>
      <c r="M770">
        <v>9.2730501352918636E-4</v>
      </c>
      <c r="N770">
        <v>1.0597486284178771E-3</v>
      </c>
      <c r="O770">
        <v>1.2040703690837881E-3</v>
      </c>
      <c r="P770">
        <v>1.725779041480556E-3</v>
      </c>
      <c r="Q770">
        <v>2.3779719484738459E-3</v>
      </c>
    </row>
    <row r="771" spans="1:17" x14ac:dyDescent="0.25">
      <c r="A771" t="s">
        <v>2</v>
      </c>
      <c r="B771" t="s">
        <v>817</v>
      </c>
      <c r="J771">
        <v>6.2497217078067487E-3</v>
      </c>
      <c r="K771">
        <v>1.5394403820524479E-2</v>
      </c>
      <c r="L771">
        <v>1.224239019874885E-2</v>
      </c>
      <c r="M771">
        <v>0.26265364548952108</v>
      </c>
      <c r="N771">
        <v>0.46762289866394458</v>
      </c>
      <c r="O771">
        <v>0.54266559653103141</v>
      </c>
      <c r="P771">
        <v>1.294867045233798</v>
      </c>
      <c r="Q771">
        <v>2.9278922247595398</v>
      </c>
    </row>
    <row r="772" spans="1:17" x14ac:dyDescent="0.25">
      <c r="A772" t="s">
        <v>2</v>
      </c>
      <c r="B772" t="s">
        <v>818</v>
      </c>
      <c r="J772">
        <v>6.6784847790868846E-3</v>
      </c>
      <c r="K772">
        <v>1.7969934088619941E-2</v>
      </c>
      <c r="L772">
        <v>1.3689370752185249E-2</v>
      </c>
      <c r="M772">
        <v>82.156617835671312</v>
      </c>
      <c r="N772">
        <v>219.13525483670929</v>
      </c>
      <c r="O772">
        <v>239.03480825898981</v>
      </c>
      <c r="P772">
        <v>466.89574701429012</v>
      </c>
      <c r="Q772">
        <v>1571.898249889505</v>
      </c>
    </row>
    <row r="773" spans="1:17" x14ac:dyDescent="0.25">
      <c r="A773" t="s">
        <v>2</v>
      </c>
      <c r="B773" t="s">
        <v>819</v>
      </c>
      <c r="J773">
        <v>5.7997692080260397E-3</v>
      </c>
      <c r="K773">
        <v>1.2759143963999549E-2</v>
      </c>
      <c r="L773">
        <v>1.040560020782263E-2</v>
      </c>
      <c r="M773">
        <v>8.5356926355519155E-2</v>
      </c>
      <c r="N773">
        <v>0.1712544053474428</v>
      </c>
      <c r="O773">
        <v>0.2031134291896097</v>
      </c>
      <c r="P773">
        <v>0.47592869812437882</v>
      </c>
      <c r="Q773">
        <v>1.056851331213718</v>
      </c>
    </row>
    <row r="774" spans="1:17" x14ac:dyDescent="0.25">
      <c r="A774" t="s">
        <v>2</v>
      </c>
      <c r="B774" t="s">
        <v>820</v>
      </c>
      <c r="J774">
        <v>2.7927739316082789E-3</v>
      </c>
      <c r="K774">
        <v>4.2749950768057026E-3</v>
      </c>
      <c r="L774">
        <v>2.6289285484300119E-3</v>
      </c>
      <c r="M774">
        <v>1.1209345879966869E-2</v>
      </c>
      <c r="N774">
        <v>1.3184819184528639E-2</v>
      </c>
      <c r="O774">
        <v>1.0918273987822731E-2</v>
      </c>
      <c r="P774">
        <v>1.554245572920181E-2</v>
      </c>
      <c r="Q774">
        <v>1.671073979761261E-2</v>
      </c>
    </row>
    <row r="775" spans="1:17" x14ac:dyDescent="0.25">
      <c r="A775" t="s">
        <v>2</v>
      </c>
      <c r="B775" t="s">
        <v>821</v>
      </c>
      <c r="J775">
        <v>3.5930827504073678E-3</v>
      </c>
      <c r="K775">
        <v>4.7003056587066093E-3</v>
      </c>
      <c r="L775">
        <v>5.1955287351094729E-3</v>
      </c>
      <c r="M775">
        <v>7.0478902751502648E-3</v>
      </c>
      <c r="N775">
        <v>8.4781507551274608E-3</v>
      </c>
      <c r="O775">
        <v>1.0766056457606541E-2</v>
      </c>
      <c r="P775">
        <v>1.4607910536722181E-2</v>
      </c>
      <c r="Q775">
        <v>2.6819125068344909E-2</v>
      </c>
    </row>
    <row r="776" spans="1:17" x14ac:dyDescent="0.25">
      <c r="A776" t="s">
        <v>2</v>
      </c>
      <c r="B776" t="s">
        <v>822</v>
      </c>
      <c r="J776">
        <v>3.0986675106660028E-3</v>
      </c>
      <c r="K776">
        <v>3.9968537945757028E-3</v>
      </c>
      <c r="L776">
        <v>4.3968628832778672E-3</v>
      </c>
      <c r="M776">
        <v>5.9526762426835899E-3</v>
      </c>
      <c r="N776">
        <v>6.7734917831398867E-3</v>
      </c>
      <c r="O776">
        <v>8.5301507438351517E-3</v>
      </c>
      <c r="P776">
        <v>1.146676763126226E-2</v>
      </c>
      <c r="Q776">
        <v>2.0862582515240771E-2</v>
      </c>
    </row>
    <row r="777" spans="1:17" x14ac:dyDescent="0.25">
      <c r="A777" t="s">
        <v>2</v>
      </c>
      <c r="B777" t="s">
        <v>823</v>
      </c>
      <c r="J777">
        <v>3.4538979078723468E-3</v>
      </c>
      <c r="K777">
        <v>4.5018791577909724E-3</v>
      </c>
      <c r="L777">
        <v>4.9695315265881456E-3</v>
      </c>
      <c r="M777">
        <v>6.7372724109439706E-3</v>
      </c>
      <c r="N777">
        <v>7.97513931068769E-3</v>
      </c>
      <c r="O777">
        <v>1.0101534876527809E-2</v>
      </c>
      <c r="P777">
        <v>1.366576262428601E-2</v>
      </c>
      <c r="Q777">
        <v>2.5033318107368491E-2</v>
      </c>
    </row>
    <row r="778" spans="1:17" x14ac:dyDescent="0.25">
      <c r="A778" t="s">
        <v>2</v>
      </c>
      <c r="B778" t="s">
        <v>824</v>
      </c>
      <c r="J778">
        <v>2.1804432852496241E-3</v>
      </c>
      <c r="K778">
        <v>2.6890441765463741E-3</v>
      </c>
      <c r="L778">
        <v>3.3219858345033141E-3</v>
      </c>
      <c r="M778">
        <v>4.7641515431309477E-3</v>
      </c>
      <c r="N778">
        <v>7.558326345728044E-3</v>
      </c>
      <c r="O778">
        <v>9.7816953609657E-3</v>
      </c>
      <c r="P778">
        <v>1.007100809749616E-2</v>
      </c>
      <c r="Q778">
        <v>1.5641100038371911E-2</v>
      </c>
    </row>
    <row r="779" spans="1:17" x14ac:dyDescent="0.25">
      <c r="A779" t="s">
        <v>2</v>
      </c>
      <c r="B779" t="s">
        <v>825</v>
      </c>
      <c r="J779">
        <v>6.5091424146936049E-3</v>
      </c>
      <c r="K779">
        <v>8.7021703820526607E-3</v>
      </c>
      <c r="L779">
        <v>9.1648249131954431E-3</v>
      </c>
      <c r="M779">
        <v>1.2538185819372331E-2</v>
      </c>
      <c r="N779">
        <v>2.8089624528956549E-2</v>
      </c>
      <c r="O779">
        <v>3.9159880564341533E-2</v>
      </c>
      <c r="P779">
        <v>5.8363514707065738E-2</v>
      </c>
      <c r="Q779">
        <v>0.1166717023468814</v>
      </c>
    </row>
    <row r="780" spans="1:17" x14ac:dyDescent="0.25">
      <c r="A780" t="s">
        <v>2</v>
      </c>
      <c r="B780" t="s">
        <v>826</v>
      </c>
      <c r="J780">
        <v>0.40145899969916587</v>
      </c>
      <c r="K780">
        <v>0.33581237967318378</v>
      </c>
      <c r="L780">
        <v>2.2306151974249951E-2</v>
      </c>
      <c r="M780">
        <v>0.1829288400788725</v>
      </c>
      <c r="N780">
        <v>3.247169259781042</v>
      </c>
      <c r="O780">
        <v>6.817757534869016</v>
      </c>
      <c r="P780">
        <v>11.75877588772838</v>
      </c>
      <c r="Q780">
        <v>29.063414288904639</v>
      </c>
    </row>
    <row r="781" spans="1:17" x14ac:dyDescent="0.25">
      <c r="A781" t="s">
        <v>2</v>
      </c>
      <c r="B781" t="s">
        <v>827</v>
      </c>
      <c r="J781">
        <v>1.059206784965178E-2</v>
      </c>
      <c r="K781">
        <v>9.8537852241171384E-3</v>
      </c>
      <c r="L781">
        <v>3.7521357324737949E-3</v>
      </c>
      <c r="M781">
        <v>2.8338308218309569E-3</v>
      </c>
    </row>
    <row r="782" spans="1:17" x14ac:dyDescent="0.25">
      <c r="A782" t="s">
        <v>2</v>
      </c>
      <c r="B782" t="s">
        <v>828</v>
      </c>
      <c r="C782">
        <v>3.3980633438101491E-4</v>
      </c>
      <c r="D782">
        <v>35.073018769556739</v>
      </c>
      <c r="E782">
        <v>74.086673224024665</v>
      </c>
      <c r="F782">
        <v>113.0941679843408</v>
      </c>
      <c r="G782">
        <v>1967.2537980044119</v>
      </c>
      <c r="H782">
        <v>1996.696417730406</v>
      </c>
      <c r="I782">
        <v>2026.221420488881</v>
      </c>
      <c r="J782">
        <v>2021.7156933443459</v>
      </c>
      <c r="K782">
        <v>2017.2103795855189</v>
      </c>
      <c r="L782">
        <v>2012.705508739992</v>
      </c>
      <c r="M782">
        <v>1990.353093442701</v>
      </c>
      <c r="N782">
        <v>1968.97237079962</v>
      </c>
      <c r="O782">
        <v>1948.355496377977</v>
      </c>
      <c r="P782">
        <v>1929.28663335442</v>
      </c>
      <c r="Q782">
        <v>1911.2879373682269</v>
      </c>
    </row>
    <row r="783" spans="1:17" x14ac:dyDescent="0.25">
      <c r="A783" t="s">
        <v>2</v>
      </c>
      <c r="B783" t="s">
        <v>829</v>
      </c>
      <c r="C783">
        <v>1817.3495691106179</v>
      </c>
      <c r="D783">
        <v>1816.84434987691</v>
      </c>
      <c r="E783">
        <v>1816.282036386295</v>
      </c>
      <c r="F783">
        <v>1815.7199647482389</v>
      </c>
    </row>
    <row r="784" spans="1:17" x14ac:dyDescent="0.25">
      <c r="A784" t="s">
        <v>2</v>
      </c>
      <c r="B784" t="s">
        <v>830</v>
      </c>
      <c r="J784">
        <v>2.0968720398640158E-3</v>
      </c>
      <c r="K784">
        <v>2.279427040963046E-3</v>
      </c>
      <c r="L784">
        <v>2.6322228017731822E-3</v>
      </c>
      <c r="M784">
        <v>5.3449261236945154E-3</v>
      </c>
      <c r="N784">
        <v>4.0782731882882794E-3</v>
      </c>
      <c r="O784">
        <v>4.6218537152202636E-3</v>
      </c>
      <c r="P784">
        <v>6.0183044530821841E-3</v>
      </c>
      <c r="Q784">
        <v>9.293856582737384E-3</v>
      </c>
    </row>
    <row r="785" spans="1:17" x14ac:dyDescent="0.25">
      <c r="A785" t="s">
        <v>2</v>
      </c>
      <c r="B785" t="s">
        <v>831</v>
      </c>
      <c r="J785">
        <v>1.121094885920583E-3</v>
      </c>
      <c r="K785">
        <v>1.223607624506892E-3</v>
      </c>
      <c r="L785">
        <v>1.38533040443859E-3</v>
      </c>
      <c r="M785">
        <v>2.7393066287322242E-3</v>
      </c>
      <c r="N785">
        <v>2.125285153067623E-3</v>
      </c>
      <c r="O785">
        <v>2.446145727237674E-3</v>
      </c>
      <c r="P785">
        <v>3.2108471032798978E-3</v>
      </c>
      <c r="Q785">
        <v>4.9088314920202386E-3</v>
      </c>
    </row>
    <row r="786" spans="1:17" x14ac:dyDescent="0.25">
      <c r="A786" t="s">
        <v>2</v>
      </c>
      <c r="B786" t="s">
        <v>832</v>
      </c>
      <c r="C786">
        <v>2.3649645271940582E-2</v>
      </c>
      <c r="D786">
        <v>18.56654390019164</v>
      </c>
      <c r="E786">
        <v>364.63124479728049</v>
      </c>
      <c r="F786">
        <v>385.27963170148439</v>
      </c>
      <c r="G786">
        <v>405.92458648367631</v>
      </c>
      <c r="H786">
        <v>421.73691535206018</v>
      </c>
      <c r="I786">
        <v>441.95541446559992</v>
      </c>
      <c r="J786">
        <v>441.769410679793</v>
      </c>
      <c r="K786">
        <v>441.76598657373893</v>
      </c>
      <c r="L786">
        <v>441.91960764636389</v>
      </c>
      <c r="M786">
        <v>111.9377927228784</v>
      </c>
    </row>
    <row r="787" spans="1:17" x14ac:dyDescent="0.25">
      <c r="A787" t="s">
        <v>2</v>
      </c>
      <c r="B787" t="s">
        <v>833</v>
      </c>
      <c r="J787">
        <v>476.51366170330891</v>
      </c>
      <c r="K787">
        <v>524.12548470033676</v>
      </c>
      <c r="L787">
        <v>576.60125797676642</v>
      </c>
      <c r="M787">
        <v>918.11093010576747</v>
      </c>
      <c r="N787">
        <v>1007.870041966333</v>
      </c>
      <c r="O787">
        <v>997.31586545200162</v>
      </c>
      <c r="P787">
        <v>987.55280392830514</v>
      </c>
      <c r="Q787">
        <v>978.33477062919633</v>
      </c>
    </row>
    <row r="788" spans="1:17" x14ac:dyDescent="0.25">
      <c r="A788" t="s">
        <v>2</v>
      </c>
      <c r="B788" t="s">
        <v>834</v>
      </c>
      <c r="C788">
        <v>906.13271182320796</v>
      </c>
      <c r="D788">
        <v>906.01698319495574</v>
      </c>
      <c r="E788">
        <v>601.32524219873517</v>
      </c>
      <c r="F788">
        <v>601.17109729612832</v>
      </c>
      <c r="G788">
        <v>601.01729882658799</v>
      </c>
      <c r="H788">
        <v>600.90009332817988</v>
      </c>
      <c r="I788">
        <v>596.42082646501399</v>
      </c>
      <c r="J788">
        <v>122.72374898117459</v>
      </c>
      <c r="K788">
        <v>71.115498926883205</v>
      </c>
      <c r="L788">
        <v>22.662227008136</v>
      </c>
    </row>
    <row r="789" spans="1:17" x14ac:dyDescent="0.25">
      <c r="A789" t="s">
        <v>2</v>
      </c>
      <c r="B789" t="s">
        <v>835</v>
      </c>
      <c r="J789">
        <v>25.931297577132192</v>
      </c>
      <c r="K789">
        <v>28.519056219922842</v>
      </c>
      <c r="L789">
        <v>31.381406919693799</v>
      </c>
      <c r="M789">
        <v>50.54623570882562</v>
      </c>
      <c r="N789">
        <v>80.315469472262208</v>
      </c>
      <c r="O789">
        <v>83.947526134088719</v>
      </c>
      <c r="P789">
        <v>88.946503364867894</v>
      </c>
      <c r="Q789">
        <v>90.004850869738107</v>
      </c>
    </row>
    <row r="790" spans="1:17" x14ac:dyDescent="0.25">
      <c r="A790" t="s">
        <v>2</v>
      </c>
      <c r="B790" t="s">
        <v>836</v>
      </c>
      <c r="J790">
        <v>3.6981414072261422E-4</v>
      </c>
      <c r="K790">
        <v>4.0439214804691712E-4</v>
      </c>
      <c r="L790">
        <v>4.7259801645022781E-4</v>
      </c>
      <c r="M790">
        <v>1.019194940839217E-3</v>
      </c>
      <c r="N790">
        <v>6.8328847131037321E-4</v>
      </c>
      <c r="O790">
        <v>7.9719092023600245E-4</v>
      </c>
      <c r="P790">
        <v>1.0622976673593069E-3</v>
      </c>
      <c r="Q790">
        <v>1.440386704863596E-3</v>
      </c>
    </row>
    <row r="791" spans="1:17" x14ac:dyDescent="0.25">
      <c r="A791" t="s">
        <v>2</v>
      </c>
      <c r="B791" t="s">
        <v>837</v>
      </c>
      <c r="J791">
        <v>9.3471657533199881</v>
      </c>
      <c r="K791">
        <v>10.27799042690023</v>
      </c>
      <c r="L791">
        <v>11.31410614983424</v>
      </c>
      <c r="M791">
        <v>18.226365795645041</v>
      </c>
      <c r="N791">
        <v>12.419823688091579</v>
      </c>
      <c r="O791">
        <v>7.8165376571237006</v>
      </c>
      <c r="P791">
        <v>1.919052074228345</v>
      </c>
      <c r="Q791">
        <v>1.2388388376032849E-2</v>
      </c>
    </row>
    <row r="792" spans="1:17" x14ac:dyDescent="0.25">
      <c r="A792" t="s">
        <v>2</v>
      </c>
      <c r="B792" t="s">
        <v>838</v>
      </c>
      <c r="J792">
        <v>1.5938156062886039E-5</v>
      </c>
      <c r="K792">
        <v>1.7507759492719252E-5</v>
      </c>
      <c r="L792">
        <v>1.9297076451218079E-5</v>
      </c>
      <c r="M792">
        <v>3.0007881013727012E-5</v>
      </c>
      <c r="N792">
        <v>1.9860794171149189E-5</v>
      </c>
      <c r="O792">
        <v>2.745788411394114E-5</v>
      </c>
      <c r="P792">
        <v>3.8298138759827689E-5</v>
      </c>
      <c r="Q792">
        <v>5.7924545133593427E-5</v>
      </c>
    </row>
    <row r="793" spans="1:17" x14ac:dyDescent="0.25">
      <c r="A793" t="s">
        <v>2</v>
      </c>
      <c r="B793" t="s">
        <v>839</v>
      </c>
      <c r="J793">
        <v>1.282362292060305E-5</v>
      </c>
      <c r="K793">
        <v>1.4087828532215891E-5</v>
      </c>
      <c r="L793">
        <v>1.55179850000306E-5</v>
      </c>
      <c r="M793">
        <v>2.370142450854662E-5</v>
      </c>
      <c r="N793">
        <v>1.5730238426497821E-5</v>
      </c>
      <c r="O793">
        <v>2.1851204938585451E-5</v>
      </c>
      <c r="P793">
        <v>3.0475691946047151E-5</v>
      </c>
      <c r="Q793">
        <v>4.6376116428564013E-5</v>
      </c>
    </row>
    <row r="794" spans="1:17" x14ac:dyDescent="0.25">
      <c r="A794" t="s">
        <v>2</v>
      </c>
      <c r="B794" t="s">
        <v>840</v>
      </c>
      <c r="J794">
        <v>1.5665898760537961E-5</v>
      </c>
      <c r="K794">
        <v>1.7208839822334029E-5</v>
      </c>
      <c r="L794">
        <v>1.896657363725517E-5</v>
      </c>
      <c r="M794">
        <v>2.9449239751577039E-5</v>
      </c>
      <c r="N794">
        <v>1.9495077673204418E-5</v>
      </c>
      <c r="O794">
        <v>2.696363468090319E-5</v>
      </c>
      <c r="P794">
        <v>3.760873065154067E-5</v>
      </c>
      <c r="Q794">
        <v>5.6911033821884859E-5</v>
      </c>
    </row>
    <row r="795" spans="1:17" x14ac:dyDescent="0.25">
      <c r="A795" t="s">
        <v>2</v>
      </c>
      <c r="B795" t="s">
        <v>841</v>
      </c>
      <c r="J795">
        <v>1.7127903469730589E-5</v>
      </c>
      <c r="K795">
        <v>1.881401748272719E-5</v>
      </c>
      <c r="L795">
        <v>2.0741674245250689E-5</v>
      </c>
      <c r="M795">
        <v>3.2468250141951269E-5</v>
      </c>
      <c r="N795">
        <v>2.1471967215098579E-5</v>
      </c>
      <c r="O795">
        <v>2.9630620280249458E-5</v>
      </c>
      <c r="P795">
        <v>4.1328239042211462E-5</v>
      </c>
      <c r="Q795">
        <v>6.2369928895660706E-5</v>
      </c>
    </row>
    <row r="796" spans="1:17" x14ac:dyDescent="0.25">
      <c r="A796" t="s">
        <v>2</v>
      </c>
      <c r="B796" t="s">
        <v>842</v>
      </c>
      <c r="J796">
        <v>1.432235912216897E-5</v>
      </c>
      <c r="K796">
        <v>1.5733602238013419E-5</v>
      </c>
      <c r="L796">
        <v>1.733603740528377E-5</v>
      </c>
      <c r="M796">
        <v>2.671189804592562E-5</v>
      </c>
      <c r="N796">
        <v>1.770245604430775E-5</v>
      </c>
      <c r="O796">
        <v>2.453483330811094E-5</v>
      </c>
      <c r="P796">
        <v>3.4220388045499102E-5</v>
      </c>
      <c r="Q796">
        <v>5.1918041924166402E-5</v>
      </c>
    </row>
    <row r="797" spans="1:17" x14ac:dyDescent="0.25">
      <c r="A797" t="s">
        <v>2</v>
      </c>
      <c r="B797" t="s">
        <v>843</v>
      </c>
      <c r="J797">
        <v>2.3198665212974061E-5</v>
      </c>
      <c r="K797">
        <v>2.5478092758629349E-5</v>
      </c>
      <c r="L797">
        <v>2.8121152709291891E-5</v>
      </c>
      <c r="M797">
        <v>4.545402665457128E-5</v>
      </c>
      <c r="N797">
        <v>2.9988728817971321E-5</v>
      </c>
      <c r="O797">
        <v>4.0986169545377558E-5</v>
      </c>
      <c r="P797">
        <v>5.7145593557298407E-5</v>
      </c>
      <c r="Q797">
        <v>8.5355914055012112E-5</v>
      </c>
    </row>
    <row r="798" spans="1:17" x14ac:dyDescent="0.25">
      <c r="A798" t="s">
        <v>2</v>
      </c>
      <c r="B798" t="s">
        <v>844</v>
      </c>
      <c r="C798">
        <v>9.1137618826336918E-4</v>
      </c>
      <c r="D798">
        <v>16.938622115188611</v>
      </c>
      <c r="E798">
        <v>17.95465432507342</v>
      </c>
      <c r="F798">
        <v>18.97064165739738</v>
      </c>
      <c r="G798">
        <v>19.98648255036564</v>
      </c>
      <c r="H798">
        <v>20.764539601729201</v>
      </c>
      <c r="I798">
        <v>37.941567849578398</v>
      </c>
      <c r="J798">
        <v>32.941281337035193</v>
      </c>
      <c r="K798">
        <v>30.891296313901758</v>
      </c>
      <c r="L798">
        <v>28.648997058957821</v>
      </c>
      <c r="M798">
        <v>13.73308542718997</v>
      </c>
    </row>
    <row r="799" spans="1:17" x14ac:dyDescent="0.25">
      <c r="A799" t="s">
        <v>2</v>
      </c>
      <c r="B799" t="s">
        <v>845</v>
      </c>
      <c r="C799">
        <v>47.076321536268367</v>
      </c>
      <c r="D799">
        <v>31.03405770316856</v>
      </c>
      <c r="E799">
        <v>31.014081742809509</v>
      </c>
      <c r="F799">
        <v>30.99399736228581</v>
      </c>
      <c r="G799">
        <v>30.97391026785704</v>
      </c>
      <c r="H799">
        <v>30.958544572512022</v>
      </c>
      <c r="I799">
        <v>14.546341757994639</v>
      </c>
      <c r="J799">
        <v>2.6453118719290611E-2</v>
      </c>
      <c r="K799">
        <v>2.448140920315987E-2</v>
      </c>
      <c r="L799">
        <v>5.8798042375967146E-3</v>
      </c>
    </row>
    <row r="800" spans="1:17" x14ac:dyDescent="0.25">
      <c r="A800" t="s">
        <v>2</v>
      </c>
      <c r="B800" t="s">
        <v>846</v>
      </c>
      <c r="J800">
        <v>3.8080395792424831E-4</v>
      </c>
      <c r="K800">
        <v>4.1673898836402262E-4</v>
      </c>
      <c r="L800">
        <v>5.2741517601584441E-4</v>
      </c>
      <c r="M800">
        <v>1.1291278335093581E-3</v>
      </c>
      <c r="N800">
        <v>1.602561395304793E-3</v>
      </c>
      <c r="O800">
        <v>1.7212474040569339E-3</v>
      </c>
      <c r="P800">
        <v>2.096416358938178E-3</v>
      </c>
      <c r="Q800">
        <v>2.838794692409843E-3</v>
      </c>
    </row>
    <row r="801" spans="1:17" x14ac:dyDescent="0.25">
      <c r="A801" t="s">
        <v>2</v>
      </c>
      <c r="B801" t="s">
        <v>847</v>
      </c>
      <c r="J801">
        <v>2.6972931059341949E-4</v>
      </c>
      <c r="K801">
        <v>2.9547185523938469E-4</v>
      </c>
      <c r="L801">
        <v>3.6415609451862581E-4</v>
      </c>
      <c r="M801">
        <v>7.9087042722868976E-4</v>
      </c>
      <c r="N801">
        <v>1.139746130008602E-3</v>
      </c>
      <c r="O801">
        <v>1.229080434778839E-3</v>
      </c>
      <c r="P801">
        <v>1.5100615027154019E-3</v>
      </c>
      <c r="Q801">
        <v>2.0069342304151879E-3</v>
      </c>
    </row>
    <row r="802" spans="1:17" x14ac:dyDescent="0.25">
      <c r="A802" t="s">
        <v>2</v>
      </c>
      <c r="B802" t="s">
        <v>848</v>
      </c>
      <c r="C802">
        <v>7.9144262840670249E-5</v>
      </c>
      <c r="D802">
        <v>1.213803732958544</v>
      </c>
      <c r="E802">
        <v>2.5638715438883239</v>
      </c>
      <c r="F802">
        <v>3.913788128231547</v>
      </c>
      <c r="G802">
        <v>26.545514828253019</v>
      </c>
      <c r="H802">
        <v>27.579041270747901</v>
      </c>
      <c r="I802">
        <v>28.896199573704841</v>
      </c>
      <c r="J802">
        <v>28.818813333172379</v>
      </c>
      <c r="K802">
        <v>28.818943490197409</v>
      </c>
      <c r="L802">
        <v>28.879809076900109</v>
      </c>
      <c r="M802">
        <v>27.075904829596102</v>
      </c>
      <c r="N802">
        <v>0.62761943835402356</v>
      </c>
    </row>
    <row r="803" spans="1:17" x14ac:dyDescent="0.25">
      <c r="A803" t="s">
        <v>2</v>
      </c>
      <c r="B803" t="s">
        <v>849</v>
      </c>
      <c r="J803">
        <v>21.811851044232679</v>
      </c>
      <c r="K803">
        <v>23.98040879914069</v>
      </c>
      <c r="L803">
        <v>26.40873439320529</v>
      </c>
      <c r="M803">
        <v>42.349854479121262</v>
      </c>
      <c r="N803">
        <v>68.051513231260401</v>
      </c>
      <c r="O803">
        <v>67.959764943229871</v>
      </c>
      <c r="P803">
        <v>67.293946962810139</v>
      </c>
      <c r="Q803">
        <v>66.664875546151748</v>
      </c>
    </row>
    <row r="804" spans="1:17" x14ac:dyDescent="0.25">
      <c r="A804" t="s">
        <v>2</v>
      </c>
      <c r="B804" t="s">
        <v>850</v>
      </c>
      <c r="C804">
        <v>63.392887199546642</v>
      </c>
      <c r="D804">
        <v>63.3849479142051</v>
      </c>
      <c r="E804">
        <v>63.376143308360888</v>
      </c>
      <c r="F804">
        <v>63.367283502409528</v>
      </c>
      <c r="G804">
        <v>42.076412734913212</v>
      </c>
      <c r="H804">
        <v>42.069906456341883</v>
      </c>
      <c r="I804">
        <v>41.782642009810708</v>
      </c>
      <c r="J804">
        <v>19.890357484983362</v>
      </c>
      <c r="K804">
        <v>17.564453127376101</v>
      </c>
      <c r="L804">
        <v>14.9179432678251</v>
      </c>
    </row>
    <row r="805" spans="1:17" x14ac:dyDescent="0.25">
      <c r="A805" t="s">
        <v>2</v>
      </c>
      <c r="B805" t="s">
        <v>851</v>
      </c>
      <c r="J805">
        <v>2.1322435526110049E-3</v>
      </c>
      <c r="K805">
        <v>2.3099759828331709E-3</v>
      </c>
      <c r="L805">
        <v>2.985102476644417E-3</v>
      </c>
      <c r="M805">
        <v>5.5096383608552674E-3</v>
      </c>
      <c r="N805">
        <v>9.4939004965100496E-3</v>
      </c>
      <c r="O805">
        <v>1.452001019850469E-2</v>
      </c>
      <c r="P805">
        <v>1.56246196179476E-2</v>
      </c>
      <c r="Q805">
        <v>1.654088883559866E-2</v>
      </c>
    </row>
    <row r="806" spans="1:17" x14ac:dyDescent="0.25">
      <c r="A806" t="s">
        <v>2</v>
      </c>
      <c r="B806" t="s">
        <v>852</v>
      </c>
      <c r="J806">
        <v>2.5456321605058659E-3</v>
      </c>
      <c r="K806">
        <v>2.7545418235317949E-3</v>
      </c>
      <c r="L806">
        <v>3.604285431569034E-3</v>
      </c>
      <c r="M806">
        <v>6.618561396226374E-3</v>
      </c>
      <c r="N806">
        <v>1.1347526579194699E-2</v>
      </c>
      <c r="O806">
        <v>1.7121003188336949E-2</v>
      </c>
      <c r="P806">
        <v>1.853645327772175E-2</v>
      </c>
      <c r="Q806">
        <v>1.944054669009564E-2</v>
      </c>
    </row>
    <row r="807" spans="1:17" x14ac:dyDescent="0.25">
      <c r="A807" t="s">
        <v>2</v>
      </c>
      <c r="B807" t="s">
        <v>853</v>
      </c>
      <c r="J807">
        <v>29.71752881584171</v>
      </c>
      <c r="K807">
        <v>32.681340927612958</v>
      </c>
      <c r="L807">
        <v>35.962625624737022</v>
      </c>
      <c r="M807">
        <v>57.923418186575098</v>
      </c>
      <c r="N807">
        <v>93.167987246989043</v>
      </c>
      <c r="O807">
        <v>149.47448987037811</v>
      </c>
      <c r="P807">
        <v>181.77698342305919</v>
      </c>
      <c r="Q807">
        <v>180.01051096617519</v>
      </c>
    </row>
    <row r="808" spans="1:17" x14ac:dyDescent="0.25">
      <c r="A808" t="s">
        <v>2</v>
      </c>
      <c r="B808" t="s">
        <v>854</v>
      </c>
      <c r="J808">
        <v>5.2636006601818476E-4</v>
      </c>
      <c r="K808">
        <v>5.7445340146251519E-4</v>
      </c>
      <c r="L808">
        <v>6.732758877819817E-4</v>
      </c>
      <c r="M808">
        <v>1.1672529636144299E-3</v>
      </c>
      <c r="N808">
        <v>2.048281688607499E-3</v>
      </c>
      <c r="O808">
        <v>3.395681807580599E-3</v>
      </c>
      <c r="P808">
        <v>3.4331258415359329E-3</v>
      </c>
      <c r="Q808">
        <v>3.8677200576591421E-3</v>
      </c>
    </row>
    <row r="809" spans="1:17" x14ac:dyDescent="0.25">
      <c r="A809" t="s">
        <v>2</v>
      </c>
      <c r="B809" t="s">
        <v>855</v>
      </c>
      <c r="J809">
        <v>4.9937496277789595E-4</v>
      </c>
      <c r="K809">
        <v>5.4511652022998008E-4</v>
      </c>
      <c r="L809">
        <v>6.3718746683693521E-4</v>
      </c>
      <c r="M809">
        <v>1.097708490108819E-3</v>
      </c>
      <c r="N809">
        <v>1.919276369873664E-3</v>
      </c>
      <c r="O809">
        <v>3.1893244568498261E-3</v>
      </c>
      <c r="P809">
        <v>3.2131887200258029E-3</v>
      </c>
      <c r="Q809">
        <v>3.6558195645968131E-3</v>
      </c>
    </row>
    <row r="810" spans="1:17" x14ac:dyDescent="0.25">
      <c r="A810" t="s">
        <v>2</v>
      </c>
      <c r="B810" t="s">
        <v>856</v>
      </c>
      <c r="J810">
        <v>5.9215744477061558E-4</v>
      </c>
      <c r="K810">
        <v>6.4598592800264398E-4</v>
      </c>
      <c r="L810">
        <v>7.6191717590028249E-4</v>
      </c>
      <c r="M810">
        <v>1.337269845482718E-3</v>
      </c>
      <c r="N810">
        <v>2.3609304473661001E-3</v>
      </c>
      <c r="O810">
        <v>3.8928982346158819E-3</v>
      </c>
      <c r="P810">
        <v>3.9629719821143777E-3</v>
      </c>
      <c r="Q810">
        <v>4.3710085306355737E-3</v>
      </c>
    </row>
    <row r="811" spans="1:17" x14ac:dyDescent="0.25">
      <c r="A811" t="s">
        <v>2</v>
      </c>
      <c r="B811" t="s">
        <v>857</v>
      </c>
      <c r="C811">
        <v>1.31199029955552E-2</v>
      </c>
      <c r="D811">
        <v>38.125711467957863</v>
      </c>
      <c r="E811">
        <v>41.39457265287912</v>
      </c>
      <c r="F811">
        <v>45.040112389140809</v>
      </c>
      <c r="G811">
        <v>48.685108836696713</v>
      </c>
      <c r="H811">
        <v>51.476631733540238</v>
      </c>
      <c r="I811">
        <v>89.631079686717769</v>
      </c>
      <c r="J811">
        <v>89.593732223624826</v>
      </c>
      <c r="K811">
        <v>89.593762241634778</v>
      </c>
      <c r="L811">
        <v>89.625488335436629</v>
      </c>
      <c r="M811">
        <v>89.630320597710607</v>
      </c>
      <c r="N811">
        <v>81.844230325305588</v>
      </c>
      <c r="O811">
        <v>34.148436232896643</v>
      </c>
    </row>
    <row r="812" spans="1:17" x14ac:dyDescent="0.25">
      <c r="A812" t="s">
        <v>2</v>
      </c>
      <c r="B812" t="s">
        <v>858</v>
      </c>
      <c r="C812">
        <v>171.37404894629111</v>
      </c>
      <c r="D812">
        <v>136.52137944052311</v>
      </c>
      <c r="E812">
        <v>136.878713978241</v>
      </c>
      <c r="F812">
        <v>136.85881187610079</v>
      </c>
      <c r="G812">
        <v>136.83891006229331</v>
      </c>
      <c r="H812">
        <v>136.8240055885629</v>
      </c>
      <c r="I812">
        <v>101.45394528039181</v>
      </c>
      <c r="J812">
        <v>71.327822716901366</v>
      </c>
      <c r="K812">
        <v>67.937434120531123</v>
      </c>
      <c r="L812">
        <v>64.194277925004286</v>
      </c>
      <c r="M812">
        <v>40.101588960707168</v>
      </c>
      <c r="N812">
        <v>10.59742790946874</v>
      </c>
    </row>
    <row r="813" spans="1:17" x14ac:dyDescent="0.25">
      <c r="A813" t="s">
        <v>2</v>
      </c>
      <c r="B813" t="s">
        <v>859</v>
      </c>
      <c r="J813">
        <v>4.85487216848789E-3</v>
      </c>
      <c r="K813">
        <v>5.0531957388656144E-3</v>
      </c>
      <c r="L813">
        <v>3.0173773500205558E-3</v>
      </c>
      <c r="M813">
        <v>1.169797565160485E-3</v>
      </c>
      <c r="N813">
        <v>1.510594506237145E-3</v>
      </c>
      <c r="O813">
        <v>1.9196537506983829E-3</v>
      </c>
      <c r="P813">
        <v>2.7638661181280202E-3</v>
      </c>
      <c r="Q813">
        <v>4.1865307706498954E-3</v>
      </c>
    </row>
    <row r="814" spans="1:17" x14ac:dyDescent="0.25">
      <c r="A814" t="s">
        <v>2</v>
      </c>
      <c r="B814" t="s">
        <v>860</v>
      </c>
      <c r="J814">
        <v>8.420592202557857E-3</v>
      </c>
      <c r="K814">
        <v>8.6287012627058995E-3</v>
      </c>
      <c r="L814">
        <v>5.180884016599877E-3</v>
      </c>
      <c r="M814">
        <v>1.9688071591499848E-3</v>
      </c>
      <c r="N814">
        <v>2.6032721710378972E-3</v>
      </c>
      <c r="O814">
        <v>3.208470373944118E-3</v>
      </c>
      <c r="P814">
        <v>4.6506386766938333E-3</v>
      </c>
      <c r="Q814">
        <v>6.5501976356255581E-3</v>
      </c>
    </row>
    <row r="815" spans="1:17" x14ac:dyDescent="0.25">
      <c r="A815" t="s">
        <v>2</v>
      </c>
      <c r="B815" t="s">
        <v>861</v>
      </c>
      <c r="C815">
        <v>1.177322536467104E-3</v>
      </c>
      <c r="D815">
        <v>1.701073169892318</v>
      </c>
      <c r="E815">
        <v>1.8005682301992021</v>
      </c>
      <c r="F815">
        <v>26.80008514965888</v>
      </c>
      <c r="G815">
        <v>27.300934907907472</v>
      </c>
      <c r="H815">
        <v>27.600226435096559</v>
      </c>
      <c r="I815">
        <v>27.900246146543498</v>
      </c>
      <c r="J815">
        <v>0.57467409397360414</v>
      </c>
      <c r="K815">
        <v>0.115847034874428</v>
      </c>
      <c r="L815">
        <v>2.7627112975446181E-2</v>
      </c>
    </row>
    <row r="816" spans="1:17" x14ac:dyDescent="0.25">
      <c r="A816" t="s">
        <v>2</v>
      </c>
      <c r="B816" t="s">
        <v>862</v>
      </c>
      <c r="J816">
        <v>0.1040286193981543</v>
      </c>
      <c r="K816">
        <v>9.8669658103573935E-2</v>
      </c>
      <c r="L816">
        <v>5.0558283472730767E-2</v>
      </c>
      <c r="M816">
        <v>6.8576791230247243E-3</v>
      </c>
      <c r="N816">
        <v>9.8912407759955377E-3</v>
      </c>
      <c r="O816">
        <v>1.035079378620994E-2</v>
      </c>
      <c r="P816">
        <v>1.4850189217322521E-2</v>
      </c>
      <c r="Q816">
        <v>2.264311918269277E-2</v>
      </c>
    </row>
    <row r="817" spans="1:17" x14ac:dyDescent="0.25">
      <c r="A817" t="s">
        <v>2</v>
      </c>
      <c r="B817" t="s">
        <v>863</v>
      </c>
      <c r="C817">
        <v>25.81119237156155</v>
      </c>
      <c r="D817">
        <v>20.61247999360905</v>
      </c>
      <c r="E817">
        <v>19.5023657704178</v>
      </c>
    </row>
    <row r="818" spans="1:17" x14ac:dyDescent="0.25">
      <c r="A818" t="s">
        <v>2</v>
      </c>
      <c r="B818" t="s">
        <v>864</v>
      </c>
      <c r="J818">
        <v>4.6400240563494247E-2</v>
      </c>
      <c r="K818">
        <v>4.4975797034000238E-2</v>
      </c>
      <c r="L818">
        <v>5.1739818608342661E-2</v>
      </c>
      <c r="M818">
        <v>1.359360118631887E-2</v>
      </c>
      <c r="N818">
        <v>1.97886678716661E-2</v>
      </c>
      <c r="O818">
        <v>2.0199163318407948E-2</v>
      </c>
      <c r="P818">
        <v>2.6604532981793411E-2</v>
      </c>
      <c r="Q818">
        <v>4.0902001667206131E-2</v>
      </c>
    </row>
    <row r="819" spans="1:17" x14ac:dyDescent="0.25">
      <c r="A819" t="s">
        <v>2</v>
      </c>
      <c r="B819" t="s">
        <v>865</v>
      </c>
      <c r="J819">
        <v>82.017819834709016</v>
      </c>
      <c r="K819">
        <v>82.027007136761512</v>
      </c>
      <c r="L819">
        <v>82.062575502583641</v>
      </c>
      <c r="M819">
        <v>82.075585735759162</v>
      </c>
      <c r="N819">
        <v>6.3003241273094993E-2</v>
      </c>
      <c r="O819">
        <v>7.1145407123830634E-2</v>
      </c>
      <c r="P819">
        <v>9.1150022701753208E-2</v>
      </c>
      <c r="Q819">
        <v>0.1092829654894336</v>
      </c>
    </row>
    <row r="820" spans="1:17" x14ac:dyDescent="0.25">
      <c r="A820" t="s">
        <v>2</v>
      </c>
      <c r="B820" t="s">
        <v>866</v>
      </c>
      <c r="J820">
        <v>291.75136891107451</v>
      </c>
      <c r="K820">
        <v>314.03052278732451</v>
      </c>
      <c r="L820">
        <v>345.46656664501751</v>
      </c>
      <c r="M820">
        <v>399.1133678763531</v>
      </c>
      <c r="N820">
        <v>477.38399377782082</v>
      </c>
      <c r="O820">
        <v>472.26396516671798</v>
      </c>
      <c r="P820">
        <v>467.48468072276393</v>
      </c>
      <c r="Q820">
        <v>462.95582483708972</v>
      </c>
    </row>
    <row r="821" spans="1:17" x14ac:dyDescent="0.25">
      <c r="A821" t="s">
        <v>2</v>
      </c>
      <c r="B821" t="s">
        <v>867</v>
      </c>
      <c r="J821">
        <v>1.34957229490472E-2</v>
      </c>
      <c r="K821">
        <v>1.3707199997758679E-2</v>
      </c>
      <c r="L821">
        <v>1.7521241443873889E-2</v>
      </c>
      <c r="M821">
        <v>1.3368652310553369E-2</v>
      </c>
      <c r="N821">
        <v>1.1033072411472351E-2</v>
      </c>
      <c r="O821">
        <v>1.3201572516573759E-2</v>
      </c>
      <c r="P821">
        <v>1.9324580967448109E-2</v>
      </c>
      <c r="Q821">
        <v>2.494226341781142E-2</v>
      </c>
    </row>
    <row r="822" spans="1:17" x14ac:dyDescent="0.25">
      <c r="A822" t="s">
        <v>2</v>
      </c>
      <c r="B822" t="s">
        <v>868</v>
      </c>
      <c r="J822">
        <v>4.8721877422310253E-2</v>
      </c>
      <c r="K822">
        <v>4.9407821547822202E-2</v>
      </c>
      <c r="L822">
        <v>6.2461995096910562E-2</v>
      </c>
      <c r="M822">
        <v>2.4253324620969088E-2</v>
      </c>
      <c r="N822">
        <v>2.235701388018544E-2</v>
      </c>
      <c r="O822">
        <v>2.4821747447492971E-2</v>
      </c>
      <c r="P822">
        <v>3.4369508541147092E-2</v>
      </c>
      <c r="Q822">
        <v>4.685465676447062E-2</v>
      </c>
    </row>
    <row r="823" spans="1:17" x14ac:dyDescent="0.25">
      <c r="A823" t="s">
        <v>2</v>
      </c>
      <c r="B823" t="s">
        <v>869</v>
      </c>
      <c r="D823">
        <v>99.775307117878327</v>
      </c>
      <c r="E823">
        <v>104.6054981924827</v>
      </c>
      <c r="F823">
        <v>103.66146675904611</v>
      </c>
      <c r="G823">
        <v>106.70047362760479</v>
      </c>
      <c r="H823">
        <v>109.0004765149524</v>
      </c>
      <c r="I823">
        <v>204.40025326760349</v>
      </c>
      <c r="J823">
        <v>101.56073306546401</v>
      </c>
      <c r="K823">
        <v>78.676094998663913</v>
      </c>
      <c r="L823">
        <v>50.020475090710569</v>
      </c>
    </row>
    <row r="824" spans="1:17" x14ac:dyDescent="0.25">
      <c r="A824" t="s">
        <v>2</v>
      </c>
      <c r="B824" t="s">
        <v>870</v>
      </c>
      <c r="C824">
        <v>188.80822417005351</v>
      </c>
      <c r="D824">
        <v>94.386789471608907</v>
      </c>
      <c r="E824">
        <v>94.385464863957097</v>
      </c>
      <c r="F824">
        <v>89.38316278398176</v>
      </c>
      <c r="G824">
        <v>89.642338675585847</v>
      </c>
      <c r="H824">
        <v>88.079054076910268</v>
      </c>
    </row>
    <row r="825" spans="1:17" x14ac:dyDescent="0.25">
      <c r="A825" t="s">
        <v>2</v>
      </c>
      <c r="B825" t="s">
        <v>871</v>
      </c>
      <c r="J825">
        <v>2.7688860234707062E-3</v>
      </c>
      <c r="K825">
        <v>1.9168059640579549E-3</v>
      </c>
      <c r="L825">
        <v>5.0335987565237124E-4</v>
      </c>
      <c r="M825">
        <v>5.0155630639408979E-4</v>
      </c>
      <c r="N825">
        <v>6.4351595968454298E-4</v>
      </c>
      <c r="O825">
        <v>8.5157523747511512E-4</v>
      </c>
      <c r="P825">
        <v>1.173240578137062E-3</v>
      </c>
      <c r="Q825">
        <v>2.576279050487895E-3</v>
      </c>
    </row>
    <row r="826" spans="1:17" x14ac:dyDescent="0.25">
      <c r="A826" t="s">
        <v>2</v>
      </c>
      <c r="B826" t="s">
        <v>872</v>
      </c>
      <c r="D826">
        <v>55.700043894697188</v>
      </c>
      <c r="E826">
        <v>56.600044728848459</v>
      </c>
      <c r="F826">
        <v>57.600045631321343</v>
      </c>
      <c r="G826">
        <v>58.50004811832369</v>
      </c>
      <c r="H826">
        <v>59.300048944964473</v>
      </c>
      <c r="I826">
        <v>60.000042726135788</v>
      </c>
    </row>
    <row r="827" spans="1:17" x14ac:dyDescent="0.25">
      <c r="A827" t="s">
        <v>2</v>
      </c>
      <c r="B827" t="s">
        <v>873</v>
      </c>
      <c r="C827">
        <v>55.405835782192781</v>
      </c>
    </row>
    <row r="828" spans="1:17" x14ac:dyDescent="0.25">
      <c r="A828" t="s">
        <v>2</v>
      </c>
      <c r="B828" t="s">
        <v>874</v>
      </c>
      <c r="J828">
        <v>3.321440245570787E-3</v>
      </c>
      <c r="K828">
        <v>2.099010505405687E-3</v>
      </c>
      <c r="L828">
        <v>5.607918025176148E-4</v>
      </c>
      <c r="M828">
        <v>5.2605579084761709E-4</v>
      </c>
      <c r="N828">
        <v>6.7615304686532139E-4</v>
      </c>
      <c r="O828">
        <v>9.0222153881481387E-4</v>
      </c>
      <c r="P828">
        <v>1.2384617711372701E-3</v>
      </c>
      <c r="Q828">
        <v>3.089400444494691E-3</v>
      </c>
    </row>
    <row r="829" spans="1:17" x14ac:dyDescent="0.25">
      <c r="A829" t="s">
        <v>2</v>
      </c>
      <c r="B829" t="s">
        <v>875</v>
      </c>
      <c r="D829">
        <v>178.90006999415911</v>
      </c>
      <c r="E829">
        <v>181.90007032071011</v>
      </c>
      <c r="F829">
        <v>185.00006792200799</v>
      </c>
      <c r="G829">
        <v>188.00007326734891</v>
      </c>
      <c r="H829">
        <v>190.30007030646641</v>
      </c>
      <c r="I829">
        <v>192.70004169219649</v>
      </c>
    </row>
    <row r="830" spans="1:17" x14ac:dyDescent="0.25">
      <c r="A830" t="s">
        <v>2</v>
      </c>
      <c r="B830" t="s">
        <v>876</v>
      </c>
      <c r="C830">
        <v>177.94019044483571</v>
      </c>
    </row>
    <row r="831" spans="1:17" x14ac:dyDescent="0.25">
      <c r="A831" t="s">
        <v>2</v>
      </c>
      <c r="B831" t="s">
        <v>877</v>
      </c>
      <c r="J831">
        <v>5.5742794228413562E-3</v>
      </c>
      <c r="K831">
        <v>5.7713465432926297E-3</v>
      </c>
      <c r="L831">
        <v>6.6241673581558533E-3</v>
      </c>
      <c r="M831">
        <v>5.7827569928559563E-3</v>
      </c>
      <c r="N831">
        <v>4.5310675412520316E-3</v>
      </c>
      <c r="O831">
        <v>5.6267291700301423E-3</v>
      </c>
      <c r="P831">
        <v>8.2033923324209453E-3</v>
      </c>
      <c r="Q831">
        <v>1.261410727591499E-2</v>
      </c>
    </row>
    <row r="832" spans="1:17" x14ac:dyDescent="0.25">
      <c r="A832" t="s">
        <v>2</v>
      </c>
      <c r="B832" t="s">
        <v>878</v>
      </c>
      <c r="C832">
        <v>6.3163150172900299E-3</v>
      </c>
      <c r="D832">
        <v>1.8764197942836971</v>
      </c>
      <c r="E832">
        <v>1.908393198507375</v>
      </c>
      <c r="F832">
        <v>3.9643733971713959</v>
      </c>
      <c r="G832">
        <v>4.7958692666306471</v>
      </c>
      <c r="H832">
        <v>5.5579961044858859</v>
      </c>
      <c r="I832">
        <v>5.9797406556614199</v>
      </c>
      <c r="J832">
        <v>6.7989805564180754</v>
      </c>
      <c r="K832">
        <v>6.7765526522339172</v>
      </c>
      <c r="L832">
        <v>5.2743566276524838</v>
      </c>
      <c r="M832">
        <v>0.65403285911012354</v>
      </c>
    </row>
    <row r="833" spans="1:17" x14ac:dyDescent="0.25">
      <c r="A833" t="s">
        <v>2</v>
      </c>
      <c r="B833" t="s">
        <v>879</v>
      </c>
      <c r="C833">
        <v>0.82951504655887875</v>
      </c>
      <c r="D833">
        <v>0.82805081021494131</v>
      </c>
      <c r="E833">
        <v>0.82860035757281059</v>
      </c>
      <c r="F833">
        <v>0.82664259168135146</v>
      </c>
      <c r="G833">
        <v>0.41304710176233078</v>
      </c>
      <c r="H833">
        <v>0.41388008058009168</v>
      </c>
      <c r="I833">
        <v>8.2241962878411585E-3</v>
      </c>
      <c r="J833">
        <v>0.41381232139528301</v>
      </c>
      <c r="K833">
        <v>0.41349350575385069</v>
      </c>
    </row>
    <row r="834" spans="1:17" x14ac:dyDescent="0.25">
      <c r="A834" t="s">
        <v>2</v>
      </c>
      <c r="B834" t="s">
        <v>880</v>
      </c>
      <c r="C834">
        <v>6.3164732726154454E-3</v>
      </c>
      <c r="D834">
        <v>1.885909475620686</v>
      </c>
      <c r="E834">
        <v>1.9094599691075691</v>
      </c>
      <c r="F834">
        <v>3.975609225337887</v>
      </c>
      <c r="G834">
        <v>4.0453770525967601</v>
      </c>
      <c r="H834">
        <v>5.0808439983814004</v>
      </c>
      <c r="I834">
        <v>0.71055960839341115</v>
      </c>
      <c r="J834">
        <v>6.8056497203870299</v>
      </c>
      <c r="K834">
        <v>6.7795491940658614</v>
      </c>
      <c r="L834">
        <v>5.2812195045984138</v>
      </c>
      <c r="M834">
        <v>0.89375736935633954</v>
      </c>
    </row>
    <row r="835" spans="1:17" x14ac:dyDescent="0.25">
      <c r="A835" t="s">
        <v>2</v>
      </c>
      <c r="B835" t="s">
        <v>881</v>
      </c>
      <c r="J835">
        <v>2.023242622607822E-2</v>
      </c>
      <c r="K835">
        <v>2.0503696817842899E-2</v>
      </c>
      <c r="L835">
        <v>2.652612843774782E-2</v>
      </c>
      <c r="M835">
        <v>2.2443386815666669E-2</v>
      </c>
      <c r="N835">
        <v>1.7283334708025289E-2</v>
      </c>
      <c r="O835">
        <v>2.0214845337739869E-2</v>
      </c>
      <c r="P835">
        <v>2.949059420875234E-2</v>
      </c>
      <c r="Q835">
        <v>3.5900323741814608E-2</v>
      </c>
    </row>
    <row r="836" spans="1:17" x14ac:dyDescent="0.25">
      <c r="A836" t="s">
        <v>2</v>
      </c>
      <c r="B836" t="s">
        <v>882</v>
      </c>
      <c r="C836">
        <v>0.82941596702836984</v>
      </c>
      <c r="D836">
        <v>0.82747389037242258</v>
      </c>
      <c r="E836">
        <v>0.82666635071893146</v>
      </c>
      <c r="F836">
        <v>0.82805882951778886</v>
      </c>
      <c r="G836">
        <v>0.41263210479270451</v>
      </c>
      <c r="H836">
        <v>0.41161588874444688</v>
      </c>
      <c r="I836">
        <v>2.4348056819410101E-3</v>
      </c>
      <c r="J836">
        <v>0.40590473659319509</v>
      </c>
      <c r="K836">
        <v>0.40228302908889157</v>
      </c>
    </row>
    <row r="837" spans="1:17" x14ac:dyDescent="0.25">
      <c r="A837" t="s">
        <v>2</v>
      </c>
      <c r="B837" t="s">
        <v>883</v>
      </c>
      <c r="J837">
        <v>2.034692114491229E-4</v>
      </c>
      <c r="K837">
        <v>2.2355681802623261E-4</v>
      </c>
      <c r="L837">
        <v>2.9339118766919859E-4</v>
      </c>
      <c r="M837">
        <v>3.8406818359841891E-4</v>
      </c>
      <c r="N837">
        <v>2.5179864427290891E-4</v>
      </c>
      <c r="O837">
        <v>3.2190422105378013E-4</v>
      </c>
      <c r="P837">
        <v>4.2164551888870962E-4</v>
      </c>
      <c r="Q837">
        <v>6.2128806283522021E-4</v>
      </c>
    </row>
    <row r="838" spans="1:17" x14ac:dyDescent="0.25">
      <c r="A838" t="s">
        <v>2</v>
      </c>
      <c r="B838" t="s">
        <v>884</v>
      </c>
      <c r="C838">
        <v>1.1948521325688691E-4</v>
      </c>
      <c r="D838">
        <v>270.51176858086438</v>
      </c>
      <c r="E838">
        <v>286.75347127450908</v>
      </c>
      <c r="F838">
        <v>302.99268065660539</v>
      </c>
      <c r="G838">
        <v>316.06991902537379</v>
      </c>
      <c r="H838">
        <v>328.38303145079811</v>
      </c>
      <c r="I838">
        <v>600.04695973829996</v>
      </c>
      <c r="J838">
        <v>472.74225447323158</v>
      </c>
      <c r="K838">
        <v>450.48097133675452</v>
      </c>
      <c r="L838">
        <v>219.3310268074959</v>
      </c>
    </row>
    <row r="839" spans="1:17" x14ac:dyDescent="0.25">
      <c r="A839" t="s">
        <v>2</v>
      </c>
      <c r="B839" t="s">
        <v>885</v>
      </c>
      <c r="J839">
        <v>223.4648834590094</v>
      </c>
      <c r="K839">
        <v>230.63136092636711</v>
      </c>
      <c r="L839">
        <v>361.1756343057852</v>
      </c>
      <c r="M839">
        <v>563.24985455645549</v>
      </c>
      <c r="N839">
        <v>398.24445340545321</v>
      </c>
      <c r="O839">
        <v>252.4388901457362</v>
      </c>
      <c r="P839">
        <v>62.954156853276118</v>
      </c>
      <c r="Q839">
        <v>3.886137729600077E-3</v>
      </c>
    </row>
    <row r="840" spans="1:17" x14ac:dyDescent="0.25">
      <c r="A840" t="s">
        <v>2</v>
      </c>
      <c r="B840" t="s">
        <v>886</v>
      </c>
      <c r="C840">
        <v>701.07245782663108</v>
      </c>
      <c r="D840">
        <v>460.96888288275881</v>
      </c>
      <c r="E840">
        <v>460.58553644272553</v>
      </c>
      <c r="F840">
        <v>460.20222955327091</v>
      </c>
      <c r="G840">
        <v>462.97837386750382</v>
      </c>
      <c r="H840">
        <v>462.80823648503758</v>
      </c>
      <c r="I840">
        <v>219.4721814910383</v>
      </c>
      <c r="J840">
        <v>2.445290019528187E-2</v>
      </c>
      <c r="K840">
        <v>2.3756699878424201E-2</v>
      </c>
      <c r="L840">
        <v>83.166397416787774</v>
      </c>
    </row>
    <row r="841" spans="1:17" x14ac:dyDescent="0.25">
      <c r="A841" t="s">
        <v>2</v>
      </c>
      <c r="B841" t="s">
        <v>887</v>
      </c>
      <c r="J841">
        <v>6.405966827897451E-4</v>
      </c>
      <c r="K841">
        <v>7.0023518047895384E-4</v>
      </c>
      <c r="L841">
        <v>9.1699158485231212E-4</v>
      </c>
      <c r="M841">
        <v>1.3682036956497771E-3</v>
      </c>
      <c r="N841">
        <v>2.0176544948609519E-3</v>
      </c>
      <c r="O841">
        <v>2.1563741601183018E-3</v>
      </c>
      <c r="P841">
        <v>2.931096715920488E-3</v>
      </c>
      <c r="Q841">
        <v>4.1469829558242084E-3</v>
      </c>
    </row>
    <row r="842" spans="1:17" x14ac:dyDescent="0.25">
      <c r="A842" t="s">
        <v>2</v>
      </c>
      <c r="B842" t="s">
        <v>888</v>
      </c>
      <c r="J842">
        <v>6.4057925260542785E-4</v>
      </c>
      <c r="K842">
        <v>7.0020796082260496E-4</v>
      </c>
      <c r="L842">
        <v>9.1699917214327581E-4</v>
      </c>
      <c r="M842">
        <v>1.368198997584673E-3</v>
      </c>
      <c r="N842">
        <v>2.0176345210010582E-3</v>
      </c>
      <c r="O842">
        <v>2.1563448501033772E-3</v>
      </c>
      <c r="P842">
        <v>2.931085331569514E-3</v>
      </c>
      <c r="Q842">
        <v>4.1469887465767274E-3</v>
      </c>
    </row>
    <row r="843" spans="1:17" x14ac:dyDescent="0.25">
      <c r="A843" t="s">
        <v>2</v>
      </c>
      <c r="B843" t="s">
        <v>889</v>
      </c>
      <c r="J843">
        <v>6.8372935341109769E-4</v>
      </c>
      <c r="K843">
        <v>7.4714820547021994E-4</v>
      </c>
      <c r="L843">
        <v>9.8125336371039521E-4</v>
      </c>
      <c r="M843">
        <v>1.47352521632193E-3</v>
      </c>
      <c r="N843">
        <v>2.1884331796304681E-3</v>
      </c>
      <c r="O843">
        <v>2.393125869756897E-3</v>
      </c>
      <c r="P843">
        <v>3.240887267097483E-3</v>
      </c>
      <c r="Q843">
        <v>4.576434521457352E-3</v>
      </c>
    </row>
    <row r="844" spans="1:17" x14ac:dyDescent="0.25">
      <c r="A844" t="s">
        <v>2</v>
      </c>
      <c r="B844" t="s">
        <v>890</v>
      </c>
      <c r="J844">
        <v>2.005528810151177E-3</v>
      </c>
      <c r="K844">
        <v>2.180245748208411E-3</v>
      </c>
      <c r="L844">
        <v>2.9233122122214691E-3</v>
      </c>
      <c r="M844">
        <v>4.7201557411684749E-3</v>
      </c>
      <c r="N844">
        <v>7.4696729827117628E-3</v>
      </c>
      <c r="O844">
        <v>1.23450728597549E-2</v>
      </c>
      <c r="P844">
        <v>1.64422946262941E-2</v>
      </c>
      <c r="Q844">
        <v>2.2197179345568151E-2</v>
      </c>
    </row>
    <row r="845" spans="1:17" x14ac:dyDescent="0.25">
      <c r="A845" t="s">
        <v>2</v>
      </c>
      <c r="B845" t="s">
        <v>891</v>
      </c>
      <c r="J845">
        <v>1.624028236634678E-3</v>
      </c>
      <c r="K845">
        <v>1.767417398809134E-3</v>
      </c>
      <c r="L845">
        <v>2.366251300189678E-3</v>
      </c>
      <c r="M845">
        <v>3.8010067614229169E-3</v>
      </c>
      <c r="N845">
        <v>6.0042456433843702E-3</v>
      </c>
      <c r="O845">
        <v>9.8325356604164141E-3</v>
      </c>
      <c r="P845">
        <v>1.281706963989249E-2</v>
      </c>
      <c r="Q845">
        <v>1.753606957756956E-2</v>
      </c>
    </row>
    <row r="846" spans="1:17" x14ac:dyDescent="0.25">
      <c r="A846" t="s">
        <v>2</v>
      </c>
      <c r="B846" t="s">
        <v>892</v>
      </c>
      <c r="J846">
        <v>4.3498607864884978E-2</v>
      </c>
      <c r="K846">
        <v>4.6776563755097172E-2</v>
      </c>
      <c r="L846">
        <v>5.635681907631445E-2</v>
      </c>
      <c r="M846">
        <v>9.1818969682851428E-2</v>
      </c>
      <c r="N846">
        <v>0.14455364793622091</v>
      </c>
      <c r="O846">
        <v>0.22694619253388551</v>
      </c>
      <c r="P846">
        <v>0.36740479943348109</v>
      </c>
      <c r="Q846">
        <v>0.57309738322029025</v>
      </c>
    </row>
    <row r="847" spans="1:17" x14ac:dyDescent="0.25">
      <c r="A847" t="s">
        <v>2</v>
      </c>
      <c r="B847" t="s">
        <v>893</v>
      </c>
      <c r="C847">
        <v>2.6961817252691193E-4</v>
      </c>
      <c r="D847">
        <v>145.76995929393041</v>
      </c>
      <c r="E847">
        <v>157.2337340520817</v>
      </c>
      <c r="F847">
        <v>168.6957161574523</v>
      </c>
      <c r="G847">
        <v>180.15594480774999</v>
      </c>
      <c r="H847">
        <v>188.93375261199051</v>
      </c>
      <c r="I847">
        <v>333.19884000640627</v>
      </c>
      <c r="J847">
        <v>333.1677903483876</v>
      </c>
      <c r="K847">
        <v>333.16578810817379</v>
      </c>
      <c r="L847">
        <v>410.39646878818837</v>
      </c>
      <c r="M847">
        <v>539.16905986357381</v>
      </c>
      <c r="N847">
        <v>583.6553074598387</v>
      </c>
      <c r="O847">
        <v>577.47861372760906</v>
      </c>
      <c r="P847">
        <v>571.7200303084968</v>
      </c>
      <c r="Q847">
        <v>566.22973774442357</v>
      </c>
    </row>
    <row r="848" spans="1:17" x14ac:dyDescent="0.25">
      <c r="A848" t="s">
        <v>2</v>
      </c>
      <c r="B848" t="s">
        <v>894</v>
      </c>
      <c r="C848">
        <v>538.81626586492007</v>
      </c>
      <c r="D848">
        <v>403.29530088467351</v>
      </c>
      <c r="E848">
        <v>403.23176238326641</v>
      </c>
      <c r="F848">
        <v>403.16826198485018</v>
      </c>
      <c r="G848">
        <v>403.10480792665379</v>
      </c>
      <c r="H848">
        <v>403.05628790483581</v>
      </c>
      <c r="I848">
        <v>267.54491360574161</v>
      </c>
      <c r="J848">
        <v>266.20571872344982</v>
      </c>
      <c r="K848">
        <v>264.86931901142867</v>
      </c>
      <c r="L848">
        <v>186.29489995394141</v>
      </c>
      <c r="M848">
        <v>50.867096688340197</v>
      </c>
    </row>
    <row r="849" spans="1:17" x14ac:dyDescent="0.25">
      <c r="A849" t="s">
        <v>2</v>
      </c>
      <c r="B849" t="s">
        <v>895</v>
      </c>
      <c r="J849">
        <v>6.28021153812306E-3</v>
      </c>
      <c r="K849">
        <v>6.626207405740798E-3</v>
      </c>
      <c r="L849">
        <v>8.2151344535913804E-3</v>
      </c>
      <c r="M849">
        <v>1.7319828391462309E-2</v>
      </c>
      <c r="N849">
        <v>3.0078434018116339E-2</v>
      </c>
      <c r="O849">
        <v>3.1474731943771553E-2</v>
      </c>
      <c r="P849">
        <v>4.0810142985196543E-2</v>
      </c>
      <c r="Q849">
        <v>5.2439819193281188E-2</v>
      </c>
    </row>
    <row r="850" spans="1:17" x14ac:dyDescent="0.25">
      <c r="A850" t="s">
        <v>2</v>
      </c>
      <c r="B850" t="s">
        <v>896</v>
      </c>
      <c r="J850">
        <v>6.3035643053086917E-3</v>
      </c>
      <c r="K850">
        <v>6.6635505356750207E-3</v>
      </c>
      <c r="L850">
        <v>8.1833800769699691E-3</v>
      </c>
      <c r="M850">
        <v>1.614262947094244E-2</v>
      </c>
      <c r="N850">
        <v>2.7624406505314471E-2</v>
      </c>
      <c r="O850">
        <v>2.9271361790520929E-2</v>
      </c>
      <c r="P850">
        <v>3.819499234737421E-2</v>
      </c>
      <c r="Q850">
        <v>4.9618459953112079E-2</v>
      </c>
    </row>
    <row r="851" spans="1:17" x14ac:dyDescent="0.25">
      <c r="A851" t="s">
        <v>2</v>
      </c>
      <c r="B851" t="s">
        <v>897</v>
      </c>
      <c r="C851">
        <v>17.144655834415349</v>
      </c>
      <c r="D851">
        <v>59.300089994555158</v>
      </c>
      <c r="E851">
        <v>775.30008863331693</v>
      </c>
      <c r="F851">
        <v>820.90007976877621</v>
      </c>
      <c r="G851">
        <v>866.30012071484612</v>
      </c>
      <c r="H851">
        <v>901.60011798887422</v>
      </c>
      <c r="I851">
        <v>937.0001090425435</v>
      </c>
      <c r="J851">
        <v>345.34495291804598</v>
      </c>
      <c r="K851">
        <v>333.79653589622581</v>
      </c>
      <c r="L851">
        <v>485.29818294972313</v>
      </c>
      <c r="M851">
        <v>893.25782516379445</v>
      </c>
      <c r="N851">
        <v>254.9338613357439</v>
      </c>
      <c r="Q851">
        <v>1.0415486785276579E-9</v>
      </c>
    </row>
    <row r="852" spans="1:17" x14ac:dyDescent="0.25">
      <c r="A852" t="s">
        <v>2</v>
      </c>
      <c r="B852" t="s">
        <v>898</v>
      </c>
      <c r="J852">
        <v>4.9749735811937899E-3</v>
      </c>
      <c r="K852">
        <v>5.276885995656966E-3</v>
      </c>
      <c r="L852">
        <v>6.1826790100582563E-3</v>
      </c>
      <c r="M852">
        <v>1.5562270819814469E-2</v>
      </c>
      <c r="N852">
        <v>2.7594352806323739E-2</v>
      </c>
      <c r="O852">
        <v>2.8046643917154401E-2</v>
      </c>
      <c r="P852">
        <v>3.602739451705942E-2</v>
      </c>
      <c r="Q852">
        <v>4.5211644046748961E-2</v>
      </c>
    </row>
    <row r="853" spans="1:17" x14ac:dyDescent="0.25">
      <c r="A853" t="s">
        <v>2</v>
      </c>
      <c r="B853" t="s">
        <v>899</v>
      </c>
      <c r="C853">
        <v>2743.8397363309418</v>
      </c>
      <c r="D853">
        <v>2743.8301449559449</v>
      </c>
      <c r="E853">
        <v>2057.8775676713071</v>
      </c>
      <c r="F853">
        <v>2057.873459575992</v>
      </c>
      <c r="G853">
        <v>2057.8931740518692</v>
      </c>
      <c r="H853">
        <v>2057.893176022455</v>
      </c>
      <c r="I853">
        <v>2057.892686923738</v>
      </c>
      <c r="J853">
        <v>1368.6546188570881</v>
      </c>
      <c r="K853">
        <v>1369.434841297523</v>
      </c>
      <c r="L853">
        <v>1097.525597986117</v>
      </c>
      <c r="M853">
        <v>411.57381534346291</v>
      </c>
    </row>
    <row r="854" spans="1:17" x14ac:dyDescent="0.25">
      <c r="A854" t="s">
        <v>2</v>
      </c>
      <c r="B854" t="s">
        <v>900</v>
      </c>
      <c r="C854">
        <v>2.8494852583869021</v>
      </c>
      <c r="D854">
        <v>16.000095798588521</v>
      </c>
      <c r="E854">
        <v>12.50136663589617</v>
      </c>
      <c r="F854">
        <v>17.211645112782548</v>
      </c>
      <c r="G854">
        <v>100.6000814541958</v>
      </c>
      <c r="H854">
        <v>102.40012098192</v>
      </c>
      <c r="I854">
        <v>104.20015483093739</v>
      </c>
      <c r="J854">
        <v>3.687873134608012</v>
      </c>
      <c r="K854">
        <v>10.141750150166921</v>
      </c>
      <c r="L854">
        <v>27.422062216525571</v>
      </c>
      <c r="M854">
        <v>7.3748517147398287</v>
      </c>
    </row>
    <row r="855" spans="1:17" x14ac:dyDescent="0.25">
      <c r="A855" t="s">
        <v>2</v>
      </c>
      <c r="B855" t="s">
        <v>901</v>
      </c>
      <c r="C855">
        <v>153.66921834844879</v>
      </c>
      <c r="D855">
        <v>148.0852723544655</v>
      </c>
      <c r="E855">
        <v>170.72893329894131</v>
      </c>
      <c r="F855">
        <v>167.9772368917597</v>
      </c>
      <c r="G855">
        <v>85.799158537875655</v>
      </c>
      <c r="H855">
        <v>85.799253864278896</v>
      </c>
      <c r="I855">
        <v>85.799306237613507</v>
      </c>
      <c r="J855">
        <v>83.886001801420406</v>
      </c>
      <c r="K855">
        <v>83.891348449789362</v>
      </c>
    </row>
    <row r="856" spans="1:17" x14ac:dyDescent="0.25">
      <c r="A856" t="s">
        <v>2</v>
      </c>
      <c r="B856" t="s">
        <v>902</v>
      </c>
      <c r="J856">
        <v>1.410465806211007E-2</v>
      </c>
      <c r="K856">
        <v>1.503683132657953E-2</v>
      </c>
      <c r="L856">
        <v>1.9029926260121489E-2</v>
      </c>
      <c r="M856">
        <v>9.0195012976347938E-2</v>
      </c>
      <c r="N856">
        <v>0.16540222207003019</v>
      </c>
      <c r="O856">
        <v>0.25475017439141062</v>
      </c>
      <c r="P856">
        <v>0.36493531550327313</v>
      </c>
      <c r="Q856">
        <v>0.44989823353115971</v>
      </c>
    </row>
    <row r="857" spans="1:17" x14ac:dyDescent="0.25">
      <c r="A857" t="s">
        <v>2</v>
      </c>
      <c r="B857" t="s">
        <v>903</v>
      </c>
      <c r="J857">
        <v>1.6905799747224639E-2</v>
      </c>
      <c r="K857">
        <v>1.6919443578632051E-2</v>
      </c>
      <c r="L857">
        <v>1.9510766866914522E-2</v>
      </c>
      <c r="M857">
        <v>7.4347069310981076E-2</v>
      </c>
      <c r="N857">
        <v>0.1349365765998288</v>
      </c>
      <c r="O857">
        <v>0.20790582494931739</v>
      </c>
      <c r="P857">
        <v>0.30095782414276118</v>
      </c>
      <c r="Q857">
        <v>0.37147140035247489</v>
      </c>
    </row>
    <row r="858" spans="1:17" x14ac:dyDescent="0.25">
      <c r="A858" t="s">
        <v>2</v>
      </c>
      <c r="B858" t="s">
        <v>904</v>
      </c>
      <c r="J858">
        <v>2.4535976657095671E-2</v>
      </c>
      <c r="K858">
        <v>4.228326052139704E-2</v>
      </c>
      <c r="L858">
        <v>59.602716562507609</v>
      </c>
      <c r="M858">
        <v>587.61920322305014</v>
      </c>
      <c r="N858">
        <v>1096.7946879648209</v>
      </c>
      <c r="O858">
        <v>1765.973315267478</v>
      </c>
      <c r="P858">
        <v>2837.8992036702971</v>
      </c>
      <c r="Q858">
        <v>2929.7743749329588</v>
      </c>
    </row>
    <row r="859" spans="1:17" x14ac:dyDescent="0.25">
      <c r="A859" t="s">
        <v>2</v>
      </c>
      <c r="B859" t="s">
        <v>905</v>
      </c>
      <c r="J859">
        <v>6.3926026008158153E-3</v>
      </c>
      <c r="K859">
        <v>7.4111325101982621E-3</v>
      </c>
      <c r="L859">
        <v>4.6020537704464506E-3</v>
      </c>
      <c r="M859">
        <v>5.1609378859818283E-2</v>
      </c>
      <c r="N859">
        <v>0.113443141117646</v>
      </c>
      <c r="O859">
        <v>0.1142712257263695</v>
      </c>
      <c r="P859">
        <v>0.10351307518955941</v>
      </c>
      <c r="Q859">
        <v>0.13675913777824891</v>
      </c>
    </row>
    <row r="860" spans="1:17" x14ac:dyDescent="0.25">
      <c r="A860" t="s">
        <v>2</v>
      </c>
      <c r="B860" t="s">
        <v>906</v>
      </c>
      <c r="J860">
        <v>4.7153324859785994E-3</v>
      </c>
      <c r="K860">
        <v>5.2267147737348196E-3</v>
      </c>
      <c r="L860">
        <v>3.603822306085528E-3</v>
      </c>
      <c r="M860">
        <v>2.3466362746623039E-2</v>
      </c>
      <c r="N860">
        <v>4.781745593826478E-2</v>
      </c>
      <c r="O860">
        <v>4.889758730265184E-2</v>
      </c>
      <c r="P860">
        <v>5.037561814590464E-2</v>
      </c>
      <c r="Q860">
        <v>6.3847411234109586E-2</v>
      </c>
    </row>
    <row r="861" spans="1:17" x14ac:dyDescent="0.25">
      <c r="A861" t="s">
        <v>2</v>
      </c>
      <c r="B861" t="s">
        <v>907</v>
      </c>
      <c r="J861">
        <v>9.1973862239248631E-3</v>
      </c>
      <c r="K861">
        <v>1.4575891074269961E-2</v>
      </c>
      <c r="L861">
        <v>7.0761086209486009E-3</v>
      </c>
      <c r="M861">
        <v>672.10946823369716</v>
      </c>
      <c r="N861">
        <v>1728.7667649035091</v>
      </c>
      <c r="O861">
        <v>1281.127195443348</v>
      </c>
      <c r="P861">
        <v>178.04753341904319</v>
      </c>
      <c r="Q861">
        <v>63.494379690669568</v>
      </c>
    </row>
    <row r="862" spans="1:17" x14ac:dyDescent="0.25">
      <c r="A862" t="s">
        <v>2</v>
      </c>
      <c r="B862" t="s">
        <v>908</v>
      </c>
      <c r="J862">
        <v>3.5293855894650228E-2</v>
      </c>
      <c r="K862">
        <v>3.8616301375968783E-2</v>
      </c>
      <c r="L862">
        <v>3.6663901592374523E-2</v>
      </c>
      <c r="M862">
        <v>6.8521648361284285E-2</v>
      </c>
      <c r="N862">
        <v>0.1038679863167826</v>
      </c>
      <c r="O862">
        <v>9.0067814413162861E-2</v>
      </c>
      <c r="P862">
        <v>5.727182479459151E-2</v>
      </c>
      <c r="Q862">
        <v>0.16570792078967839</v>
      </c>
    </row>
    <row r="863" spans="1:17" x14ac:dyDescent="0.25">
      <c r="A863" t="s">
        <v>2</v>
      </c>
      <c r="B863" t="s">
        <v>909</v>
      </c>
      <c r="J863">
        <v>7.2644357108079483</v>
      </c>
      <c r="K863">
        <v>7.329791543512358</v>
      </c>
      <c r="L863">
        <v>8.8290695144547957</v>
      </c>
      <c r="M863">
        <v>14.14652014542254</v>
      </c>
      <c r="N863">
        <v>22.709330172310121</v>
      </c>
      <c r="O863">
        <v>22.4567345976868</v>
      </c>
      <c r="P863">
        <v>21.935810676717288</v>
      </c>
      <c r="Q863">
        <v>20.32187341094032</v>
      </c>
    </row>
    <row r="864" spans="1:17" x14ac:dyDescent="0.25">
      <c r="A864" t="s">
        <v>2</v>
      </c>
      <c r="B864" t="s">
        <v>910</v>
      </c>
      <c r="J864">
        <v>5.6984312010987994E-4</v>
      </c>
      <c r="K864">
        <v>6.5748065797167248E-4</v>
      </c>
      <c r="L864">
        <v>7.9744046376269476E-4</v>
      </c>
      <c r="M864">
        <v>1.0165248104512109E-3</v>
      </c>
      <c r="N864">
        <v>1.1621475130377361E-3</v>
      </c>
      <c r="O864">
        <v>1.2496683387523181E-3</v>
      </c>
      <c r="P864">
        <v>1.7501182475957401E-3</v>
      </c>
      <c r="Q864">
        <v>2.4711366421980292E-3</v>
      </c>
    </row>
    <row r="865" spans="1:17" x14ac:dyDescent="0.25">
      <c r="A865" t="s">
        <v>2</v>
      </c>
      <c r="B865" t="s">
        <v>911</v>
      </c>
      <c r="J865">
        <v>2.236883250567814E-2</v>
      </c>
      <c r="K865">
        <v>2.4242938157819801E-2</v>
      </c>
      <c r="L865">
        <v>2.970320400596798E-2</v>
      </c>
      <c r="M865">
        <v>5.2921442181964033E-2</v>
      </c>
      <c r="N865">
        <v>8.0653027828061399E-2</v>
      </c>
      <c r="O865">
        <v>7.2484737455496884E-2</v>
      </c>
      <c r="P865">
        <v>8.4081851618574718E-2</v>
      </c>
      <c r="Q865">
        <v>9.0611622300573402E-2</v>
      </c>
    </row>
    <row r="866" spans="1:17" x14ac:dyDescent="0.25">
      <c r="A866" t="s">
        <v>2</v>
      </c>
      <c r="B866" t="s">
        <v>912</v>
      </c>
      <c r="J866">
        <v>4.3401823527288547E-4</v>
      </c>
      <c r="K866">
        <v>5.0105721882172296E-4</v>
      </c>
      <c r="L866">
        <v>6.0664683330910539E-4</v>
      </c>
      <c r="M866">
        <v>7.7453073422481089E-4</v>
      </c>
      <c r="N866">
        <v>8.8084976188130713E-4</v>
      </c>
      <c r="O866">
        <v>9.4623315992726608E-4</v>
      </c>
      <c r="P866">
        <v>1.3273633089166089E-3</v>
      </c>
      <c r="Q866">
        <v>1.88172834765325E-3</v>
      </c>
    </row>
    <row r="867" spans="1:17" x14ac:dyDescent="0.25">
      <c r="A867" t="s">
        <v>2</v>
      </c>
      <c r="B867" t="s">
        <v>913</v>
      </c>
      <c r="C867">
        <v>107.9294579106443</v>
      </c>
      <c r="D867">
        <v>116.9929883962853</v>
      </c>
      <c r="E867">
        <v>139.33866428263781</v>
      </c>
      <c r="F867">
        <v>160.79127186871619</v>
      </c>
      <c r="G867">
        <v>488.77248975019762</v>
      </c>
      <c r="H867">
        <v>492.57797313564242</v>
      </c>
      <c r="I867">
        <v>493.04198248104137</v>
      </c>
      <c r="J867">
        <v>493.28696047875468</v>
      </c>
      <c r="K867">
        <v>493.282455640688</v>
      </c>
      <c r="L867">
        <v>493.32849511313663</v>
      </c>
      <c r="M867">
        <v>379.44022314029598</v>
      </c>
      <c r="N867">
        <v>0.78502262425230962</v>
      </c>
    </row>
    <row r="868" spans="1:17" x14ac:dyDescent="0.25">
      <c r="A868" t="s">
        <v>2</v>
      </c>
      <c r="B868" t="s">
        <v>914</v>
      </c>
      <c r="J868">
        <v>2.171015696065021E-2</v>
      </c>
      <c r="K868">
        <v>2.411492808109484E-2</v>
      </c>
      <c r="L868">
        <v>2.618185365334369E-2</v>
      </c>
      <c r="M868">
        <v>4.1743961587544308E-2</v>
      </c>
      <c r="N868">
        <v>7.1155748053890827E-2</v>
      </c>
      <c r="O868">
        <v>6.7933230809196735E-2</v>
      </c>
      <c r="P868">
        <v>7.4633610895693717E-2</v>
      </c>
      <c r="Q868">
        <v>0.1022905074715539</v>
      </c>
    </row>
    <row r="869" spans="1:17" x14ac:dyDescent="0.25">
      <c r="A869" t="s">
        <v>2</v>
      </c>
      <c r="B869" t="s">
        <v>1587</v>
      </c>
      <c r="C869">
        <v>1171.9925875190399</v>
      </c>
      <c r="D869">
        <v>1167.7294497550281</v>
      </c>
      <c r="E869">
        <v>1169.5324881671411</v>
      </c>
      <c r="F869">
        <v>1169.858202358824</v>
      </c>
      <c r="G869">
        <v>784.63761858849386</v>
      </c>
      <c r="H869">
        <v>784.72883246589129</v>
      </c>
      <c r="I869">
        <v>784.85668010263851</v>
      </c>
      <c r="J869">
        <v>791.27057403266497</v>
      </c>
      <c r="K869">
        <v>678.40097899708758</v>
      </c>
      <c r="L869">
        <v>395.65750216584712</v>
      </c>
    </row>
    <row r="870" spans="1:17" x14ac:dyDescent="0.25">
      <c r="A870" t="s">
        <v>2</v>
      </c>
      <c r="B870" t="s">
        <v>915</v>
      </c>
      <c r="J870">
        <v>5.9984151804930337E-4</v>
      </c>
      <c r="K870">
        <v>6.9194015676919099E-4</v>
      </c>
      <c r="L870">
        <v>8.4340912368017769E-4</v>
      </c>
      <c r="M870">
        <v>1.073827905506107E-3</v>
      </c>
      <c r="N870">
        <v>1.240700199723623E-3</v>
      </c>
      <c r="O870">
        <v>1.33726903786176E-3</v>
      </c>
      <c r="P870">
        <v>1.865304169656385E-3</v>
      </c>
      <c r="Q870">
        <v>2.6080267281703212E-3</v>
      </c>
    </row>
    <row r="871" spans="1:17" x14ac:dyDescent="0.25">
      <c r="A871" t="s">
        <v>2</v>
      </c>
      <c r="B871" t="s">
        <v>916</v>
      </c>
      <c r="J871">
        <v>0.20870512973503799</v>
      </c>
      <c r="K871">
        <v>0.21499644631191819</v>
      </c>
      <c r="L871">
        <v>0.22182253131448851</v>
      </c>
      <c r="M871">
        <v>0.43019024598944589</v>
      </c>
      <c r="N871">
        <v>0.64906167925797131</v>
      </c>
      <c r="O871">
        <v>0.46330050102517889</v>
      </c>
      <c r="P871">
        <v>0.31432887559995237</v>
      </c>
      <c r="Q871">
        <v>0.71565308080296952</v>
      </c>
    </row>
    <row r="872" spans="1:17" x14ac:dyDescent="0.25">
      <c r="A872" t="s">
        <v>2</v>
      </c>
      <c r="B872" t="s">
        <v>917</v>
      </c>
      <c r="J872">
        <v>158.2436346425585</v>
      </c>
      <c r="K872">
        <v>144.99865038361619</v>
      </c>
      <c r="L872">
        <v>133.8653722558827</v>
      </c>
      <c r="M872">
        <v>390.1697361974754</v>
      </c>
      <c r="N872">
        <v>635.09111871095149</v>
      </c>
      <c r="O872">
        <v>364.71201999406958</v>
      </c>
      <c r="P872">
        <v>187.42460507660471</v>
      </c>
      <c r="Q872">
        <v>554.22201302982114</v>
      </c>
    </row>
    <row r="873" spans="1:17" x14ac:dyDescent="0.25">
      <c r="A873" t="s">
        <v>2</v>
      </c>
      <c r="B873" t="s">
        <v>918</v>
      </c>
      <c r="J873">
        <v>7.1254146248153391E-2</v>
      </c>
      <c r="K873">
        <v>7.5832305409096579E-2</v>
      </c>
      <c r="L873">
        <v>8.9490987007115955E-2</v>
      </c>
      <c r="M873">
        <v>0.17375014264715721</v>
      </c>
      <c r="N873">
        <v>0.24112329050884959</v>
      </c>
      <c r="O873">
        <v>0.1778494929975902</v>
      </c>
      <c r="P873">
        <v>0.12573512733354969</v>
      </c>
      <c r="Q873">
        <v>0.34956841000687749</v>
      </c>
    </row>
    <row r="874" spans="1:17" x14ac:dyDescent="0.25">
      <c r="A874" t="s">
        <v>2</v>
      </c>
      <c r="B874" t="s">
        <v>919</v>
      </c>
      <c r="C874">
        <v>0.91644164024047869</v>
      </c>
      <c r="D874">
        <v>97.500101259153851</v>
      </c>
      <c r="E874">
        <v>100.5000994353755</v>
      </c>
      <c r="F874">
        <v>104.2001026559051</v>
      </c>
      <c r="G874">
        <v>207.82916204546439</v>
      </c>
      <c r="H874">
        <v>239.7428734756169</v>
      </c>
      <c r="I874">
        <v>360.89177644053518</v>
      </c>
      <c r="J874">
        <v>224.14534816281929</v>
      </c>
      <c r="K874">
        <v>195.88609470839671</v>
      </c>
      <c r="L874">
        <v>162.55706576176379</v>
      </c>
      <c r="M874">
        <v>226.35775817300711</v>
      </c>
      <c r="N874">
        <v>293.65444008504909</v>
      </c>
      <c r="O874">
        <v>173.16174356854461</v>
      </c>
      <c r="P874">
        <v>99.642184833960485</v>
      </c>
      <c r="Q874">
        <v>247.02471877421391</v>
      </c>
    </row>
    <row r="875" spans="1:17" x14ac:dyDescent="0.25">
      <c r="A875" t="s">
        <v>2</v>
      </c>
      <c r="B875" t="s">
        <v>1588</v>
      </c>
      <c r="C875">
        <v>682.02648199310045</v>
      </c>
      <c r="D875">
        <v>668.06510153457907</v>
      </c>
      <c r="E875">
        <v>670.06879253463626</v>
      </c>
      <c r="F875">
        <v>674.08165272903091</v>
      </c>
      <c r="G875">
        <v>652.80952018197866</v>
      </c>
      <c r="H875">
        <v>745.94488939959342</v>
      </c>
      <c r="I875">
        <v>746.19492073628032</v>
      </c>
      <c r="J875">
        <v>340.32814268924483</v>
      </c>
      <c r="K875">
        <v>250.0812315379543</v>
      </c>
      <c r="L875">
        <v>182.2244317463618</v>
      </c>
      <c r="M875">
        <v>333.26260958556912</v>
      </c>
      <c r="N875">
        <v>340.67860063738073</v>
      </c>
      <c r="O875">
        <v>141.81873845498581</v>
      </c>
      <c r="P875">
        <v>53.610960560640549</v>
      </c>
      <c r="Q875">
        <v>70.872308412184296</v>
      </c>
    </row>
    <row r="876" spans="1:17" x14ac:dyDescent="0.25">
      <c r="A876" t="s">
        <v>2</v>
      </c>
      <c r="B876" t="s">
        <v>920</v>
      </c>
      <c r="J876">
        <v>6.2794058839918624E-3</v>
      </c>
      <c r="K876">
        <v>6.7572472168046004E-3</v>
      </c>
      <c r="L876">
        <v>7.2007005518637569E-3</v>
      </c>
      <c r="M876">
        <v>8.7014582215776473E-3</v>
      </c>
      <c r="N876">
        <v>9.3157901205134543E-3</v>
      </c>
      <c r="O876">
        <v>1.1169224912320299E-2</v>
      </c>
      <c r="P876">
        <v>1.52072662995514E-2</v>
      </c>
      <c r="Q876">
        <v>2.845449876647594E-2</v>
      </c>
    </row>
    <row r="877" spans="1:17" x14ac:dyDescent="0.25">
      <c r="A877" t="s">
        <v>2</v>
      </c>
      <c r="B877" t="s">
        <v>921</v>
      </c>
      <c r="J877">
        <v>5.1529046746766746E-3</v>
      </c>
      <c r="K877">
        <v>5.5553719592939654E-3</v>
      </c>
      <c r="L877">
        <v>5.8974809320763962E-3</v>
      </c>
      <c r="M877">
        <v>7.1569183395892178E-3</v>
      </c>
      <c r="N877">
        <v>7.3758595527617351E-3</v>
      </c>
      <c r="O877">
        <v>8.8054600697160777E-3</v>
      </c>
      <c r="P877">
        <v>1.189766245728607E-2</v>
      </c>
      <c r="Q877">
        <v>2.197890097323937E-2</v>
      </c>
    </row>
    <row r="878" spans="1:17" x14ac:dyDescent="0.25">
      <c r="A878" t="s">
        <v>2</v>
      </c>
      <c r="B878" t="s">
        <v>922</v>
      </c>
      <c r="J878">
        <v>5.956936093380963E-3</v>
      </c>
      <c r="K878">
        <v>6.4132612588554631E-3</v>
      </c>
      <c r="L878">
        <v>6.8259459229110409E-3</v>
      </c>
      <c r="M878">
        <v>8.2565914470153681E-3</v>
      </c>
      <c r="N878">
        <v>8.7423629066086979E-3</v>
      </c>
      <c r="O878">
        <v>1.046494147915056E-2</v>
      </c>
      <c r="P878">
        <v>1.4214369421076369E-2</v>
      </c>
      <c r="Q878">
        <v>2.6508656932406109E-2</v>
      </c>
    </row>
    <row r="879" spans="1:17" x14ac:dyDescent="0.25">
      <c r="A879" t="s">
        <v>2</v>
      </c>
      <c r="B879" t="s">
        <v>923</v>
      </c>
      <c r="J879">
        <v>3.2144863425044492E-3</v>
      </c>
      <c r="K879">
        <v>3.457727498871088E-3</v>
      </c>
      <c r="L879">
        <v>4.1772827374719238E-3</v>
      </c>
      <c r="M879">
        <v>5.3523370081263039E-3</v>
      </c>
      <c r="N879">
        <v>8.2393298410934034E-3</v>
      </c>
      <c r="O879">
        <v>1.015199145582364E-2</v>
      </c>
      <c r="P879">
        <v>1.0403933699684171E-2</v>
      </c>
      <c r="Q879">
        <v>1.6308696495067259E-2</v>
      </c>
    </row>
    <row r="880" spans="1:17" x14ac:dyDescent="0.25">
      <c r="A880" t="s">
        <v>2</v>
      </c>
      <c r="B880" t="s">
        <v>924</v>
      </c>
      <c r="J880">
        <v>1.3037908421533529E-2</v>
      </c>
      <c r="K880">
        <v>1.404817700112691E-2</v>
      </c>
      <c r="L880">
        <v>1.4273691293879299E-2</v>
      </c>
      <c r="M880">
        <v>1.7805183729335341E-2</v>
      </c>
      <c r="N880">
        <v>3.0287643467524359E-2</v>
      </c>
      <c r="O880">
        <v>4.058054275304851E-2</v>
      </c>
      <c r="P880">
        <v>5.8320901722157058E-2</v>
      </c>
      <c r="Q880">
        <v>0.1195367990074484</v>
      </c>
    </row>
    <row r="881" spans="1:17" x14ac:dyDescent="0.25">
      <c r="A881" t="s">
        <v>2</v>
      </c>
      <c r="B881" t="s">
        <v>925</v>
      </c>
      <c r="J881">
        <v>1.3340842375706421</v>
      </c>
      <c r="K881">
        <v>0.93623542036304008</v>
      </c>
      <c r="L881">
        <v>1.002315734007825</v>
      </c>
      <c r="M881">
        <v>0.88477126900174108</v>
      </c>
      <c r="N881">
        <v>8.3921331007211553</v>
      </c>
      <c r="O881">
        <v>18.75847639662285</v>
      </c>
      <c r="P881">
        <v>32.394948010220347</v>
      </c>
      <c r="Q881">
        <v>81.202537366702529</v>
      </c>
    </row>
    <row r="882" spans="1:17" x14ac:dyDescent="0.25">
      <c r="A882" t="s">
        <v>2</v>
      </c>
      <c r="B882" t="s">
        <v>926</v>
      </c>
      <c r="C882">
        <v>0.66534051710164421</v>
      </c>
      <c r="D882">
        <v>15.300413107109661</v>
      </c>
      <c r="E882">
        <v>239.60094388208799</v>
      </c>
      <c r="F882">
        <v>253.30105720239649</v>
      </c>
      <c r="G882">
        <v>267.00046009593461</v>
      </c>
      <c r="H882">
        <v>277.50124485792628</v>
      </c>
      <c r="I882">
        <v>288.00130442500608</v>
      </c>
      <c r="J882">
        <v>58.303203845479217</v>
      </c>
      <c r="K882">
        <v>35.261465176363551</v>
      </c>
      <c r="L882">
        <v>35.005252559101798</v>
      </c>
      <c r="M882">
        <v>5.473620884889252</v>
      </c>
    </row>
    <row r="883" spans="1:17" x14ac:dyDescent="0.25">
      <c r="A883" t="s">
        <v>2</v>
      </c>
      <c r="B883" t="s">
        <v>927</v>
      </c>
      <c r="C883">
        <v>416.41023761979858</v>
      </c>
      <c r="D883">
        <v>404.59794666049362</v>
      </c>
      <c r="E883">
        <v>318.9425428917026</v>
      </c>
      <c r="F883">
        <v>345.9170903341543</v>
      </c>
      <c r="G883">
        <v>171.72258861054721</v>
      </c>
      <c r="H883">
        <v>406.22319248258538</v>
      </c>
      <c r="I883">
        <v>425.20413772904823</v>
      </c>
      <c r="J883">
        <v>52.636990571127612</v>
      </c>
      <c r="K883">
        <v>31.547664632502588</v>
      </c>
      <c r="L883">
        <v>18.90291672839103</v>
      </c>
    </row>
    <row r="884" spans="1:17" x14ac:dyDescent="0.25">
      <c r="A884" t="s">
        <v>2</v>
      </c>
      <c r="B884" t="s">
        <v>928</v>
      </c>
      <c r="J884">
        <v>0.94612479388942616</v>
      </c>
      <c r="K884">
        <v>1.892283926104493</v>
      </c>
      <c r="L884">
        <v>2.8375470508018181</v>
      </c>
      <c r="M884">
        <v>7.5487043470914372</v>
      </c>
      <c r="N884">
        <v>11.353224176164289</v>
      </c>
      <c r="O884">
        <v>15.13935351728807</v>
      </c>
      <c r="P884">
        <v>18.915037837754578</v>
      </c>
      <c r="Q884">
        <v>22.682323345261459</v>
      </c>
    </row>
    <row r="885" spans="1:17" x14ac:dyDescent="0.25">
      <c r="A885" t="s">
        <v>2</v>
      </c>
      <c r="B885" t="s">
        <v>929</v>
      </c>
      <c r="J885">
        <v>6.0914538857091097E-4</v>
      </c>
      <c r="K885">
        <v>7.3759669077262831E-4</v>
      </c>
      <c r="L885">
        <v>8.7974534603506207E-4</v>
      </c>
      <c r="M885">
        <v>1.8205568182921019E-3</v>
      </c>
      <c r="N885">
        <v>2.1415092565725169E-3</v>
      </c>
      <c r="O885">
        <v>2.6059303492042651E-3</v>
      </c>
      <c r="P885">
        <v>3.2481961341158799E-3</v>
      </c>
      <c r="Q885">
        <v>4.4122358290225889E-3</v>
      </c>
    </row>
    <row r="886" spans="1:17" x14ac:dyDescent="0.25">
      <c r="A886" t="s">
        <v>2</v>
      </c>
      <c r="B886" t="s">
        <v>930</v>
      </c>
      <c r="J886">
        <v>3.6371080988817519E-4</v>
      </c>
      <c r="K886">
        <v>4.6274030798428988E-4</v>
      </c>
      <c r="L886">
        <v>5.6227137439842896E-4</v>
      </c>
      <c r="M886">
        <v>1.1858016617239729E-3</v>
      </c>
      <c r="N886">
        <v>1.2497099068270339E-3</v>
      </c>
      <c r="O886">
        <v>1.535076236891658E-3</v>
      </c>
      <c r="P886">
        <v>1.9833815715591951E-3</v>
      </c>
      <c r="Q886">
        <v>2.7041554050109178E-3</v>
      </c>
    </row>
    <row r="887" spans="1:17" x14ac:dyDescent="0.25">
      <c r="A887" t="s">
        <v>2</v>
      </c>
      <c r="B887" t="s">
        <v>931</v>
      </c>
      <c r="J887">
        <v>1.1983659473526801E-3</v>
      </c>
      <c r="K887">
        <v>1.1990864023160551E-3</v>
      </c>
      <c r="L887">
        <v>1.19961216561375E-3</v>
      </c>
      <c r="M887">
        <v>1.42001192298231E-3</v>
      </c>
    </row>
    <row r="888" spans="1:17" x14ac:dyDescent="0.25">
      <c r="A888" t="s">
        <v>2</v>
      </c>
      <c r="B888" t="s">
        <v>932</v>
      </c>
      <c r="J888">
        <v>0.48221038002288019</v>
      </c>
      <c r="K888">
        <v>0.96630786541273594</v>
      </c>
      <c r="L888">
        <v>1.4499275896303361</v>
      </c>
      <c r="M888">
        <v>3.859722005204222</v>
      </c>
      <c r="N888">
        <v>5.8081580251462483</v>
      </c>
      <c r="O888">
        <v>7.745476467818337</v>
      </c>
      <c r="P888">
        <v>9.6771132003006421</v>
      </c>
      <c r="Q888">
        <v>11.6036844379885</v>
      </c>
    </row>
    <row r="889" spans="1:17" x14ac:dyDescent="0.25">
      <c r="A889" t="s">
        <v>2</v>
      </c>
      <c r="B889" t="s">
        <v>933</v>
      </c>
      <c r="J889">
        <v>4.3639963856174253E-2</v>
      </c>
      <c r="K889">
        <v>8.7959457500447716E-2</v>
      </c>
      <c r="L889">
        <v>0.13230838007437401</v>
      </c>
      <c r="M889">
        <v>0.35365735556313832</v>
      </c>
      <c r="N889">
        <v>0.5325496683207257</v>
      </c>
      <c r="O889">
        <v>0.71021973013837514</v>
      </c>
      <c r="P889">
        <v>0.88735119111160665</v>
      </c>
      <c r="Q889">
        <v>1.062739197764961</v>
      </c>
    </row>
    <row r="890" spans="1:17" x14ac:dyDescent="0.25">
      <c r="A890" t="s">
        <v>2</v>
      </c>
      <c r="B890" t="s">
        <v>934</v>
      </c>
      <c r="J890">
        <v>1.0754566577567731E-4</v>
      </c>
      <c r="K890">
        <v>1.3653986078195331E-4</v>
      </c>
      <c r="L890">
        <v>1.5495108363153211E-4</v>
      </c>
      <c r="M890">
        <v>2.6000596718526141E-4</v>
      </c>
      <c r="N890">
        <v>2.4994832055472588E-4</v>
      </c>
      <c r="O890">
        <v>3.229920418762577E-4</v>
      </c>
      <c r="P890">
        <v>4.2033588821182877E-4</v>
      </c>
      <c r="Q890">
        <v>6.1610714869808072E-4</v>
      </c>
    </row>
    <row r="891" spans="1:17" x14ac:dyDescent="0.25">
      <c r="A891" t="s">
        <v>2</v>
      </c>
      <c r="B891" t="s">
        <v>935</v>
      </c>
      <c r="J891">
        <v>6.3618975599454074E-4</v>
      </c>
      <c r="K891">
        <v>8.3633539912700749E-4</v>
      </c>
      <c r="L891">
        <v>9.8678817155641941E-4</v>
      </c>
      <c r="M891">
        <v>1.3438809658976999E-3</v>
      </c>
      <c r="N891">
        <v>1.7698108666698729E-3</v>
      </c>
      <c r="O891">
        <v>2.2885629428980878E-3</v>
      </c>
      <c r="P891">
        <v>2.8170832528477282E-3</v>
      </c>
      <c r="Q891">
        <v>4.5329983686399284E-3</v>
      </c>
    </row>
    <row r="892" spans="1:17" x14ac:dyDescent="0.25">
      <c r="A892" t="s">
        <v>2</v>
      </c>
      <c r="B892" t="s">
        <v>936</v>
      </c>
      <c r="J892">
        <v>5.9749043579125346E-6</v>
      </c>
      <c r="K892">
        <v>7.2904383248325828E-6</v>
      </c>
      <c r="L892">
        <v>8.6141646321516063E-6</v>
      </c>
      <c r="M892">
        <v>1.575936720335075E-5</v>
      </c>
      <c r="N892">
        <v>1.3693778455444721E-5</v>
      </c>
      <c r="O892">
        <v>1.9072185205104552E-5</v>
      </c>
      <c r="P892">
        <v>2.5578804654768819E-5</v>
      </c>
      <c r="Q892">
        <v>3.766558373277704E-5</v>
      </c>
    </row>
    <row r="893" spans="1:17" x14ac:dyDescent="0.25">
      <c r="A893" t="s">
        <v>2</v>
      </c>
      <c r="B893" t="s">
        <v>937</v>
      </c>
      <c r="J893">
        <v>4.9504533446153741E-6</v>
      </c>
      <c r="K893">
        <v>6.1226929887379557E-6</v>
      </c>
      <c r="L893">
        <v>7.2664807521554207E-6</v>
      </c>
      <c r="M893">
        <v>1.3220172715555889E-5</v>
      </c>
      <c r="N893">
        <v>1.133888058232749E-5</v>
      </c>
      <c r="O893">
        <v>1.582334350088517E-5</v>
      </c>
      <c r="P893">
        <v>2.1273795405107611E-5</v>
      </c>
      <c r="Q893">
        <v>3.1534632086149812E-5</v>
      </c>
    </row>
    <row r="894" spans="1:17" x14ac:dyDescent="0.25">
      <c r="A894" t="s">
        <v>2</v>
      </c>
      <c r="B894" t="s">
        <v>938</v>
      </c>
      <c r="J894">
        <v>5.8783405919528329E-6</v>
      </c>
      <c r="K894">
        <v>7.1835712452002393E-6</v>
      </c>
      <c r="L894">
        <v>8.4941013564808902E-6</v>
      </c>
      <c r="M894">
        <v>1.553406697824171E-5</v>
      </c>
      <c r="N894">
        <v>1.34882293922115E-5</v>
      </c>
      <c r="O894">
        <v>1.879181576768225E-5</v>
      </c>
      <c r="P894">
        <v>2.5208588844544651E-5</v>
      </c>
      <c r="Q894">
        <v>3.7139775197783302E-5</v>
      </c>
    </row>
    <row r="895" spans="1:17" x14ac:dyDescent="0.25">
      <c r="A895" t="s">
        <v>2</v>
      </c>
      <c r="B895" t="s">
        <v>939</v>
      </c>
      <c r="J895">
        <v>6.3709421070355244E-6</v>
      </c>
      <c r="K895">
        <v>7.7375441359193083E-6</v>
      </c>
      <c r="L895">
        <v>9.122818717206118E-6</v>
      </c>
      <c r="M895">
        <v>1.6704235278094609E-5</v>
      </c>
      <c r="N895">
        <v>1.4572173674845041E-5</v>
      </c>
      <c r="O895">
        <v>2.028178417982137E-5</v>
      </c>
      <c r="P895">
        <v>2.717919350594313E-5</v>
      </c>
      <c r="Q895">
        <v>3.9934717082736168E-5</v>
      </c>
    </row>
    <row r="896" spans="1:17" x14ac:dyDescent="0.25">
      <c r="A896" t="s">
        <v>2</v>
      </c>
      <c r="B896" t="s">
        <v>940</v>
      </c>
      <c r="J896">
        <v>5.4374484142600064E-6</v>
      </c>
      <c r="K896">
        <v>6.682021079856909E-6</v>
      </c>
      <c r="L896">
        <v>7.9168114150592514E-6</v>
      </c>
      <c r="M896">
        <v>1.445107768919718E-5</v>
      </c>
      <c r="N896">
        <v>1.2481140883113401E-5</v>
      </c>
      <c r="O896">
        <v>1.740192581733261E-5</v>
      </c>
      <c r="P896">
        <v>2.336735599935521E-5</v>
      </c>
      <c r="Q896">
        <v>3.4521464598792588E-5</v>
      </c>
    </row>
    <row r="897" spans="1:17" x14ac:dyDescent="0.25">
      <c r="A897" t="s">
        <v>2</v>
      </c>
      <c r="B897" t="s">
        <v>941</v>
      </c>
      <c r="J897">
        <v>8.4189373817573236E-6</v>
      </c>
      <c r="K897">
        <v>1.004759560598485E-5</v>
      </c>
      <c r="L897">
        <v>1.170455672220287E-5</v>
      </c>
      <c r="M897">
        <v>2.1407525256895321E-5</v>
      </c>
      <c r="N897">
        <v>1.891296884092631E-5</v>
      </c>
      <c r="O897">
        <v>2.624053183479187E-5</v>
      </c>
      <c r="P897">
        <v>3.504985982297343E-5</v>
      </c>
      <c r="Q897">
        <v>5.1039447277650129E-5</v>
      </c>
    </row>
    <row r="898" spans="1:17" x14ac:dyDescent="0.25">
      <c r="A898" t="s">
        <v>2</v>
      </c>
      <c r="B898" t="s">
        <v>942</v>
      </c>
      <c r="J898">
        <v>6.0663807629079612E-5</v>
      </c>
      <c r="K898">
        <v>6.0501503028970422E-5</v>
      </c>
      <c r="L898">
        <v>5.4072293266993209E-5</v>
      </c>
      <c r="M898">
        <v>5.337309653994669E-5</v>
      </c>
    </row>
    <row r="899" spans="1:17" x14ac:dyDescent="0.25">
      <c r="A899" t="s">
        <v>2</v>
      </c>
      <c r="B899" t="s">
        <v>943</v>
      </c>
      <c r="J899">
        <v>1.249669715502113E-4</v>
      </c>
      <c r="K899">
        <v>1.566800790457123E-4</v>
      </c>
      <c r="L899">
        <v>1.8025056066910911E-4</v>
      </c>
      <c r="M899">
        <v>3.3146639827126578E-4</v>
      </c>
      <c r="N899">
        <v>4.8706951692336622E-4</v>
      </c>
      <c r="O899">
        <v>5.6938468417299238E-4</v>
      </c>
      <c r="P899">
        <v>6.9204118796930897E-4</v>
      </c>
      <c r="Q899">
        <v>1.0366716980044969E-3</v>
      </c>
    </row>
    <row r="900" spans="1:17" x14ac:dyDescent="0.25">
      <c r="A900" t="s">
        <v>2</v>
      </c>
      <c r="B900" t="s">
        <v>944</v>
      </c>
      <c r="J900">
        <v>9.2609180437680511E-5</v>
      </c>
      <c r="K900">
        <v>1.145592411788075E-4</v>
      </c>
      <c r="L900">
        <v>1.3205295722979219E-4</v>
      </c>
      <c r="M900">
        <v>2.467592472245448E-4</v>
      </c>
      <c r="N900">
        <v>3.4573675330386891E-4</v>
      </c>
      <c r="O900">
        <v>4.048837385406442E-4</v>
      </c>
      <c r="P900">
        <v>4.9607786222301601E-4</v>
      </c>
      <c r="Q900">
        <v>7.3994429042746569E-4</v>
      </c>
    </row>
    <row r="901" spans="1:17" x14ac:dyDescent="0.25">
      <c r="A901" t="s">
        <v>2</v>
      </c>
      <c r="B901" t="s">
        <v>945</v>
      </c>
      <c r="J901">
        <v>1.2458735648927731E-4</v>
      </c>
      <c r="K901">
        <v>1.24691569828174E-4</v>
      </c>
      <c r="L901">
        <v>1.24781430491141E-4</v>
      </c>
      <c r="M901">
        <v>2.131841796824154E-4</v>
      </c>
      <c r="N901">
        <v>5.8728342010243223E-5</v>
      </c>
    </row>
    <row r="902" spans="1:17" x14ac:dyDescent="0.25">
      <c r="A902" t="s">
        <v>2</v>
      </c>
      <c r="B902" t="s">
        <v>946</v>
      </c>
      <c r="J902">
        <v>3.2660648350356813E-2</v>
      </c>
      <c r="K902">
        <v>6.5610890621221843E-2</v>
      </c>
      <c r="L902">
        <v>9.8542491599979506E-2</v>
      </c>
      <c r="M902">
        <v>0.26252318776412947</v>
      </c>
      <c r="N902">
        <v>0.39513267270663599</v>
      </c>
      <c r="O902">
        <v>0.52711804994233946</v>
      </c>
      <c r="P902">
        <v>0.65860796618117456</v>
      </c>
      <c r="Q902">
        <v>0.78943026790985993</v>
      </c>
    </row>
    <row r="903" spans="1:17" x14ac:dyDescent="0.25">
      <c r="A903" t="s">
        <v>2</v>
      </c>
      <c r="B903" t="s">
        <v>947</v>
      </c>
      <c r="J903">
        <v>3.6046529411308283E-5</v>
      </c>
      <c r="K903">
        <v>9.2492719587912363E-5</v>
      </c>
      <c r="L903">
        <v>7.7352901042111396E-4</v>
      </c>
      <c r="M903">
        <v>2.056257075186712E-3</v>
      </c>
      <c r="N903">
        <v>2.873898518668956E-3</v>
      </c>
      <c r="O903">
        <v>3.846844576953108E-3</v>
      </c>
      <c r="P903">
        <v>4.1645964793536076E-3</v>
      </c>
      <c r="Q903">
        <v>4.9725160095433901E-3</v>
      </c>
    </row>
    <row r="904" spans="1:17" x14ac:dyDescent="0.25">
      <c r="A904" t="s">
        <v>2</v>
      </c>
      <c r="B904" t="s">
        <v>948</v>
      </c>
      <c r="J904">
        <v>3.6246060012535602E-5</v>
      </c>
      <c r="K904">
        <v>9.5011999266169826E-5</v>
      </c>
      <c r="L904">
        <v>9.2442507981530843E-4</v>
      </c>
      <c r="M904">
        <v>2.340292025331427E-3</v>
      </c>
      <c r="N904">
        <v>3.2940133433610611E-3</v>
      </c>
      <c r="O904">
        <v>4.4380880043243974E-3</v>
      </c>
      <c r="P904">
        <v>4.834297940944211E-3</v>
      </c>
      <c r="Q904">
        <v>5.7336761046257404E-3</v>
      </c>
    </row>
    <row r="905" spans="1:17" x14ac:dyDescent="0.25">
      <c r="A905" t="s">
        <v>2</v>
      </c>
      <c r="B905" t="s">
        <v>949</v>
      </c>
      <c r="J905">
        <v>3.6730341522306782E-5</v>
      </c>
      <c r="K905">
        <v>1.029572967559534E-4</v>
      </c>
      <c r="L905">
        <v>6.8459253085155464E-2</v>
      </c>
      <c r="M905">
        <v>0.38812935594438469</v>
      </c>
      <c r="N905">
        <v>0.55168854733049577</v>
      </c>
      <c r="O905">
        <v>0.59536396581936923</v>
      </c>
      <c r="P905">
        <v>0.45068590674313352</v>
      </c>
      <c r="Q905">
        <v>0.43870303429877089</v>
      </c>
    </row>
    <row r="906" spans="1:17" x14ac:dyDescent="0.25">
      <c r="A906" t="s">
        <v>2</v>
      </c>
      <c r="B906" t="s">
        <v>950</v>
      </c>
      <c r="J906">
        <v>3.3176709025164497E-5</v>
      </c>
      <c r="K906">
        <v>7.0547402965265391E-5</v>
      </c>
      <c r="L906">
        <v>2.024867209397162E-4</v>
      </c>
      <c r="M906">
        <v>5.7034930708434281E-4</v>
      </c>
      <c r="N906">
        <v>7.3961058351349493E-4</v>
      </c>
      <c r="O906">
        <v>9.5701951436260126E-4</v>
      </c>
      <c r="P906">
        <v>1.0073121102180641E-3</v>
      </c>
      <c r="Q906">
        <v>1.274171973899757E-3</v>
      </c>
    </row>
    <row r="907" spans="1:17" x14ac:dyDescent="0.25">
      <c r="A907" t="s">
        <v>2</v>
      </c>
      <c r="B907" t="s">
        <v>951</v>
      </c>
      <c r="J907">
        <v>3.3048772371813092E-5</v>
      </c>
      <c r="K907">
        <v>6.970249156379686E-5</v>
      </c>
      <c r="L907">
        <v>1.9178097940835551E-4</v>
      </c>
      <c r="M907">
        <v>5.2073009418284561E-4</v>
      </c>
      <c r="N907">
        <v>6.8061675047021873E-4</v>
      </c>
      <c r="O907">
        <v>8.8699252039909173E-4</v>
      </c>
      <c r="P907">
        <v>9.4178637891803563E-4</v>
      </c>
      <c r="Q907">
        <v>1.199694435505065E-3</v>
      </c>
    </row>
    <row r="908" spans="1:17" x14ac:dyDescent="0.25">
      <c r="A908" t="s">
        <v>2</v>
      </c>
      <c r="B908" t="s">
        <v>952</v>
      </c>
      <c r="J908">
        <v>3.3725788049922362E-5</v>
      </c>
      <c r="K908">
        <v>7.3518453457768212E-5</v>
      </c>
      <c r="L908">
        <v>2.252139166014052E-4</v>
      </c>
      <c r="M908">
        <v>6.2024888811279143E-4</v>
      </c>
      <c r="N908">
        <v>8.1750556520810618E-4</v>
      </c>
      <c r="O908">
        <v>1.0694575183611821E-3</v>
      </c>
      <c r="P908">
        <v>1.139750570824201E-3</v>
      </c>
      <c r="Q908">
        <v>1.450527535726274E-3</v>
      </c>
    </row>
    <row r="909" spans="1:17" x14ac:dyDescent="0.25">
      <c r="A909" t="s">
        <v>2</v>
      </c>
      <c r="B909" t="s">
        <v>953</v>
      </c>
      <c r="J909">
        <v>1.5529512931206261E-5</v>
      </c>
      <c r="K909">
        <v>1.876425695876248E-5</v>
      </c>
      <c r="L909">
        <v>5.2565271466376484E-4</v>
      </c>
      <c r="M909">
        <v>1.018437693172557E-3</v>
      </c>
      <c r="N909">
        <v>9.9957103239867694E-4</v>
      </c>
      <c r="O909">
        <v>7.8036500379017205E-4</v>
      </c>
    </row>
    <row r="910" spans="1:17" x14ac:dyDescent="0.25">
      <c r="A910" t="s">
        <v>2</v>
      </c>
      <c r="B910" t="s">
        <v>954</v>
      </c>
      <c r="J910">
        <v>7.4230212984300432E-4</v>
      </c>
      <c r="K910">
        <v>1.066744152976172E-3</v>
      </c>
      <c r="L910">
        <v>7.439571841691624E-4</v>
      </c>
      <c r="M910">
        <v>5.3925912880329469E-4</v>
      </c>
      <c r="N910">
        <v>6.239504332434361E-4</v>
      </c>
      <c r="O910">
        <v>8.4731405163271844E-4</v>
      </c>
      <c r="P910">
        <v>1.190166432328728E-3</v>
      </c>
      <c r="Q910">
        <v>1.90268280342186E-3</v>
      </c>
    </row>
    <row r="911" spans="1:17" x14ac:dyDescent="0.25">
      <c r="A911" t="s">
        <v>2</v>
      </c>
      <c r="B911" t="s">
        <v>955</v>
      </c>
      <c r="J911">
        <v>9.757832391880173E-4</v>
      </c>
      <c r="K911">
        <v>1.4453807128872299E-3</v>
      </c>
      <c r="L911">
        <v>1.056571001920296E-3</v>
      </c>
      <c r="M911">
        <v>1.1890055444163669E-3</v>
      </c>
      <c r="N911">
        <v>9.7432810536912423E-4</v>
      </c>
      <c r="O911">
        <v>1.329407039073889E-3</v>
      </c>
      <c r="P911">
        <v>1.893155032979785E-3</v>
      </c>
      <c r="Q911">
        <v>3.0176805748300551E-3</v>
      </c>
    </row>
    <row r="912" spans="1:17" x14ac:dyDescent="0.25">
      <c r="A912" t="s">
        <v>2</v>
      </c>
      <c r="B912" t="s">
        <v>956</v>
      </c>
    </row>
    <row r="913" spans="1:17" x14ac:dyDescent="0.25">
      <c r="A913" t="s">
        <v>2</v>
      </c>
      <c r="B913" t="s">
        <v>957</v>
      </c>
      <c r="J913">
        <v>2.1607458845989279E-3</v>
      </c>
      <c r="K913">
        <v>3.2708158701914469E-3</v>
      </c>
      <c r="L913">
        <v>3.2076987076555519E-3</v>
      </c>
      <c r="M913">
        <v>7.3772881292597237E-3</v>
      </c>
      <c r="N913">
        <v>5.2618416011397037E-3</v>
      </c>
      <c r="O913">
        <v>4.8000565990849228E-3</v>
      </c>
      <c r="P913">
        <v>6.784071516158229E-3</v>
      </c>
      <c r="Q913">
        <v>1.3699238633680919E-2</v>
      </c>
    </row>
    <row r="914" spans="1:17" x14ac:dyDescent="0.25">
      <c r="A914" t="s">
        <v>2</v>
      </c>
      <c r="B914" t="s">
        <v>958</v>
      </c>
      <c r="J914">
        <v>2.2596299196748228E-3</v>
      </c>
      <c r="K914">
        <v>3.3346092938661099E-3</v>
      </c>
      <c r="L914">
        <v>4.0454325304331721E-3</v>
      </c>
      <c r="M914">
        <v>1.016259017505944E-2</v>
      </c>
      <c r="N914">
        <v>9.5036444298794397E-3</v>
      </c>
      <c r="O914">
        <v>1.051932028546986E-2</v>
      </c>
      <c r="P914">
        <v>1.340791024197632E-2</v>
      </c>
      <c r="Q914">
        <v>2.392723595105269E-2</v>
      </c>
    </row>
    <row r="915" spans="1:17" x14ac:dyDescent="0.25">
      <c r="A915" t="s">
        <v>2</v>
      </c>
      <c r="B915" t="s">
        <v>959</v>
      </c>
      <c r="J915">
        <v>7.5856514973868961E-3</v>
      </c>
      <c r="K915">
        <v>9.0169907738994279E-3</v>
      </c>
      <c r="L915">
        <v>1.2689601789431919E-2</v>
      </c>
      <c r="M915">
        <v>2.451607412259724E-2</v>
      </c>
      <c r="N915">
        <v>2.5788580781584629E-2</v>
      </c>
      <c r="O915">
        <v>3.6973975250749219E-2</v>
      </c>
      <c r="P915">
        <v>4.6945102670226398E-2</v>
      </c>
      <c r="Q915">
        <v>6.9879293235262943E-2</v>
      </c>
    </row>
    <row r="916" spans="1:17" x14ac:dyDescent="0.25">
      <c r="A916" t="s">
        <v>2</v>
      </c>
      <c r="B916" t="s">
        <v>960</v>
      </c>
      <c r="J916">
        <v>0.67449882611111656</v>
      </c>
      <c r="K916">
        <v>1.363544374371469</v>
      </c>
      <c r="L916">
        <v>2.053575587962269</v>
      </c>
      <c r="M916">
        <v>5.5628702551613243</v>
      </c>
      <c r="N916">
        <v>8.7575324351094572</v>
      </c>
      <c r="O916">
        <v>12.327385462369451</v>
      </c>
      <c r="P916">
        <v>16.270426925719079</v>
      </c>
      <c r="Q916">
        <v>20.164251581401629</v>
      </c>
    </row>
    <row r="917" spans="1:17" x14ac:dyDescent="0.25">
      <c r="A917" t="s">
        <v>2</v>
      </c>
      <c r="B917" t="s">
        <v>961</v>
      </c>
      <c r="J917">
        <v>1.4435900130536109E-3</v>
      </c>
      <c r="K917">
        <v>2.1535139175769911E-3</v>
      </c>
      <c r="L917">
        <v>2.8936997425097989E-3</v>
      </c>
      <c r="M917">
        <v>5.3227319427161758E-3</v>
      </c>
      <c r="N917">
        <v>4.8208514696836064E-3</v>
      </c>
      <c r="O917">
        <v>5.4682622025537444E-3</v>
      </c>
      <c r="P917">
        <v>8.172277485544055E-3</v>
      </c>
      <c r="Q917">
        <v>1.279374072367521E-2</v>
      </c>
    </row>
    <row r="918" spans="1:17" x14ac:dyDescent="0.25">
      <c r="A918" t="s">
        <v>2</v>
      </c>
      <c r="B918" t="s">
        <v>962</v>
      </c>
      <c r="J918">
        <v>2.6843934483136529E-3</v>
      </c>
      <c r="K918">
        <v>3.8712866359468432E-3</v>
      </c>
      <c r="L918">
        <v>4.8881983416055206E-3</v>
      </c>
      <c r="M918">
        <v>1.3104880898900131E-2</v>
      </c>
      <c r="N918">
        <v>1.167033363016687E-2</v>
      </c>
      <c r="O918">
        <v>1.1696631539895209E-2</v>
      </c>
      <c r="P918">
        <v>1.6421561903589819E-2</v>
      </c>
      <c r="Q918">
        <v>2.822824130005188E-2</v>
      </c>
    </row>
    <row r="919" spans="1:17" x14ac:dyDescent="0.25">
      <c r="A919" t="s">
        <v>2</v>
      </c>
      <c r="B919" t="s">
        <v>963</v>
      </c>
    </row>
    <row r="920" spans="1:17" x14ac:dyDescent="0.25">
      <c r="A920" t="s">
        <v>2</v>
      </c>
      <c r="B920" t="s">
        <v>964</v>
      </c>
      <c r="J920">
        <v>4.5404368743310919E-4</v>
      </c>
      <c r="K920">
        <v>4.9609925206734243E-4</v>
      </c>
      <c r="L920">
        <v>1.683923077883572E-4</v>
      </c>
      <c r="M920">
        <v>2.292440471837614E-4</v>
      </c>
      <c r="N920">
        <v>3.2846080726893728E-4</v>
      </c>
      <c r="O920">
        <v>4.5145246404812038E-4</v>
      </c>
      <c r="P920">
        <v>6.1776230413970376E-4</v>
      </c>
      <c r="Q920">
        <v>1.254860135198403E-3</v>
      </c>
    </row>
    <row r="921" spans="1:17" x14ac:dyDescent="0.25">
      <c r="A921" t="s">
        <v>2</v>
      </c>
      <c r="B921" t="s">
        <v>965</v>
      </c>
    </row>
    <row r="922" spans="1:17" x14ac:dyDescent="0.25">
      <c r="A922" t="s">
        <v>2</v>
      </c>
      <c r="B922" t="s">
        <v>966</v>
      </c>
      <c r="J922">
        <v>4.7981361501481831E-4</v>
      </c>
      <c r="K922">
        <v>5.3955041360473604E-4</v>
      </c>
      <c r="L922">
        <v>1.8595799860480569E-4</v>
      </c>
      <c r="M922">
        <v>2.417941610084627E-4</v>
      </c>
      <c r="N922">
        <v>3.4276299500307942E-4</v>
      </c>
      <c r="O922">
        <v>4.7674361285271997E-4</v>
      </c>
      <c r="P922">
        <v>6.5527272869308421E-4</v>
      </c>
      <c r="Q922">
        <v>1.5025529551556281E-3</v>
      </c>
    </row>
    <row r="923" spans="1:17" x14ac:dyDescent="0.25">
      <c r="A923" t="s">
        <v>2</v>
      </c>
      <c r="B923" t="s">
        <v>967</v>
      </c>
    </row>
    <row r="924" spans="1:17" x14ac:dyDescent="0.25">
      <c r="A924" t="s">
        <v>2</v>
      </c>
      <c r="B924" t="s">
        <v>968</v>
      </c>
      <c r="J924">
        <v>8.8007366454145191E-4</v>
      </c>
      <c r="K924">
        <v>1.2860331583505039E-3</v>
      </c>
      <c r="L924">
        <v>1.484240065113685E-3</v>
      </c>
      <c r="M924">
        <v>2.0014227876220861E-3</v>
      </c>
      <c r="N924">
        <v>1.8643866787973779E-3</v>
      </c>
      <c r="O924">
        <v>2.368567212635341E-3</v>
      </c>
      <c r="P924">
        <v>3.3984476957567818E-3</v>
      </c>
      <c r="Q924">
        <v>5.8987537646785918E-3</v>
      </c>
    </row>
    <row r="925" spans="1:17" x14ac:dyDescent="0.25">
      <c r="A925" t="s">
        <v>2</v>
      </c>
      <c r="B925" t="s">
        <v>969</v>
      </c>
      <c r="J925">
        <v>2.8589500586701362E-4</v>
      </c>
      <c r="K925">
        <v>2.8599632929365691E-4</v>
      </c>
      <c r="L925">
        <v>2.9242954903967898E-4</v>
      </c>
      <c r="M925">
        <v>9.3961055761015275E-5</v>
      </c>
    </row>
    <row r="926" spans="1:17" x14ac:dyDescent="0.25">
      <c r="A926" t="s">
        <v>2</v>
      </c>
      <c r="B926" t="s">
        <v>970</v>
      </c>
      <c r="J926">
        <v>2.8441154630629798E-4</v>
      </c>
      <c r="K926">
        <v>2.8448578083353819E-4</v>
      </c>
      <c r="L926">
        <v>2.864491050706825E-4</v>
      </c>
      <c r="M926">
        <v>9.2996736849781144E-5</v>
      </c>
    </row>
    <row r="927" spans="1:17" x14ac:dyDescent="0.25">
      <c r="A927" t="s">
        <v>2</v>
      </c>
      <c r="B927" t="s">
        <v>971</v>
      </c>
      <c r="J927">
        <v>1.9901128403031132E-3</v>
      </c>
      <c r="K927">
        <v>2.8799512630125822E-3</v>
      </c>
      <c r="L927">
        <v>4.0483560210257674E-3</v>
      </c>
      <c r="M927">
        <v>8.0754669691085815E-3</v>
      </c>
      <c r="N927">
        <v>7.7942265561467333E-3</v>
      </c>
      <c r="O927">
        <v>8.6493040572096155E-3</v>
      </c>
      <c r="P927">
        <v>1.3067901088371921E-2</v>
      </c>
      <c r="Q927">
        <v>1.9803213034036211E-2</v>
      </c>
    </row>
    <row r="928" spans="1:17" x14ac:dyDescent="0.25">
      <c r="A928" t="s">
        <v>2</v>
      </c>
      <c r="B928" t="s">
        <v>972</v>
      </c>
      <c r="J928">
        <v>6.1970586333713723E-5</v>
      </c>
      <c r="K928">
        <v>8.1335928450706162E-5</v>
      </c>
      <c r="L928">
        <v>9.9908812073402873E-5</v>
      </c>
      <c r="M928">
        <v>2.0730369252148351E-4</v>
      </c>
      <c r="N928">
        <v>1.6558967155586401E-4</v>
      </c>
      <c r="O928">
        <v>2.0620878924077101E-4</v>
      </c>
      <c r="P928">
        <v>2.7112052540722502E-4</v>
      </c>
      <c r="Q928">
        <v>3.7948201902292581E-4</v>
      </c>
    </row>
    <row r="929" spans="1:17" x14ac:dyDescent="0.25">
      <c r="A929" t="s">
        <v>2</v>
      </c>
      <c r="B929" t="s">
        <v>973</v>
      </c>
    </row>
    <row r="930" spans="1:17" x14ac:dyDescent="0.25">
      <c r="A930" t="s">
        <v>2</v>
      </c>
      <c r="B930" t="s">
        <v>974</v>
      </c>
      <c r="J930">
        <v>5.1893189490621727E-3</v>
      </c>
      <c r="K930">
        <v>5.054129208326031E-3</v>
      </c>
      <c r="L930">
        <v>2.2824763386657581E-3</v>
      </c>
      <c r="M930">
        <v>6.0461692393794481E-2</v>
      </c>
      <c r="N930">
        <v>9.4317304274668234E-3</v>
      </c>
      <c r="O930">
        <v>5.6537128267981672E-3</v>
      </c>
      <c r="P930">
        <v>9.5882535135069556E-4</v>
      </c>
      <c r="Q930">
        <v>1.2689991271213829E-3</v>
      </c>
    </row>
    <row r="931" spans="1:17" x14ac:dyDescent="0.25">
      <c r="A931" t="s">
        <v>2</v>
      </c>
      <c r="B931" t="s">
        <v>975</v>
      </c>
      <c r="J931">
        <v>2.33221382459997E-4</v>
      </c>
      <c r="K931">
        <v>2.8981678648124231E-4</v>
      </c>
      <c r="L931">
        <v>3.5220887517378128E-4</v>
      </c>
      <c r="M931">
        <v>5.1333346614774013E-4</v>
      </c>
      <c r="N931">
        <v>7.3219146214147937E-4</v>
      </c>
      <c r="O931">
        <v>7.4081487411000466E-4</v>
      </c>
      <c r="P931">
        <v>1.0432596254604349E-3</v>
      </c>
      <c r="Q931">
        <v>1.5404761066938749E-3</v>
      </c>
    </row>
    <row r="932" spans="1:17" x14ac:dyDescent="0.25">
      <c r="A932" t="s">
        <v>2</v>
      </c>
      <c r="B932" t="s">
        <v>976</v>
      </c>
      <c r="J932">
        <v>2.3274058910901019E-4</v>
      </c>
      <c r="K932">
        <v>2.8899135781598978E-4</v>
      </c>
      <c r="L932">
        <v>3.5084823928078801E-4</v>
      </c>
      <c r="M932">
        <v>5.1275435700682756E-4</v>
      </c>
      <c r="N932">
        <v>7.3167091840636812E-4</v>
      </c>
      <c r="O932">
        <v>7.4054706833851847E-4</v>
      </c>
      <c r="P932">
        <v>1.0431469252395009E-3</v>
      </c>
      <c r="Q932">
        <v>1.5399627313850441E-3</v>
      </c>
    </row>
    <row r="933" spans="1:17" x14ac:dyDescent="0.25">
      <c r="A933" t="s">
        <v>2</v>
      </c>
      <c r="B933" t="s">
        <v>977</v>
      </c>
      <c r="J933">
        <v>2.4900489846891688E-4</v>
      </c>
      <c r="K933">
        <v>3.1062977593448928E-4</v>
      </c>
      <c r="L933">
        <v>3.7525580053990169E-4</v>
      </c>
      <c r="M933">
        <v>5.4903945497240467E-4</v>
      </c>
      <c r="N933">
        <v>7.8527558766258482E-4</v>
      </c>
      <c r="O933">
        <v>8.0022029800055992E-4</v>
      </c>
      <c r="P933">
        <v>1.12934695624232E-3</v>
      </c>
      <c r="Q933">
        <v>1.67262847268137E-3</v>
      </c>
    </row>
    <row r="934" spans="1:17" x14ac:dyDescent="0.25">
      <c r="A934" t="s">
        <v>2</v>
      </c>
      <c r="B934" t="s">
        <v>978</v>
      </c>
      <c r="J934">
        <v>6.8527795281027966E-4</v>
      </c>
      <c r="K934">
        <v>9.0459259689577441E-4</v>
      </c>
      <c r="L934">
        <v>1.0145060535360869E-3</v>
      </c>
      <c r="M934">
        <v>1.5972631399111641E-3</v>
      </c>
      <c r="N934">
        <v>2.4979071144941791E-3</v>
      </c>
      <c r="O934">
        <v>3.1386021915875912E-3</v>
      </c>
      <c r="P934">
        <v>4.7371482624378814E-3</v>
      </c>
      <c r="Q934">
        <v>7.3126898883527861E-3</v>
      </c>
    </row>
    <row r="935" spans="1:17" x14ac:dyDescent="0.25">
      <c r="A935" t="s">
        <v>2</v>
      </c>
      <c r="B935" t="s">
        <v>979</v>
      </c>
      <c r="J935">
        <v>5.7468906772620667E-4</v>
      </c>
      <c r="K935">
        <v>7.5239496211658701E-4</v>
      </c>
      <c r="L935">
        <v>8.5309380407753998E-4</v>
      </c>
      <c r="M935">
        <v>1.325617350040251E-3</v>
      </c>
      <c r="N935">
        <v>2.041365336701041E-3</v>
      </c>
      <c r="O935">
        <v>2.4261150254981999E-3</v>
      </c>
      <c r="P935">
        <v>3.597666825808326E-3</v>
      </c>
      <c r="Q935">
        <v>5.5324642912479832E-3</v>
      </c>
    </row>
    <row r="936" spans="1:17" x14ac:dyDescent="0.25">
      <c r="A936" t="s">
        <v>2</v>
      </c>
      <c r="B936" t="s">
        <v>980</v>
      </c>
      <c r="J936">
        <v>0.29469449473400999</v>
      </c>
      <c r="K936">
        <v>0.59055660216102313</v>
      </c>
      <c r="L936">
        <v>0.65137286407783146</v>
      </c>
      <c r="M936">
        <v>1.050945789953629</v>
      </c>
      <c r="N936">
        <v>1.691826410017788</v>
      </c>
      <c r="O936">
        <v>2.726788834328508</v>
      </c>
      <c r="P936">
        <v>4.3918816237141636</v>
      </c>
      <c r="Q936">
        <v>5.6015606545507159</v>
      </c>
    </row>
    <row r="937" spans="1:17" x14ac:dyDescent="0.25">
      <c r="A937" t="s">
        <v>2</v>
      </c>
      <c r="B937" t="s">
        <v>981</v>
      </c>
      <c r="J937">
        <v>7.2842973779889339E-2</v>
      </c>
      <c r="K937">
        <v>0.14586120907592959</v>
      </c>
      <c r="L937">
        <v>0.38326628667016149</v>
      </c>
      <c r="M937">
        <v>1.499265069404413</v>
      </c>
      <c r="N937">
        <v>2.1770274672410679</v>
      </c>
      <c r="O937">
        <v>2.5743428623992042</v>
      </c>
      <c r="P937">
        <v>2.52561774658537</v>
      </c>
      <c r="Q937">
        <v>2.7915517731558039</v>
      </c>
    </row>
    <row r="938" spans="1:17" x14ac:dyDescent="0.25">
      <c r="A938" t="s">
        <v>2</v>
      </c>
      <c r="B938" t="s">
        <v>982</v>
      </c>
      <c r="J938">
        <v>1.3111150415563641E-3</v>
      </c>
      <c r="K938">
        <v>1.7270009289586E-3</v>
      </c>
      <c r="L938">
        <v>2.4706236272978338E-3</v>
      </c>
      <c r="M938">
        <v>4.6531885587627114E-3</v>
      </c>
      <c r="N938">
        <v>8.0979049576004585E-3</v>
      </c>
      <c r="O938">
        <v>9.1652223120171298E-3</v>
      </c>
      <c r="P938">
        <v>1.23803108617333E-2</v>
      </c>
      <c r="Q938">
        <v>1.6486729260115109E-2</v>
      </c>
    </row>
    <row r="939" spans="1:17" x14ac:dyDescent="0.25">
      <c r="A939" t="s">
        <v>2</v>
      </c>
      <c r="B939" t="s">
        <v>983</v>
      </c>
      <c r="J939">
        <v>1.3846715155878121E-3</v>
      </c>
      <c r="K939">
        <v>1.743356843134973E-3</v>
      </c>
      <c r="L939">
        <v>2.404223191954049E-3</v>
      </c>
      <c r="M939">
        <v>4.216714424944602E-3</v>
      </c>
      <c r="N939">
        <v>7.3280656386700586E-3</v>
      </c>
      <c r="O939">
        <v>8.548267725469837E-3</v>
      </c>
      <c r="P939">
        <v>1.156253002341516E-2</v>
      </c>
      <c r="Q939">
        <v>1.531639580191013E-2</v>
      </c>
    </row>
    <row r="940" spans="1:17" x14ac:dyDescent="0.25">
      <c r="A940" t="s">
        <v>2</v>
      </c>
      <c r="B940" t="s">
        <v>984</v>
      </c>
      <c r="J940">
        <v>3.413835495144602E-3</v>
      </c>
      <c r="K940">
        <v>2.9993740650360191E-3</v>
      </c>
      <c r="L940">
        <v>3.246369556912022E-3</v>
      </c>
      <c r="M940">
        <v>5.6615687488696326E-3</v>
      </c>
      <c r="N940">
        <v>6.049094784319739E-3</v>
      </c>
    </row>
    <row r="941" spans="1:17" x14ac:dyDescent="0.25">
      <c r="A941" t="s">
        <v>2</v>
      </c>
      <c r="B941" t="s">
        <v>985</v>
      </c>
      <c r="J941">
        <v>1.022015889091452E-3</v>
      </c>
      <c r="K941">
        <v>1.4248493278323101E-3</v>
      </c>
      <c r="L941">
        <v>1.852871295077257E-3</v>
      </c>
      <c r="M941">
        <v>4.2653464367182039E-3</v>
      </c>
      <c r="N941">
        <v>7.1091588159872959E-3</v>
      </c>
      <c r="O941">
        <v>7.8510454166146638E-3</v>
      </c>
      <c r="P941">
        <v>1.061832300133707E-2</v>
      </c>
      <c r="Q941">
        <v>1.4053892761403061E-2</v>
      </c>
    </row>
    <row r="942" spans="1:17" x14ac:dyDescent="0.25">
      <c r="A942" t="s">
        <v>2</v>
      </c>
      <c r="B942" t="s">
        <v>986</v>
      </c>
      <c r="J942">
        <v>1.9296789465231021E-3</v>
      </c>
      <c r="K942">
        <v>1.6591809184121991E-3</v>
      </c>
      <c r="L942">
        <v>1.4163386251223021E-3</v>
      </c>
      <c r="M942">
        <v>2.196820663999123E-3</v>
      </c>
    </row>
    <row r="943" spans="1:17" x14ac:dyDescent="0.25">
      <c r="A943" t="s">
        <v>2</v>
      </c>
      <c r="B943" t="s">
        <v>987</v>
      </c>
      <c r="J943">
        <v>4.6464551948543764E-3</v>
      </c>
      <c r="K943">
        <v>5.2825657530867669E-3</v>
      </c>
      <c r="L943">
        <v>5.4657267041437751E-3</v>
      </c>
      <c r="M943">
        <v>2.5300209015446919E-2</v>
      </c>
      <c r="N943">
        <v>4.5580715804709668E-2</v>
      </c>
      <c r="O943">
        <v>7.3272815498492225E-2</v>
      </c>
      <c r="P943">
        <v>0.1136243522793226</v>
      </c>
      <c r="Q943">
        <v>0.16831819583923799</v>
      </c>
    </row>
    <row r="944" spans="1:17" x14ac:dyDescent="0.25">
      <c r="A944" t="s">
        <v>2</v>
      </c>
      <c r="B944" t="s">
        <v>988</v>
      </c>
      <c r="J944">
        <v>4.7403398385022803E-3</v>
      </c>
      <c r="K944">
        <v>5.2040198789952844E-3</v>
      </c>
      <c r="L944">
        <v>5.4723350429791064E-3</v>
      </c>
      <c r="M944">
        <v>1.8807798847421189E-2</v>
      </c>
      <c r="N944">
        <v>3.3271902042248697E-2</v>
      </c>
      <c r="O944">
        <v>5.3402078898648127E-2</v>
      </c>
      <c r="P944">
        <v>8.3582921542093097E-2</v>
      </c>
      <c r="Q944">
        <v>0.1245377343620145</v>
      </c>
    </row>
    <row r="945" spans="1:17" x14ac:dyDescent="0.25">
      <c r="A945" t="s">
        <v>2</v>
      </c>
      <c r="B945" t="s">
        <v>989</v>
      </c>
      <c r="J945">
        <v>1.176130442063813E-2</v>
      </c>
      <c r="K945">
        <v>2.1745015028179038E-2</v>
      </c>
      <c r="L945">
        <v>0.1272174142624434</v>
      </c>
      <c r="M945">
        <v>2.6875039048541001</v>
      </c>
      <c r="N945">
        <v>5.0649037189948851</v>
      </c>
      <c r="O945">
        <v>8.1577644727352521</v>
      </c>
      <c r="P945">
        <v>13.122485928324179</v>
      </c>
      <c r="Q945">
        <v>16.709196993227859</v>
      </c>
    </row>
    <row r="946" spans="1:17" x14ac:dyDescent="0.25">
      <c r="A946" t="s">
        <v>2</v>
      </c>
      <c r="B946" t="s">
        <v>990</v>
      </c>
      <c r="J946">
        <v>1.3428170669467199E-3</v>
      </c>
      <c r="K946">
        <v>1.9948520220120719E-3</v>
      </c>
      <c r="L946">
        <v>1.383656706032308E-3</v>
      </c>
      <c r="M946">
        <v>1.0655814894316679E-2</v>
      </c>
      <c r="N946">
        <v>2.4593909944812621E-2</v>
      </c>
      <c r="O946">
        <v>2.9318584538172821E-2</v>
      </c>
      <c r="P946">
        <v>3.325703677834356E-2</v>
      </c>
      <c r="Q946">
        <v>5.0159411417511193E-2</v>
      </c>
    </row>
    <row r="947" spans="1:17" x14ac:dyDescent="0.25">
      <c r="A947" t="s">
        <v>2</v>
      </c>
      <c r="B947" t="s">
        <v>991</v>
      </c>
      <c r="J947">
        <v>9.4258980013468558E-4</v>
      </c>
      <c r="K947">
        <v>1.387275483370704E-3</v>
      </c>
      <c r="L947">
        <v>1.1543679817420851E-3</v>
      </c>
      <c r="M947">
        <v>5.1624121292666251E-3</v>
      </c>
      <c r="N947">
        <v>1.0620688105588539E-2</v>
      </c>
      <c r="O947">
        <v>1.255184512134375E-2</v>
      </c>
      <c r="P947">
        <v>1.5030043827842361E-2</v>
      </c>
      <c r="Q947">
        <v>2.1292673552246049E-2</v>
      </c>
    </row>
    <row r="948" spans="1:17" x14ac:dyDescent="0.25">
      <c r="A948" t="s">
        <v>2</v>
      </c>
      <c r="B948" t="s">
        <v>992</v>
      </c>
      <c r="J948">
        <v>2.109999961611419E-3</v>
      </c>
      <c r="K948">
        <v>4.2864797702659146E-3</v>
      </c>
      <c r="L948">
        <v>2.0214939485181881E-3</v>
      </c>
      <c r="M948">
        <v>0.30290239060832408</v>
      </c>
      <c r="N948">
        <v>2.5586827425559608</v>
      </c>
      <c r="O948">
        <v>2.564618562952544</v>
      </c>
      <c r="P948">
        <v>1.002623134998752</v>
      </c>
      <c r="Q948">
        <v>0.78337128307906068</v>
      </c>
    </row>
    <row r="949" spans="1:17" x14ac:dyDescent="0.25">
      <c r="A949" t="s">
        <v>2</v>
      </c>
      <c r="B949" t="s">
        <v>993</v>
      </c>
      <c r="J949">
        <v>2.9824463313535611E-3</v>
      </c>
      <c r="K949">
        <v>7.9672710479870776E-3</v>
      </c>
      <c r="L949">
        <v>4.8951941966555021E-3</v>
      </c>
      <c r="M949">
        <v>2.6483469791258062E-2</v>
      </c>
      <c r="N949">
        <v>3.1394020063687703E-2</v>
      </c>
      <c r="O949">
        <v>4.9211202294151372E-2</v>
      </c>
      <c r="P949">
        <v>0.10432950024153149</v>
      </c>
      <c r="Q949">
        <v>0.25831430043021192</v>
      </c>
    </row>
    <row r="950" spans="1:17" x14ac:dyDescent="0.25">
      <c r="A950" t="s">
        <v>2</v>
      </c>
      <c r="B950" t="s">
        <v>994</v>
      </c>
      <c r="J950">
        <v>2.3318538078854201E-3</v>
      </c>
      <c r="K950">
        <v>3.4615286617556752E-3</v>
      </c>
      <c r="L950">
        <v>4.2099624191563262E-3</v>
      </c>
      <c r="M950">
        <v>7.8746265632129581E-3</v>
      </c>
      <c r="N950">
        <v>1.424552027804718E-2</v>
      </c>
      <c r="O950">
        <v>2.8743984408077801E-2</v>
      </c>
      <c r="P950">
        <v>4.2485991927089468E-2</v>
      </c>
      <c r="Q950">
        <v>4.1727816968185873E-2</v>
      </c>
    </row>
    <row r="951" spans="1:17" x14ac:dyDescent="0.25">
      <c r="A951" t="s">
        <v>2</v>
      </c>
      <c r="B951" t="s">
        <v>995</v>
      </c>
      <c r="J951">
        <v>1.099452718340792E-4</v>
      </c>
      <c r="K951">
        <v>1.4560438351006479E-4</v>
      </c>
      <c r="L951">
        <v>1.7130670155868341E-4</v>
      </c>
      <c r="M951">
        <v>2.5679078253475272E-4</v>
      </c>
      <c r="N951">
        <v>3.1335235706038541E-4</v>
      </c>
      <c r="O951">
        <v>3.5844459858627319E-4</v>
      </c>
      <c r="P951">
        <v>5.3421775957969311E-4</v>
      </c>
      <c r="Q951">
        <v>7.3402590008012081E-4</v>
      </c>
    </row>
    <row r="952" spans="1:17" x14ac:dyDescent="0.25">
      <c r="A952" t="s">
        <v>2</v>
      </c>
      <c r="B952" t="s">
        <v>996</v>
      </c>
      <c r="J952">
        <v>1.839642815033464E-3</v>
      </c>
      <c r="K952">
        <v>2.563470730761833E-3</v>
      </c>
      <c r="L952">
        <v>3.0718413314688399E-3</v>
      </c>
      <c r="M952">
        <v>5.4590633813503776E-3</v>
      </c>
      <c r="N952">
        <v>9.7096487522736162E-3</v>
      </c>
      <c r="O952">
        <v>1.218533906139537E-2</v>
      </c>
      <c r="P952">
        <v>1.8553709770222752E-2</v>
      </c>
      <c r="Q952">
        <v>2.106334508966257E-2</v>
      </c>
    </row>
    <row r="953" spans="1:17" x14ac:dyDescent="0.25">
      <c r="A953" t="s">
        <v>2</v>
      </c>
      <c r="B953" t="s">
        <v>997</v>
      </c>
      <c r="J953">
        <v>8.4328038021746501E-5</v>
      </c>
      <c r="K953">
        <v>1.1160786810236949E-4</v>
      </c>
      <c r="L953">
        <v>1.3117011133059579E-4</v>
      </c>
      <c r="M953">
        <v>1.9678165123174449E-4</v>
      </c>
      <c r="N953">
        <v>2.401447603205036E-4</v>
      </c>
      <c r="O953">
        <v>2.7431871421172688E-4</v>
      </c>
      <c r="P953">
        <v>4.0822627767552258E-4</v>
      </c>
      <c r="Q953">
        <v>5.6251057144848739E-4</v>
      </c>
    </row>
    <row r="954" spans="1:17" x14ac:dyDescent="0.25">
      <c r="A954" t="s">
        <v>2</v>
      </c>
      <c r="B954" t="s">
        <v>998</v>
      </c>
      <c r="J954">
        <v>3.7617762722898232E-3</v>
      </c>
      <c r="K954">
        <v>1.270472573566731E-2</v>
      </c>
      <c r="L954">
        <v>1.421571295188891E-2</v>
      </c>
      <c r="M954">
        <v>1.4260248015914139E-2</v>
      </c>
      <c r="N954">
        <v>4.3784738441902064E-3</v>
      </c>
    </row>
    <row r="955" spans="1:17" x14ac:dyDescent="0.25">
      <c r="A955" t="s">
        <v>2</v>
      </c>
      <c r="B955" t="s">
        <v>999</v>
      </c>
      <c r="J955">
        <v>1.9103453721180631E-3</v>
      </c>
      <c r="K955">
        <v>2.8374033529825812E-3</v>
      </c>
      <c r="L955">
        <v>3.2292522416485438E-3</v>
      </c>
      <c r="M955">
        <v>5.9260897227996377E-3</v>
      </c>
      <c r="N955">
        <v>1.08916426127393E-2</v>
      </c>
      <c r="O955">
        <v>1.3970659443276041E-2</v>
      </c>
      <c r="P955">
        <v>2.0416142064030439E-2</v>
      </c>
      <c r="Q955">
        <v>2.40670127716552E-2</v>
      </c>
    </row>
    <row r="956" spans="1:17" x14ac:dyDescent="0.25">
      <c r="A956" t="s">
        <v>2</v>
      </c>
      <c r="B956" t="s">
        <v>1000</v>
      </c>
      <c r="J956">
        <v>1.136791556676049E-4</v>
      </c>
      <c r="K956">
        <v>1.5077930894950091E-4</v>
      </c>
      <c r="L956">
        <v>1.778597317868942E-4</v>
      </c>
      <c r="M956">
        <v>2.6671450212915009E-4</v>
      </c>
      <c r="N956">
        <v>3.2614586171198981E-4</v>
      </c>
      <c r="O956">
        <v>3.746748213217364E-4</v>
      </c>
      <c r="P956">
        <v>5.6018067680434832E-4</v>
      </c>
      <c r="Q956">
        <v>7.6512934186117427E-4</v>
      </c>
    </row>
    <row r="957" spans="1:17" x14ac:dyDescent="0.25">
      <c r="A957" t="s">
        <v>2</v>
      </c>
      <c r="B957" t="s">
        <v>1001</v>
      </c>
      <c r="J957">
        <v>3.4935807520566318E-3</v>
      </c>
      <c r="K957">
        <v>1.4222520709560151E-2</v>
      </c>
      <c r="L957">
        <v>7.2622145301766711E-3</v>
      </c>
      <c r="M957">
        <v>0.17475420461198299</v>
      </c>
      <c r="N957">
        <v>0.22098494224859649</v>
      </c>
      <c r="O957">
        <v>0.34738982655180761</v>
      </c>
      <c r="P957">
        <v>0.86837488093314463</v>
      </c>
      <c r="Q957">
        <v>1.86138645306854</v>
      </c>
    </row>
    <row r="958" spans="1:17" x14ac:dyDescent="0.25">
      <c r="A958" t="s">
        <v>2</v>
      </c>
      <c r="B958" t="s">
        <v>1002</v>
      </c>
      <c r="J958">
        <v>3.7071173845308371E-3</v>
      </c>
      <c r="K958">
        <v>1.7605542891822139E-2</v>
      </c>
      <c r="L958">
        <v>8.3292564945236774E-3</v>
      </c>
      <c r="M958">
        <v>4.5028620457310842</v>
      </c>
      <c r="N958">
        <v>9.149708299457437</v>
      </c>
      <c r="O958">
        <v>10.73026750180729</v>
      </c>
      <c r="P958">
        <v>27.134047984628189</v>
      </c>
      <c r="Q958">
        <v>78.713892953899403</v>
      </c>
    </row>
    <row r="959" spans="1:17" x14ac:dyDescent="0.25">
      <c r="A959" t="s">
        <v>2</v>
      </c>
      <c r="B959" t="s">
        <v>1003</v>
      </c>
      <c r="J959">
        <v>3.2845484484688948E-3</v>
      </c>
      <c r="K959">
        <v>1.1043432130814389E-2</v>
      </c>
      <c r="L959">
        <v>6.2501502701563854E-3</v>
      </c>
      <c r="M959">
        <v>6.9650335811286379E-2</v>
      </c>
      <c r="N959">
        <v>8.6106165244488164E-2</v>
      </c>
      <c r="O959">
        <v>0.12509205705441731</v>
      </c>
      <c r="P959">
        <v>0.31315284460492582</v>
      </c>
      <c r="Q959">
        <v>0.64029467175699706</v>
      </c>
    </row>
    <row r="960" spans="1:17" x14ac:dyDescent="0.25">
      <c r="A960" t="s">
        <v>2</v>
      </c>
      <c r="B960" t="s">
        <v>1004</v>
      </c>
      <c r="J960">
        <v>2.7473276013055539E-3</v>
      </c>
      <c r="K960">
        <v>7.1392368273822029E-3</v>
      </c>
      <c r="L960">
        <v>2.5884819974895681E-3</v>
      </c>
      <c r="M960">
        <v>1.18209844391259E-2</v>
      </c>
      <c r="N960">
        <v>1.017127512814848E-2</v>
      </c>
      <c r="O960">
        <v>1.0358032197878351E-2</v>
      </c>
      <c r="P960">
        <v>1.4347690182789641E-2</v>
      </c>
      <c r="Q960">
        <v>1.537983757204061E-2</v>
      </c>
    </row>
    <row r="961" spans="1:17" x14ac:dyDescent="0.25">
      <c r="A961" t="s">
        <v>2</v>
      </c>
      <c r="B961" t="s">
        <v>1005</v>
      </c>
      <c r="J961">
        <v>1.597971825916984E-3</v>
      </c>
      <c r="K961">
        <v>2.2103261730186509E-3</v>
      </c>
      <c r="L961">
        <v>2.5676248049626058E-3</v>
      </c>
      <c r="M961">
        <v>3.5320068675928061E-3</v>
      </c>
      <c r="N961">
        <v>3.957865279117288E-3</v>
      </c>
      <c r="O961">
        <v>4.6575938713407459E-3</v>
      </c>
      <c r="P961">
        <v>6.4389961216329396E-3</v>
      </c>
      <c r="Q961">
        <v>1.149107266654815E-2</v>
      </c>
    </row>
    <row r="962" spans="1:17" x14ac:dyDescent="0.25">
      <c r="A962" t="s">
        <v>2</v>
      </c>
      <c r="B962" t="s">
        <v>1006</v>
      </c>
      <c r="J962">
        <v>1.360739133371979E-3</v>
      </c>
      <c r="K962">
        <v>1.8514105006239979E-3</v>
      </c>
      <c r="L962">
        <v>2.129153591399229E-3</v>
      </c>
      <c r="M962">
        <v>2.9223180117292679E-3</v>
      </c>
      <c r="N962">
        <v>3.1291611121994048E-3</v>
      </c>
      <c r="O962">
        <v>3.7251890113855078E-3</v>
      </c>
      <c r="P962">
        <v>5.0603270788696867E-3</v>
      </c>
      <c r="Q962">
        <v>8.8119612447922352E-3</v>
      </c>
    </row>
    <row r="963" spans="1:17" x14ac:dyDescent="0.25">
      <c r="A963" t="s">
        <v>2</v>
      </c>
      <c r="B963" t="s">
        <v>1007</v>
      </c>
      <c r="J963">
        <v>1.529710873317489E-3</v>
      </c>
      <c r="K963">
        <v>2.106446700232478E-3</v>
      </c>
      <c r="L963">
        <v>2.438828435004143E-3</v>
      </c>
      <c r="M963">
        <v>3.3494363924415319E-3</v>
      </c>
      <c r="N963">
        <v>3.7056601663000501E-3</v>
      </c>
      <c r="O963">
        <v>4.3730424510481491E-3</v>
      </c>
      <c r="P963">
        <v>6.0136160530415376E-3</v>
      </c>
      <c r="Q963">
        <v>1.066426913678681E-2</v>
      </c>
    </row>
    <row r="964" spans="1:17" x14ac:dyDescent="0.25">
      <c r="A964" t="s">
        <v>2</v>
      </c>
      <c r="B964" t="s">
        <v>1008</v>
      </c>
      <c r="J964">
        <v>9.3603450653256099E-4</v>
      </c>
      <c r="K964">
        <v>1.202175068706841E-3</v>
      </c>
      <c r="L964">
        <v>1.557108033693636E-3</v>
      </c>
      <c r="M964">
        <v>2.2273727174200548E-3</v>
      </c>
      <c r="N964">
        <v>3.3299423420428431E-3</v>
      </c>
      <c r="O964">
        <v>4.4907204489777319E-3</v>
      </c>
      <c r="P964">
        <v>4.8402873935549616E-3</v>
      </c>
      <c r="Q964">
        <v>6.9885841921676524E-3</v>
      </c>
    </row>
    <row r="965" spans="1:17" x14ac:dyDescent="0.25">
      <c r="A965" t="s">
        <v>2</v>
      </c>
      <c r="B965" t="s">
        <v>1009</v>
      </c>
      <c r="J965">
        <v>3.035741683234301E-3</v>
      </c>
      <c r="K965">
        <v>4.290989662186424E-3</v>
      </c>
      <c r="L965">
        <v>4.8564219539866558E-3</v>
      </c>
      <c r="M965">
        <v>7.3429573697514324E-3</v>
      </c>
      <c r="N965">
        <v>1.3865113388288299E-2</v>
      </c>
      <c r="O965">
        <v>1.7907663033288859E-2</v>
      </c>
      <c r="P965">
        <v>2.8520105602126759E-2</v>
      </c>
      <c r="Q965">
        <v>5.9144853590835322E-2</v>
      </c>
    </row>
    <row r="966" spans="1:17" x14ac:dyDescent="0.25">
      <c r="A966" t="s">
        <v>2</v>
      </c>
      <c r="B966" t="s">
        <v>1010</v>
      </c>
      <c r="J966">
        <v>1.0146281385137349E-2</v>
      </c>
      <c r="K966">
        <v>1.207867844885223E-2</v>
      </c>
      <c r="L966">
        <v>9.8063314439572596E-3</v>
      </c>
      <c r="M966">
        <v>1.7855289935783399E-2</v>
      </c>
      <c r="N966">
        <v>0.1030100740070795</v>
      </c>
      <c r="O966">
        <v>0.16071350467243961</v>
      </c>
      <c r="P966">
        <v>0.26894887253327088</v>
      </c>
      <c r="Q966">
        <v>0.64317110946653</v>
      </c>
    </row>
    <row r="967" spans="1:17" x14ac:dyDescent="0.25">
      <c r="A967" t="s">
        <v>2</v>
      </c>
      <c r="B967" t="s">
        <v>1011</v>
      </c>
      <c r="J967">
        <v>9.7296296829881401E-3</v>
      </c>
      <c r="K967">
        <v>9.1181780307570404E-3</v>
      </c>
      <c r="L967">
        <v>3.8931060579557131E-3</v>
      </c>
      <c r="M967">
        <v>3.6209456141039899E-3</v>
      </c>
    </row>
    <row r="968" spans="1:17" x14ac:dyDescent="0.25">
      <c r="A968" t="s">
        <v>2</v>
      </c>
      <c r="B968" t="s">
        <v>1012</v>
      </c>
      <c r="C968">
        <v>2.9400292512557079E-4</v>
      </c>
      <c r="D968">
        <v>0.75792649186307937</v>
      </c>
      <c r="E968">
        <v>1.954814008176865</v>
      </c>
      <c r="F968">
        <v>3.1517071005329171</v>
      </c>
      <c r="G968">
        <v>654.34728937329169</v>
      </c>
      <c r="H968">
        <v>655.04172970334105</v>
      </c>
      <c r="I968">
        <v>655.73627813044209</v>
      </c>
      <c r="J968">
        <v>655.48459311994952</v>
      </c>
      <c r="K968">
        <v>655.23297994762402</v>
      </c>
      <c r="L968">
        <v>654.98222883327867</v>
      </c>
      <c r="M968">
        <v>653.7435233570726</v>
      </c>
      <c r="N968">
        <v>652.42249134397093</v>
      </c>
      <c r="O968">
        <v>651.119849901066</v>
      </c>
      <c r="P968">
        <v>649.95750839407879</v>
      </c>
      <c r="Q968">
        <v>648.80357195237707</v>
      </c>
    </row>
    <row r="969" spans="1:17" x14ac:dyDescent="0.25">
      <c r="A969" t="s">
        <v>2</v>
      </c>
      <c r="B969" t="s">
        <v>1013</v>
      </c>
      <c r="C969">
        <v>650.05966765666881</v>
      </c>
      <c r="D969">
        <v>650.04938589121571</v>
      </c>
      <c r="E969">
        <v>650.03249613319076</v>
      </c>
      <c r="F969">
        <v>650.01563109187225</v>
      </c>
    </row>
    <row r="970" spans="1:17" x14ac:dyDescent="0.25">
      <c r="A970" t="s">
        <v>2</v>
      </c>
      <c r="B970" t="s">
        <v>1014</v>
      </c>
      <c r="J970">
        <v>2.0181189507084288E-3</v>
      </c>
      <c r="K970">
        <v>2.1780293677062172E-3</v>
      </c>
      <c r="L970">
        <v>2.5640349511674302E-3</v>
      </c>
      <c r="M970">
        <v>5.3560516372310922E-3</v>
      </c>
      <c r="N970">
        <v>4.141041058373208E-3</v>
      </c>
      <c r="O970">
        <v>4.6278999428967082E-3</v>
      </c>
      <c r="P970">
        <v>5.9822493305264112E-3</v>
      </c>
      <c r="Q970">
        <v>8.6433668818693167E-3</v>
      </c>
    </row>
    <row r="971" spans="1:17" x14ac:dyDescent="0.25">
      <c r="A971" t="s">
        <v>2</v>
      </c>
      <c r="B971" t="s">
        <v>1015</v>
      </c>
      <c r="J971">
        <v>1.087571368112874E-3</v>
      </c>
      <c r="K971">
        <v>1.180768727253566E-3</v>
      </c>
      <c r="L971">
        <v>1.3580330027229751E-3</v>
      </c>
      <c r="M971">
        <v>2.8263628078470061E-3</v>
      </c>
      <c r="N971">
        <v>2.1747140527619952E-3</v>
      </c>
      <c r="O971">
        <v>2.4645964167767632E-3</v>
      </c>
      <c r="P971">
        <v>3.237284535990901E-3</v>
      </c>
      <c r="Q971">
        <v>4.6293779757357514E-3</v>
      </c>
    </row>
    <row r="972" spans="1:17" x14ac:dyDescent="0.25">
      <c r="A972" t="s">
        <v>2</v>
      </c>
      <c r="B972" t="s">
        <v>1016</v>
      </c>
      <c r="C972">
        <v>1.8139591109095691E-2</v>
      </c>
      <c r="D972">
        <v>0.40057500531491791</v>
      </c>
      <c r="E972">
        <v>117.4290374054206</v>
      </c>
      <c r="F972">
        <v>118.0614773553781</v>
      </c>
      <c r="G972">
        <v>118.6935452238443</v>
      </c>
      <c r="H972">
        <v>119.06455138621131</v>
      </c>
      <c r="I972">
        <v>120.6215796168968</v>
      </c>
      <c r="J972">
        <v>120.53403898682539</v>
      </c>
      <c r="K972">
        <v>120.53273747559</v>
      </c>
      <c r="L972">
        <v>120.6050175477494</v>
      </c>
      <c r="M972">
        <v>23.774072971887119</v>
      </c>
    </row>
    <row r="973" spans="1:17" x14ac:dyDescent="0.25">
      <c r="A973" t="s">
        <v>2</v>
      </c>
      <c r="B973" t="s">
        <v>1017</v>
      </c>
      <c r="J973">
        <v>163.84588315595829</v>
      </c>
      <c r="K973">
        <v>180.19973743288119</v>
      </c>
      <c r="L973">
        <v>198.27274932642391</v>
      </c>
      <c r="M973">
        <v>314.42848478571972</v>
      </c>
      <c r="N973">
        <v>333.95533491779042</v>
      </c>
      <c r="O973">
        <v>333.28780015508829</v>
      </c>
      <c r="P973">
        <v>332.69074999903142</v>
      </c>
      <c r="Q973">
        <v>332.09611602437388</v>
      </c>
    </row>
    <row r="974" spans="1:17" x14ac:dyDescent="0.25">
      <c r="A974" t="s">
        <v>2</v>
      </c>
      <c r="B974" t="s">
        <v>1018</v>
      </c>
      <c r="C974">
        <v>324.11107274602398</v>
      </c>
      <c r="D974">
        <v>324.12698025055118</v>
      </c>
      <c r="E974">
        <v>215.1949614838467</v>
      </c>
      <c r="F974">
        <v>215.19155285801779</v>
      </c>
      <c r="G974">
        <v>215.18847522783531</v>
      </c>
      <c r="H974">
        <v>215.18770744329521</v>
      </c>
      <c r="I974">
        <v>214.0011096899371</v>
      </c>
      <c r="J974">
        <v>52.326927812441369</v>
      </c>
      <c r="K974">
        <v>35.305873753199108</v>
      </c>
      <c r="L974">
        <v>19.413668387238761</v>
      </c>
    </row>
    <row r="975" spans="1:17" x14ac:dyDescent="0.25">
      <c r="A975" t="s">
        <v>2</v>
      </c>
      <c r="B975" t="s">
        <v>1019</v>
      </c>
      <c r="J975">
        <v>8.7984872273330037</v>
      </c>
      <c r="K975">
        <v>9.6745574928857323</v>
      </c>
      <c r="L975">
        <v>10.64989774171719</v>
      </c>
      <c r="M975">
        <v>17.156790605559689</v>
      </c>
      <c r="N975">
        <v>27.268798563897001</v>
      </c>
      <c r="O975">
        <v>28.642836610033601</v>
      </c>
      <c r="P975">
        <v>30.16973271346076</v>
      </c>
      <c r="Q975">
        <v>30.546710780935651</v>
      </c>
    </row>
    <row r="976" spans="1:17" x14ac:dyDescent="0.25">
      <c r="A976" t="s">
        <v>2</v>
      </c>
      <c r="B976" t="s">
        <v>1020</v>
      </c>
      <c r="J976">
        <v>3.2242175453687383E-4</v>
      </c>
      <c r="K976">
        <v>3.5174240103522808E-4</v>
      </c>
      <c r="L976">
        <v>4.1810485033886403E-4</v>
      </c>
      <c r="M976">
        <v>8.841629350101113E-4</v>
      </c>
      <c r="N976">
        <v>6.3645734513533947E-4</v>
      </c>
      <c r="O976">
        <v>7.3306947345419733E-4</v>
      </c>
      <c r="P976">
        <v>1.0024892123938779E-3</v>
      </c>
      <c r="Q976">
        <v>1.279185726520503E-3</v>
      </c>
    </row>
    <row r="977" spans="1:17" x14ac:dyDescent="0.25">
      <c r="A977" t="s">
        <v>2</v>
      </c>
      <c r="B977" t="s">
        <v>1021</v>
      </c>
      <c r="J977">
        <v>2.9166058718798689</v>
      </c>
      <c r="K977">
        <v>3.2055456351994929</v>
      </c>
      <c r="L977">
        <v>3.532431457752832</v>
      </c>
      <c r="M977">
        <v>5.6928899566152316</v>
      </c>
      <c r="N977">
        <v>3.4586453592294668</v>
      </c>
      <c r="O977">
        <v>2.023075360758769</v>
      </c>
      <c r="P977">
        <v>0.44104184473595692</v>
      </c>
      <c r="Q977">
        <v>9.2261195074794106E-3</v>
      </c>
    </row>
    <row r="978" spans="1:17" x14ac:dyDescent="0.25">
      <c r="A978" t="s">
        <v>2</v>
      </c>
      <c r="B978" t="s">
        <v>1022</v>
      </c>
      <c r="J978">
        <v>1.5755284197851939E-5</v>
      </c>
      <c r="K978">
        <v>1.7296121666585239E-5</v>
      </c>
      <c r="L978">
        <v>1.914256701551935E-5</v>
      </c>
      <c r="M978">
        <v>2.9764409737439492E-5</v>
      </c>
      <c r="N978">
        <v>1.978052565478995E-5</v>
      </c>
      <c r="O978">
        <v>2.7104676156066931E-5</v>
      </c>
      <c r="P978">
        <v>3.794910853559334E-5</v>
      </c>
      <c r="Q978">
        <v>5.6795640374260903E-5</v>
      </c>
    </row>
    <row r="979" spans="1:17" x14ac:dyDescent="0.25">
      <c r="A979" t="s">
        <v>2</v>
      </c>
      <c r="B979" t="s">
        <v>1023</v>
      </c>
      <c r="J979">
        <v>1.270472195622341E-5</v>
      </c>
      <c r="K979">
        <v>1.394987763817703E-5</v>
      </c>
      <c r="L979">
        <v>1.5417714752381259E-5</v>
      </c>
      <c r="M979">
        <v>2.3532803371579941E-5</v>
      </c>
      <c r="N979">
        <v>1.5680957215575089E-5</v>
      </c>
      <c r="O979">
        <v>2.161873448688394E-5</v>
      </c>
      <c r="P979">
        <v>3.023679236471692E-5</v>
      </c>
      <c r="Q979">
        <v>4.562599263841405E-5</v>
      </c>
    </row>
    <row r="980" spans="1:17" x14ac:dyDescent="0.25">
      <c r="A980" t="s">
        <v>2</v>
      </c>
      <c r="B980" t="s">
        <v>1024</v>
      </c>
      <c r="J980">
        <v>1.548908297719784E-5</v>
      </c>
      <c r="K980">
        <v>1.7004184185187411E-5</v>
      </c>
      <c r="L980">
        <v>1.8817130033671611E-5</v>
      </c>
      <c r="M980">
        <v>2.9214739183289449E-5</v>
      </c>
      <c r="N980">
        <v>1.9417687263381859E-5</v>
      </c>
      <c r="O980">
        <v>2.6621884436766911E-5</v>
      </c>
      <c r="P980">
        <v>3.726995462351986E-5</v>
      </c>
      <c r="Q980">
        <v>5.5818041896972843E-5</v>
      </c>
    </row>
    <row r="981" spans="1:17" x14ac:dyDescent="0.25">
      <c r="A981" t="s">
        <v>2</v>
      </c>
      <c r="B981" t="s">
        <v>1025</v>
      </c>
      <c r="J981">
        <v>1.6917118626043241E-5</v>
      </c>
      <c r="K981">
        <v>1.8570289469815271E-5</v>
      </c>
      <c r="L981">
        <v>2.0563417840981229E-5</v>
      </c>
      <c r="M981">
        <v>3.2191802456634497E-5</v>
      </c>
      <c r="N981">
        <v>2.1377289881156821E-5</v>
      </c>
      <c r="O981">
        <v>2.9224773414199011E-5</v>
      </c>
      <c r="P981">
        <v>4.0932395618726303E-5</v>
      </c>
      <c r="Q981">
        <v>6.1076683151516282E-5</v>
      </c>
    </row>
    <row r="982" spans="1:17" x14ac:dyDescent="0.25">
      <c r="A982" t="s">
        <v>2</v>
      </c>
      <c r="B982" t="s">
        <v>1026</v>
      </c>
      <c r="J982">
        <v>1.4174202391917529E-5</v>
      </c>
      <c r="K982">
        <v>1.5561956612771119E-5</v>
      </c>
      <c r="L982">
        <v>1.721093807746664E-5</v>
      </c>
      <c r="M982">
        <v>2.6510219180601008E-5</v>
      </c>
      <c r="N982">
        <v>1.7639302169207741E-5</v>
      </c>
      <c r="O982">
        <v>2.4247307467339299E-5</v>
      </c>
      <c r="P982">
        <v>3.3930716217525163E-5</v>
      </c>
      <c r="Q982">
        <v>5.0994878403394103E-5</v>
      </c>
    </row>
    <row r="983" spans="1:17" x14ac:dyDescent="0.25">
      <c r="A983" t="s">
        <v>2</v>
      </c>
      <c r="B983" t="s">
        <v>1027</v>
      </c>
      <c r="J983">
        <v>2.281580834258414E-5</v>
      </c>
      <c r="K983">
        <v>2.5037203441435709E-5</v>
      </c>
      <c r="L983">
        <v>2.7795461998466631E-5</v>
      </c>
      <c r="M983">
        <v>4.4962723121284573E-5</v>
      </c>
      <c r="N983">
        <v>2.9794339074016429E-5</v>
      </c>
      <c r="O983">
        <v>4.0255264186592538E-5</v>
      </c>
      <c r="P983">
        <v>5.6471085553128033E-5</v>
      </c>
      <c r="Q983">
        <v>8.3056413616772396E-5</v>
      </c>
    </row>
    <row r="984" spans="1:17" x14ac:dyDescent="0.25">
      <c r="A984" t="s">
        <v>2</v>
      </c>
      <c r="B984" t="s">
        <v>1028</v>
      </c>
      <c r="C984">
        <v>9.0577360540972909E-4</v>
      </c>
      <c r="D984">
        <v>5.7509161346068938</v>
      </c>
      <c r="E984">
        <v>5.7816220175627144</v>
      </c>
      <c r="F984">
        <v>5.8122451287350314</v>
      </c>
      <c r="G984">
        <v>5.8428122303040926</v>
      </c>
      <c r="H984">
        <v>5.8601275881511894</v>
      </c>
      <c r="I984">
        <v>11.724404740398279</v>
      </c>
      <c r="J984">
        <v>10.517000770122269</v>
      </c>
      <c r="K984">
        <v>9.8704945921912124</v>
      </c>
      <c r="L984">
        <v>9.1612681772171012</v>
      </c>
      <c r="M984">
        <v>4.3667915738387046</v>
      </c>
    </row>
    <row r="985" spans="1:17" x14ac:dyDescent="0.25">
      <c r="A985" t="s">
        <v>2</v>
      </c>
      <c r="B985" t="s">
        <v>1029</v>
      </c>
      <c r="C985">
        <v>16.838462375793959</v>
      </c>
      <c r="D985">
        <v>11.10781163499907</v>
      </c>
      <c r="E985">
        <v>11.107672804068381</v>
      </c>
      <c r="F985">
        <v>11.10761752963421</v>
      </c>
      <c r="G985">
        <v>11.107616273535021</v>
      </c>
      <c r="H985">
        <v>11.1082899275731</v>
      </c>
      <c r="I985">
        <v>5.2620045873887573</v>
      </c>
      <c r="J985">
        <v>1.9312433195691311E-2</v>
      </c>
      <c r="K985">
        <v>1.851953467779658E-2</v>
      </c>
      <c r="L985">
        <v>4.9780436805236146E-3</v>
      </c>
    </row>
    <row r="986" spans="1:17" x14ac:dyDescent="0.25">
      <c r="A986" t="s">
        <v>2</v>
      </c>
      <c r="B986" t="s">
        <v>1030</v>
      </c>
      <c r="J986">
        <v>3.792508511125572E-4</v>
      </c>
      <c r="K986">
        <v>4.139902289727721E-4</v>
      </c>
      <c r="L986">
        <v>5.5407910461074375E-4</v>
      </c>
      <c r="M986">
        <v>1.151850103232108E-3</v>
      </c>
      <c r="N986">
        <v>1.321223605230867E-3</v>
      </c>
      <c r="O986">
        <v>1.3928549830167271E-3</v>
      </c>
      <c r="P986">
        <v>1.6630496448980911E-3</v>
      </c>
      <c r="Q986">
        <v>2.207347997522327E-3</v>
      </c>
    </row>
    <row r="987" spans="1:17" x14ac:dyDescent="0.25">
      <c r="A987" t="s">
        <v>2</v>
      </c>
      <c r="B987" t="s">
        <v>1031</v>
      </c>
      <c r="J987">
        <v>2.791276830142084E-4</v>
      </c>
      <c r="K987">
        <v>3.0500789946168378E-4</v>
      </c>
      <c r="L987">
        <v>4.0016928272562451E-4</v>
      </c>
      <c r="M987">
        <v>8.4562412577351487E-4</v>
      </c>
      <c r="N987">
        <v>9.3730965364507187E-4</v>
      </c>
      <c r="O987">
        <v>9.9117098512386918E-4</v>
      </c>
      <c r="P987">
        <v>1.1963371934420089E-3</v>
      </c>
      <c r="Q987">
        <v>1.5787117977796869E-3</v>
      </c>
    </row>
    <row r="988" spans="1:17" x14ac:dyDescent="0.25">
      <c r="A988" t="s">
        <v>2</v>
      </c>
      <c r="B988" t="s">
        <v>1032</v>
      </c>
      <c r="C988">
        <v>6.8888992486253699E-5</v>
      </c>
      <c r="D988">
        <v>2.6161777458402511E-2</v>
      </c>
      <c r="E988">
        <v>0.10000054290164161</v>
      </c>
      <c r="F988">
        <v>0.1086535012321517</v>
      </c>
      <c r="G988">
        <v>7.759627754173505</v>
      </c>
      <c r="H988">
        <v>7.7831447562794942</v>
      </c>
      <c r="I988">
        <v>7.8823924918085666</v>
      </c>
      <c r="J988">
        <v>7.8436147354563781</v>
      </c>
      <c r="K988">
        <v>7.8436924944264872</v>
      </c>
      <c r="L988">
        <v>7.8770440220820417</v>
      </c>
      <c r="M988">
        <v>7.7772608687279714</v>
      </c>
      <c r="N988">
        <v>3.2857922204874629E-2</v>
      </c>
    </row>
    <row r="989" spans="1:17" x14ac:dyDescent="0.25">
      <c r="A989" t="s">
        <v>2</v>
      </c>
      <c r="B989" t="s">
        <v>1033</v>
      </c>
      <c r="J989">
        <v>7.7396062874662661</v>
      </c>
      <c r="K989">
        <v>8.5038999853478359</v>
      </c>
      <c r="L989">
        <v>9.3776314890435302</v>
      </c>
      <c r="M989">
        <v>15.02468321808351</v>
      </c>
      <c r="N989">
        <v>22.722744745691919</v>
      </c>
      <c r="O989">
        <v>22.710038316863731</v>
      </c>
      <c r="P989">
        <v>22.669018052895051</v>
      </c>
      <c r="Q989">
        <v>22.627839663062641</v>
      </c>
    </row>
    <row r="990" spans="1:17" x14ac:dyDescent="0.25">
      <c r="A990" t="s">
        <v>2</v>
      </c>
      <c r="B990" t="s">
        <v>1034</v>
      </c>
      <c r="C990">
        <v>22.67538233498076</v>
      </c>
      <c r="D990">
        <v>22.675358603018982</v>
      </c>
      <c r="E990">
        <v>22.642680627642189</v>
      </c>
      <c r="F990">
        <v>22.675189516052569</v>
      </c>
      <c r="G990">
        <v>15.065374428463191</v>
      </c>
      <c r="H990">
        <v>15.066080957661629</v>
      </c>
      <c r="I990">
        <v>14.99106052408842</v>
      </c>
      <c r="J990">
        <v>7.2807943148066672</v>
      </c>
      <c r="K990">
        <v>6.5075854445935546</v>
      </c>
      <c r="L990">
        <v>5.5915204396028502</v>
      </c>
    </row>
    <row r="991" spans="1:17" x14ac:dyDescent="0.25">
      <c r="A991" t="s">
        <v>2</v>
      </c>
      <c r="B991" t="s">
        <v>1035</v>
      </c>
      <c r="J991">
        <v>1.7309008908933531E-3</v>
      </c>
      <c r="K991">
        <v>1.8815072928061881E-3</v>
      </c>
      <c r="L991">
        <v>2.425051691722949E-3</v>
      </c>
      <c r="M991">
        <v>4.4300948320144754E-3</v>
      </c>
      <c r="N991">
        <v>6.6370935759785428E-3</v>
      </c>
      <c r="O991">
        <v>9.3202920410232482E-3</v>
      </c>
      <c r="P991">
        <v>9.7258029149233354E-3</v>
      </c>
      <c r="Q991">
        <v>9.28764747464326E-3</v>
      </c>
    </row>
    <row r="992" spans="1:17" x14ac:dyDescent="0.25">
      <c r="A992" t="s">
        <v>2</v>
      </c>
      <c r="B992" t="s">
        <v>1036</v>
      </c>
      <c r="J992">
        <v>2.0811763306425122E-3</v>
      </c>
      <c r="K992">
        <v>2.26049229468008E-3</v>
      </c>
      <c r="L992">
        <v>2.962148722258826E-3</v>
      </c>
      <c r="M992">
        <v>5.4065965918855194E-3</v>
      </c>
      <c r="N992">
        <v>8.059807021537857E-3</v>
      </c>
      <c r="O992">
        <v>1.109120599313875E-2</v>
      </c>
      <c r="P992">
        <v>1.1577919360047239E-2</v>
      </c>
      <c r="Q992">
        <v>1.125190357747022E-2</v>
      </c>
    </row>
    <row r="993" spans="1:17" x14ac:dyDescent="0.25">
      <c r="A993" t="s">
        <v>2</v>
      </c>
      <c r="B993" t="s">
        <v>1037</v>
      </c>
      <c r="J993">
        <v>10.793877639006681</v>
      </c>
      <c r="K993">
        <v>11.86702166552576</v>
      </c>
      <c r="L993">
        <v>13.065055785574289</v>
      </c>
      <c r="M993">
        <v>21.04762833532379</v>
      </c>
      <c r="N993">
        <v>33.88961063646488</v>
      </c>
      <c r="O993">
        <v>51.170823330279873</v>
      </c>
      <c r="P993">
        <v>61.174609516814073</v>
      </c>
      <c r="Q993">
        <v>61.020331014994973</v>
      </c>
    </row>
    <row r="994" spans="1:17" x14ac:dyDescent="0.25">
      <c r="A994" t="s">
        <v>2</v>
      </c>
      <c r="B994" t="s">
        <v>1038</v>
      </c>
      <c r="J994">
        <v>4.9528271940775276E-4</v>
      </c>
      <c r="K994">
        <v>5.4019784760892409E-4</v>
      </c>
      <c r="L994">
        <v>6.2842181182532549E-4</v>
      </c>
      <c r="M994">
        <v>1.051666888364753E-3</v>
      </c>
      <c r="N994">
        <v>1.700593411709788E-3</v>
      </c>
      <c r="O994">
        <v>2.3282047648799631E-3</v>
      </c>
      <c r="P994">
        <v>2.3598321775537448E-3</v>
      </c>
      <c r="Q994">
        <v>2.7373152447812822E-3</v>
      </c>
    </row>
    <row r="995" spans="1:17" x14ac:dyDescent="0.25">
      <c r="A995" t="s">
        <v>2</v>
      </c>
      <c r="B995" t="s">
        <v>1039</v>
      </c>
      <c r="J995">
        <v>4.7240558461440399E-4</v>
      </c>
      <c r="K995">
        <v>5.1531752650891118E-4</v>
      </c>
      <c r="L995">
        <v>5.9802563006955292E-4</v>
      </c>
      <c r="M995">
        <v>9.9624496110386172E-4</v>
      </c>
      <c r="N995">
        <v>1.611452670674963E-3</v>
      </c>
      <c r="O995">
        <v>2.199322271845544E-3</v>
      </c>
      <c r="P995">
        <v>2.225923581120419E-3</v>
      </c>
      <c r="Q995">
        <v>2.6052644429709068E-3</v>
      </c>
    </row>
    <row r="996" spans="1:17" x14ac:dyDescent="0.25">
      <c r="A996" t="s">
        <v>2</v>
      </c>
      <c r="B996" t="s">
        <v>1040</v>
      </c>
      <c r="J996">
        <v>5.4968302177022975E-4</v>
      </c>
      <c r="K996">
        <v>5.9934063464174136E-4</v>
      </c>
      <c r="L996">
        <v>7.0122833224473772E-4</v>
      </c>
      <c r="M996">
        <v>1.1858699069001439E-3</v>
      </c>
      <c r="N996">
        <v>1.9142205577492061E-3</v>
      </c>
      <c r="O996">
        <v>2.6371464838712039E-3</v>
      </c>
      <c r="P996">
        <v>2.6801985670946451E-3</v>
      </c>
      <c r="Q996">
        <v>3.0459698117739202E-3</v>
      </c>
    </row>
    <row r="997" spans="1:17" x14ac:dyDescent="0.25">
      <c r="A997" t="s">
        <v>2</v>
      </c>
      <c r="B997" t="s">
        <v>1041</v>
      </c>
      <c r="C997">
        <v>7.9207838455673128E-4</v>
      </c>
      <c r="D997">
        <v>12.40036872390611</v>
      </c>
      <c r="E997">
        <v>12.512051400616921</v>
      </c>
      <c r="F997">
        <v>12.623555057061759</v>
      </c>
      <c r="G997">
        <v>12.73511408751024</v>
      </c>
      <c r="H997">
        <v>12.80076130803956</v>
      </c>
      <c r="I997">
        <v>25.446227972673459</v>
      </c>
      <c r="J997">
        <v>25.426539397652721</v>
      </c>
      <c r="K997">
        <v>25.42657419438142</v>
      </c>
      <c r="L997">
        <v>25.442844484188431</v>
      </c>
      <c r="M997">
        <v>25.445748486112429</v>
      </c>
      <c r="N997">
        <v>22.953299983623051</v>
      </c>
      <c r="O997">
        <v>10.14813132572805</v>
      </c>
    </row>
    <row r="998" spans="1:17" x14ac:dyDescent="0.25">
      <c r="A998" t="s">
        <v>2</v>
      </c>
      <c r="B998" t="s">
        <v>1042</v>
      </c>
      <c r="C998">
        <v>61.303822805553231</v>
      </c>
      <c r="D998">
        <v>48.974725886501638</v>
      </c>
      <c r="E998">
        <v>48.974324187549641</v>
      </c>
      <c r="F998">
        <v>48.974104365655499</v>
      </c>
      <c r="G998">
        <v>48.973821920436457</v>
      </c>
      <c r="H998">
        <v>48.973664653914987</v>
      </c>
      <c r="I998">
        <v>36.393698137502781</v>
      </c>
      <c r="J998">
        <v>25.578927484037418</v>
      </c>
      <c r="K998">
        <v>24.480606763939019</v>
      </c>
      <c r="L998">
        <v>23.23820229000388</v>
      </c>
      <c r="M998">
        <v>15.12065320366613</v>
      </c>
      <c r="N998">
        <v>4.6252669658152774</v>
      </c>
    </row>
    <row r="999" spans="1:17" x14ac:dyDescent="0.25">
      <c r="A999" t="s">
        <v>2</v>
      </c>
      <c r="B999" t="s">
        <v>1043</v>
      </c>
      <c r="J999">
        <v>4.7175859934641753E-3</v>
      </c>
      <c r="K999">
        <v>4.906217536089697E-3</v>
      </c>
      <c r="L999">
        <v>2.9257073091586332E-3</v>
      </c>
      <c r="M999">
        <v>1.1544317297063581E-3</v>
      </c>
      <c r="N999">
        <v>1.4888989576107949E-3</v>
      </c>
      <c r="O999">
        <v>1.889762891977219E-3</v>
      </c>
      <c r="P999">
        <v>2.705204085748461E-3</v>
      </c>
      <c r="Q999">
        <v>4.0764523649834579E-3</v>
      </c>
    </row>
    <row r="1000" spans="1:17" x14ac:dyDescent="0.25">
      <c r="A1000" t="s">
        <v>2</v>
      </c>
      <c r="B1000" t="s">
        <v>1044</v>
      </c>
      <c r="J1000">
        <v>8.0647231097618535E-3</v>
      </c>
      <c r="K1000">
        <v>8.2649694023313579E-3</v>
      </c>
      <c r="L1000">
        <v>4.9565867748330777E-3</v>
      </c>
      <c r="M1000">
        <v>1.933106698329733E-3</v>
      </c>
      <c r="N1000">
        <v>2.5510686370999731E-3</v>
      </c>
      <c r="O1000">
        <v>3.1399809661509662E-3</v>
      </c>
      <c r="P1000">
        <v>4.5185596991616193E-3</v>
      </c>
      <c r="Q1000">
        <v>6.3240784293128304E-3</v>
      </c>
    </row>
    <row r="1001" spans="1:17" x14ac:dyDescent="0.25">
      <c r="A1001" t="s">
        <v>2</v>
      </c>
      <c r="B1001" t="s">
        <v>1045</v>
      </c>
      <c r="C1001">
        <v>1.149392675017418E-3</v>
      </c>
      <c r="D1001">
        <v>1.2000971086264429</v>
      </c>
      <c r="E1001">
        <v>1.2004976067615321</v>
      </c>
      <c r="F1001">
        <v>22.400095477268611</v>
      </c>
      <c r="G1001">
        <v>22.400817237746011</v>
      </c>
      <c r="H1001">
        <v>22.50037988167028</v>
      </c>
      <c r="I1001">
        <v>22.500253920805701</v>
      </c>
      <c r="J1001">
        <v>0.39222290361860318</v>
      </c>
      <c r="K1001">
        <v>0.10148454017142811</v>
      </c>
      <c r="L1001">
        <v>2.4838726475774311E-2</v>
      </c>
    </row>
    <row r="1002" spans="1:17" x14ac:dyDescent="0.25">
      <c r="A1002" t="s">
        <v>2</v>
      </c>
      <c r="B1002" t="s">
        <v>1046</v>
      </c>
      <c r="J1002">
        <v>8.1041526211651421E-2</v>
      </c>
      <c r="K1002">
        <v>7.8696533964173115E-2</v>
      </c>
      <c r="L1002">
        <v>4.2279214700547733E-2</v>
      </c>
      <c r="M1002">
        <v>6.6049779795199059E-3</v>
      </c>
      <c r="N1002">
        <v>9.5031704267175415E-3</v>
      </c>
      <c r="O1002">
        <v>9.9324024924428503E-3</v>
      </c>
      <c r="P1002">
        <v>1.4120236450076431E-2</v>
      </c>
      <c r="Q1002">
        <v>2.1212449325209399E-2</v>
      </c>
    </row>
    <row r="1003" spans="1:17" x14ac:dyDescent="0.25">
      <c r="A1003" t="s">
        <v>2</v>
      </c>
      <c r="B1003" t="s">
        <v>1047</v>
      </c>
      <c r="C1003">
        <v>22.456191637529411</v>
      </c>
      <c r="D1003">
        <v>18.007277088158261</v>
      </c>
      <c r="E1003">
        <v>17.545845744313372</v>
      </c>
    </row>
    <row r="1004" spans="1:17" x14ac:dyDescent="0.25">
      <c r="A1004" t="s">
        <v>2</v>
      </c>
      <c r="B1004" t="s">
        <v>1048</v>
      </c>
      <c r="J1004">
        <v>3.8370354497596723E-2</v>
      </c>
      <c r="K1004">
        <v>3.7677500801317897E-2</v>
      </c>
      <c r="L1004">
        <v>4.4126573575845547E-2</v>
      </c>
      <c r="M1004">
        <v>1.293166272333773E-2</v>
      </c>
      <c r="N1004">
        <v>1.892723253238254E-2</v>
      </c>
      <c r="O1004">
        <v>1.941491484234887E-2</v>
      </c>
      <c r="P1004">
        <v>2.5064340670924699E-2</v>
      </c>
      <c r="Q1004">
        <v>3.822657337384916E-2</v>
      </c>
    </row>
    <row r="1005" spans="1:17" x14ac:dyDescent="0.25">
      <c r="A1005" t="s">
        <v>2</v>
      </c>
      <c r="B1005" t="s">
        <v>1049</v>
      </c>
      <c r="J1005">
        <v>58.61970379460351</v>
      </c>
      <c r="K1005">
        <v>58.629028155360331</v>
      </c>
      <c r="L1005">
        <v>58.658493743918797</v>
      </c>
      <c r="M1005">
        <v>58.670875270999709</v>
      </c>
      <c r="N1005">
        <v>5.8427559567749303E-2</v>
      </c>
      <c r="O1005">
        <v>6.7285324833526838E-2</v>
      </c>
      <c r="P1005">
        <v>8.5675594775221228E-2</v>
      </c>
      <c r="Q1005">
        <v>0.101865890718143</v>
      </c>
    </row>
    <row r="1006" spans="1:17" x14ac:dyDescent="0.25">
      <c r="A1006" t="s">
        <v>2</v>
      </c>
      <c r="B1006" t="s">
        <v>1050</v>
      </c>
      <c r="J1006">
        <v>246.6037304276249</v>
      </c>
      <c r="K1006">
        <v>261.59318998286199</v>
      </c>
      <c r="L1006">
        <v>287.78308431058213</v>
      </c>
      <c r="M1006">
        <v>334.54898053918379</v>
      </c>
      <c r="N1006">
        <v>393.63122864856001</v>
      </c>
      <c r="O1006">
        <v>392.82792441166981</v>
      </c>
      <c r="P1006">
        <v>392.07161483688441</v>
      </c>
      <c r="Q1006">
        <v>391.30810907682911</v>
      </c>
    </row>
    <row r="1007" spans="1:17" x14ac:dyDescent="0.25">
      <c r="A1007" t="s">
        <v>2</v>
      </c>
      <c r="B1007" t="s">
        <v>1051</v>
      </c>
      <c r="J1007">
        <v>1.2643414831151801E-2</v>
      </c>
      <c r="K1007">
        <v>1.284538313856428E-2</v>
      </c>
      <c r="L1007">
        <v>1.6252935930622461E-2</v>
      </c>
      <c r="M1007">
        <v>1.274860412543808E-2</v>
      </c>
      <c r="N1007">
        <v>1.0698584355533209E-2</v>
      </c>
      <c r="O1007">
        <v>1.2773771884799039E-2</v>
      </c>
      <c r="P1007">
        <v>1.85179306706191E-2</v>
      </c>
      <c r="Q1007">
        <v>2.3705893489103042E-2</v>
      </c>
    </row>
    <row r="1008" spans="1:17" x14ac:dyDescent="0.25">
      <c r="A1008" t="s">
        <v>2</v>
      </c>
      <c r="B1008" t="s">
        <v>1052</v>
      </c>
      <c r="J1008">
        <v>4.1765016338918153E-2</v>
      </c>
      <c r="K1008">
        <v>4.2564200047693818E-2</v>
      </c>
      <c r="L1008">
        <v>5.393069201554223E-2</v>
      </c>
      <c r="M1008">
        <v>2.2243118684064919E-2</v>
      </c>
      <c r="N1008">
        <v>2.1429237865847921E-2</v>
      </c>
      <c r="O1008">
        <v>2.3726743079480542E-2</v>
      </c>
      <c r="P1008">
        <v>3.2656096517182653E-2</v>
      </c>
      <c r="Q1008">
        <v>4.3799649804053577E-2</v>
      </c>
    </row>
    <row r="1009" spans="1:17" x14ac:dyDescent="0.25">
      <c r="A1009" t="s">
        <v>2</v>
      </c>
      <c r="B1009" t="s">
        <v>1053</v>
      </c>
      <c r="D1009">
        <v>82.801000965265985</v>
      </c>
      <c r="E1009">
        <v>83.657580647278067</v>
      </c>
      <c r="F1009">
        <v>83.239264008279591</v>
      </c>
      <c r="G1009">
        <v>83.520909132970573</v>
      </c>
      <c r="H1009">
        <v>83.713651427055993</v>
      </c>
      <c r="I1009">
        <v>164.50025608184421</v>
      </c>
      <c r="J1009">
        <v>78.593682904718392</v>
      </c>
      <c r="K1009">
        <v>63.778165217548917</v>
      </c>
      <c r="L1009">
        <v>41.470274090628692</v>
      </c>
    </row>
    <row r="1010" spans="1:17" x14ac:dyDescent="0.25">
      <c r="A1010" t="s">
        <v>2</v>
      </c>
      <c r="B1010" t="s">
        <v>1054</v>
      </c>
      <c r="C1010">
        <v>164.2665656826351</v>
      </c>
      <c r="D1010">
        <v>82.116096071158893</v>
      </c>
      <c r="E1010">
        <v>82.114199422034631</v>
      </c>
      <c r="F1010">
        <v>77.655307986883983</v>
      </c>
      <c r="G1010">
        <v>78.489664619087065</v>
      </c>
      <c r="H1010">
        <v>77.390499291598843</v>
      </c>
    </row>
    <row r="1011" spans="1:17" x14ac:dyDescent="0.25">
      <c r="A1011" t="s">
        <v>2</v>
      </c>
      <c r="B1011" t="s">
        <v>1055</v>
      </c>
      <c r="J1011">
        <v>2.7154103405272272E-3</v>
      </c>
      <c r="K1011">
        <v>1.8888833139626159E-3</v>
      </c>
      <c r="L1011">
        <v>4.9559685790215107E-4</v>
      </c>
      <c r="M1011">
        <v>4.9752008357573725E-4</v>
      </c>
      <c r="N1011">
        <v>6.3815563258842463E-4</v>
      </c>
      <c r="O1011">
        <v>8.4393235281704959E-4</v>
      </c>
      <c r="P1011">
        <v>1.1580500130374939E-3</v>
      </c>
      <c r="Q1011">
        <v>2.5281799772756981E-3</v>
      </c>
    </row>
    <row r="1012" spans="1:17" x14ac:dyDescent="0.25">
      <c r="A1012" t="s">
        <v>2</v>
      </c>
      <c r="B1012" t="s">
        <v>1056</v>
      </c>
      <c r="D1012">
        <v>47.80004260401796</v>
      </c>
      <c r="E1012">
        <v>47.900042430331887</v>
      </c>
      <c r="F1012">
        <v>48.000042848506347</v>
      </c>
      <c r="G1012">
        <v>48.10004460849337</v>
      </c>
      <c r="H1012">
        <v>48.200044997867337</v>
      </c>
      <c r="I1012">
        <v>48.300041801770263</v>
      </c>
    </row>
    <row r="1013" spans="1:17" x14ac:dyDescent="0.25">
      <c r="A1013" t="s">
        <v>2</v>
      </c>
      <c r="B1013" t="s">
        <v>1057</v>
      </c>
      <c r="C1013">
        <v>48.204026896871397</v>
      </c>
    </row>
    <row r="1014" spans="1:17" x14ac:dyDescent="0.25">
      <c r="A1014" t="s">
        <v>2</v>
      </c>
      <c r="B1014" t="s">
        <v>1058</v>
      </c>
      <c r="J1014">
        <v>3.2408542461529822E-3</v>
      </c>
      <c r="K1014">
        <v>2.0673728395478401E-3</v>
      </c>
      <c r="L1014">
        <v>5.513632563389219E-4</v>
      </c>
      <c r="M1014">
        <v>5.2171833055550648E-4</v>
      </c>
      <c r="N1014">
        <v>6.70182827052035E-4</v>
      </c>
      <c r="O1014">
        <v>8.9374780607451472E-4</v>
      </c>
      <c r="P1014">
        <v>1.221453585364151E-3</v>
      </c>
      <c r="Q1014">
        <v>3.024260688314941E-3</v>
      </c>
    </row>
    <row r="1015" spans="1:17" x14ac:dyDescent="0.25">
      <c r="A1015" t="s">
        <v>2</v>
      </c>
      <c r="B1015" t="s">
        <v>1059</v>
      </c>
      <c r="D1015">
        <v>153.50007397435471</v>
      </c>
      <c r="E1015">
        <v>153.90006857745129</v>
      </c>
      <c r="F1015">
        <v>154.300064473649</v>
      </c>
      <c r="G1015">
        <v>154.60006883968941</v>
      </c>
      <c r="H1015">
        <v>154.9000660232889</v>
      </c>
      <c r="I1015">
        <v>155.1000414072943</v>
      </c>
    </row>
    <row r="1016" spans="1:17" x14ac:dyDescent="0.25">
      <c r="A1016" t="s">
        <v>2</v>
      </c>
      <c r="B1016" t="s">
        <v>1060</v>
      </c>
      <c r="C1016">
        <v>154.80935656829371</v>
      </c>
    </row>
    <row r="1017" spans="1:17" x14ac:dyDescent="0.25">
      <c r="A1017" t="s">
        <v>2</v>
      </c>
      <c r="B1017" t="s">
        <v>1061</v>
      </c>
      <c r="J1017">
        <v>5.3865085166483499E-3</v>
      </c>
      <c r="K1017">
        <v>5.5719090400990637E-3</v>
      </c>
      <c r="L1017">
        <v>6.2842038964725684E-3</v>
      </c>
      <c r="M1017">
        <v>5.6313641061544878E-3</v>
      </c>
      <c r="N1017">
        <v>4.4453711583821659E-3</v>
      </c>
      <c r="O1017">
        <v>5.5153506965667934E-3</v>
      </c>
      <c r="P1017">
        <v>7.9806847842104345E-3</v>
      </c>
      <c r="Q1017">
        <v>1.2181906919505979E-2</v>
      </c>
    </row>
    <row r="1018" spans="1:17" x14ac:dyDescent="0.25">
      <c r="A1018" t="s">
        <v>2</v>
      </c>
      <c r="B1018" t="s">
        <v>1062</v>
      </c>
      <c r="C1018">
        <v>6.4003564890148393E-3</v>
      </c>
      <c r="D1018">
        <v>2.6565529985503078</v>
      </c>
      <c r="E1018">
        <v>2.6799647838371068</v>
      </c>
      <c r="F1018">
        <v>3.3538785228989019</v>
      </c>
      <c r="G1018">
        <v>3.459388923940558</v>
      </c>
      <c r="H1018">
        <v>3.9011913123199728</v>
      </c>
      <c r="I1018">
        <v>4.8458497111694987</v>
      </c>
      <c r="J1018">
        <v>5.2437030146807686</v>
      </c>
      <c r="K1018">
        <v>5.2270419924952591</v>
      </c>
      <c r="L1018">
        <v>3.5298943606754589</v>
      </c>
      <c r="M1018">
        <v>0.63118625456568966</v>
      </c>
    </row>
    <row r="1019" spans="1:17" x14ac:dyDescent="0.25">
      <c r="A1019" t="s">
        <v>2</v>
      </c>
      <c r="B1019" t="s">
        <v>1063</v>
      </c>
      <c r="C1019">
        <v>0.72169313527589496</v>
      </c>
      <c r="D1019">
        <v>0.71990197911779252</v>
      </c>
      <c r="E1019">
        <v>0.72070567873396274</v>
      </c>
      <c r="F1019">
        <v>0.72071144389731046</v>
      </c>
      <c r="G1019">
        <v>0.35905118571676797</v>
      </c>
      <c r="H1019">
        <v>0.35937233461286949</v>
      </c>
      <c r="I1019">
        <v>7.8418295457198667E-3</v>
      </c>
      <c r="J1019">
        <v>0.35673440503405468</v>
      </c>
      <c r="K1019">
        <v>0.35334362614992559</v>
      </c>
    </row>
    <row r="1020" spans="1:17" x14ac:dyDescent="0.25">
      <c r="A1020" t="s">
        <v>2</v>
      </c>
      <c r="B1020" t="s">
        <v>1064</v>
      </c>
      <c r="C1020">
        <v>6.3992815416487369E-3</v>
      </c>
      <c r="D1020">
        <v>2.3463307138541101</v>
      </c>
      <c r="E1020">
        <v>2.3671417457460602</v>
      </c>
      <c r="F1020">
        <v>3.354785030763483</v>
      </c>
      <c r="G1020">
        <v>3.3912109136772899</v>
      </c>
      <c r="H1020">
        <v>3.9017881448347032</v>
      </c>
      <c r="I1020">
        <v>0.51520025373356759</v>
      </c>
      <c r="J1020">
        <v>5.2378383364897472</v>
      </c>
      <c r="K1020">
        <v>5.2173201801376523</v>
      </c>
      <c r="L1020">
        <v>3.6544090003964169</v>
      </c>
      <c r="M1020">
        <v>0.63526824742289112</v>
      </c>
    </row>
    <row r="1021" spans="1:17" x14ac:dyDescent="0.25">
      <c r="A1021" t="s">
        <v>2</v>
      </c>
      <c r="B1021" t="s">
        <v>1065</v>
      </c>
      <c r="J1021">
        <v>1.8584767026904991E-2</v>
      </c>
      <c r="K1021">
        <v>1.8844066596089441E-2</v>
      </c>
      <c r="L1021">
        <v>2.4260057582414861E-2</v>
      </c>
      <c r="M1021">
        <v>2.1051608057194849E-2</v>
      </c>
      <c r="N1021">
        <v>1.6649073787244818E-2</v>
      </c>
      <c r="O1021">
        <v>1.941268599665014E-2</v>
      </c>
      <c r="P1021">
        <v>2.80456452512278E-2</v>
      </c>
      <c r="Q1021">
        <v>3.3807829119886217E-2</v>
      </c>
    </row>
    <row r="1022" spans="1:17" x14ac:dyDescent="0.25">
      <c r="A1022" t="s">
        <v>2</v>
      </c>
      <c r="B1022" t="s">
        <v>1066</v>
      </c>
      <c r="C1022">
        <v>0.72159383935450661</v>
      </c>
      <c r="D1022">
        <v>0.720103219330124</v>
      </c>
      <c r="E1022">
        <v>0.71899791651982836</v>
      </c>
      <c r="F1022">
        <v>0.71847522824540488</v>
      </c>
      <c r="G1022">
        <v>0.35898858400787559</v>
      </c>
      <c r="H1022">
        <v>0.35849455407712372</v>
      </c>
      <c r="I1022">
        <v>1.344284498692561E-3</v>
      </c>
      <c r="J1022">
        <v>0.35522422365117878</v>
      </c>
      <c r="K1022">
        <v>0.35505355182610299</v>
      </c>
    </row>
    <row r="1023" spans="1:17" x14ac:dyDescent="0.25">
      <c r="A1023" t="s">
        <v>2</v>
      </c>
      <c r="B1023" t="s">
        <v>1067</v>
      </c>
      <c r="J1023">
        <v>1.7779270786297209E-4</v>
      </c>
      <c r="K1023">
        <v>1.952816943541355E-4</v>
      </c>
      <c r="L1023">
        <v>2.408717242298222E-4</v>
      </c>
      <c r="M1023">
        <v>4.2114085060972482E-4</v>
      </c>
      <c r="N1023">
        <v>3.0014006474750169E-4</v>
      </c>
      <c r="O1023">
        <v>3.3168528187073608E-4</v>
      </c>
      <c r="P1023">
        <v>4.1736083808373363E-4</v>
      </c>
      <c r="Q1023">
        <v>5.8871019762224191E-4</v>
      </c>
    </row>
    <row r="1024" spans="1:17" x14ac:dyDescent="0.25">
      <c r="A1024" t="s">
        <v>2</v>
      </c>
      <c r="B1024" t="s">
        <v>1068</v>
      </c>
      <c r="C1024">
        <v>9.6339895942176845E-4</v>
      </c>
      <c r="D1024">
        <v>91.85110968156809</v>
      </c>
      <c r="E1024">
        <v>92.349000433042477</v>
      </c>
      <c r="F1024">
        <v>92.846539392022407</v>
      </c>
      <c r="G1024">
        <v>93.343604300489048</v>
      </c>
      <c r="H1024">
        <v>93.636486916884692</v>
      </c>
      <c r="I1024">
        <v>185.46744498158299</v>
      </c>
      <c r="J1024">
        <v>153.0438860146653</v>
      </c>
      <c r="K1024">
        <v>146.84407135509579</v>
      </c>
      <c r="L1024">
        <v>73.5291788639217</v>
      </c>
    </row>
    <row r="1025" spans="1:17" x14ac:dyDescent="0.25">
      <c r="A1025" t="s">
        <v>2</v>
      </c>
      <c r="B1025" t="s">
        <v>1069</v>
      </c>
      <c r="J1025">
        <v>70.511959358436243</v>
      </c>
      <c r="K1025">
        <v>72.110334313049066</v>
      </c>
      <c r="L1025">
        <v>115.4712442517595</v>
      </c>
      <c r="M1025">
        <v>182.1730651283525</v>
      </c>
      <c r="N1025">
        <v>128.59956119182189</v>
      </c>
      <c r="O1025">
        <v>80.670609088962621</v>
      </c>
      <c r="P1025">
        <v>19.714937546191631</v>
      </c>
      <c r="Q1025">
        <v>3.3531150618056091E-3</v>
      </c>
    </row>
    <row r="1026" spans="1:17" x14ac:dyDescent="0.25">
      <c r="A1026" t="s">
        <v>2</v>
      </c>
      <c r="B1026" t="s">
        <v>1070</v>
      </c>
      <c r="C1026">
        <v>250.7704174410143</v>
      </c>
      <c r="D1026">
        <v>165.00609687349359</v>
      </c>
      <c r="E1026">
        <v>164.99483446388501</v>
      </c>
      <c r="F1026">
        <v>164.98397612037391</v>
      </c>
      <c r="G1026">
        <v>164.97355695183131</v>
      </c>
      <c r="H1026">
        <v>164.96713523203869</v>
      </c>
      <c r="I1026">
        <v>79.199832715761573</v>
      </c>
      <c r="J1026">
        <v>2.097059451748982E-2</v>
      </c>
      <c r="K1026">
        <v>2.0188183903330211E-2</v>
      </c>
      <c r="L1026">
        <v>24.528773109090821</v>
      </c>
    </row>
    <row r="1027" spans="1:17" x14ac:dyDescent="0.25">
      <c r="A1027" t="s">
        <v>2</v>
      </c>
      <c r="B1027" t="s">
        <v>1071</v>
      </c>
      <c r="J1027">
        <v>6.3834071490538396E-4</v>
      </c>
      <c r="K1027">
        <v>6.9771342850396124E-4</v>
      </c>
      <c r="L1027">
        <v>9.1789359228223739E-4</v>
      </c>
      <c r="M1027">
        <v>1.3639569514785721E-3</v>
      </c>
      <c r="N1027">
        <v>1.9908966830597839E-3</v>
      </c>
      <c r="O1027">
        <v>1.856670767704171E-3</v>
      </c>
      <c r="P1027">
        <v>2.5377816868336739E-3</v>
      </c>
      <c r="Q1027">
        <v>3.5154986610969221E-3</v>
      </c>
    </row>
    <row r="1028" spans="1:17" x14ac:dyDescent="0.25">
      <c r="A1028" t="s">
        <v>2</v>
      </c>
      <c r="B1028" t="s">
        <v>1072</v>
      </c>
      <c r="J1028">
        <v>6.3829201669330662E-4</v>
      </c>
      <c r="K1028">
        <v>6.9766361198483906E-4</v>
      </c>
      <c r="L1028">
        <v>9.179956710264279E-4</v>
      </c>
      <c r="M1028">
        <v>1.363980314264694E-3</v>
      </c>
      <c r="N1028">
        <v>1.9909710696593562E-3</v>
      </c>
      <c r="O1028">
        <v>1.856689147427994E-3</v>
      </c>
      <c r="P1028">
        <v>2.537955758456919E-3</v>
      </c>
      <c r="Q1028">
        <v>3.5158138830333379E-3</v>
      </c>
    </row>
    <row r="1029" spans="1:17" x14ac:dyDescent="0.25">
      <c r="A1029" t="s">
        <v>2</v>
      </c>
      <c r="B1029" t="s">
        <v>1073</v>
      </c>
      <c r="J1029">
        <v>6.8174711509713215E-4</v>
      </c>
      <c r="K1029">
        <v>7.4499027894448205E-4</v>
      </c>
      <c r="L1029">
        <v>9.8277362720268534E-4</v>
      </c>
      <c r="M1029">
        <v>1.46930817597514E-3</v>
      </c>
      <c r="N1029">
        <v>2.1602503744788479E-3</v>
      </c>
      <c r="O1029">
        <v>2.031202441069916E-3</v>
      </c>
      <c r="P1029">
        <v>2.7714721233296118E-3</v>
      </c>
      <c r="Q1029">
        <v>3.8270109850234071E-3</v>
      </c>
    </row>
    <row r="1030" spans="1:17" x14ac:dyDescent="0.25">
      <c r="A1030" t="s">
        <v>2</v>
      </c>
      <c r="B1030" t="s">
        <v>1074</v>
      </c>
      <c r="J1030">
        <v>1.836831110172496E-3</v>
      </c>
      <c r="K1030">
        <v>1.99841046379731E-3</v>
      </c>
      <c r="L1030">
        <v>2.6826003229185121E-3</v>
      </c>
      <c r="M1030">
        <v>4.3297001593617804E-3</v>
      </c>
      <c r="N1030">
        <v>6.8719233584203614E-3</v>
      </c>
      <c r="O1030">
        <v>7.8828546461267423E-3</v>
      </c>
      <c r="P1030">
        <v>1.093592456739953E-2</v>
      </c>
      <c r="Q1030">
        <v>1.4441815348000601E-2</v>
      </c>
    </row>
    <row r="1031" spans="1:17" x14ac:dyDescent="0.25">
      <c r="A1031" t="s">
        <v>2</v>
      </c>
      <c r="B1031" t="s">
        <v>1075</v>
      </c>
      <c r="J1031">
        <v>1.552272761331851E-3</v>
      </c>
      <c r="K1031">
        <v>1.6901963530685611E-3</v>
      </c>
      <c r="L1031">
        <v>2.2674732090465178E-3</v>
      </c>
      <c r="M1031">
        <v>3.6387375736080039E-3</v>
      </c>
      <c r="N1031">
        <v>5.7384134215873739E-3</v>
      </c>
      <c r="O1031">
        <v>6.2367965047365973E-3</v>
      </c>
      <c r="P1031">
        <v>8.5502125547698184E-3</v>
      </c>
      <c r="Q1031">
        <v>1.1396184881781551E-2</v>
      </c>
    </row>
    <row r="1032" spans="1:17" x14ac:dyDescent="0.25">
      <c r="A1032" t="s">
        <v>2</v>
      </c>
      <c r="B1032" t="s">
        <v>1076</v>
      </c>
      <c r="J1032">
        <v>3.3041552971125661E-2</v>
      </c>
      <c r="K1032">
        <v>3.5712844722697278E-2</v>
      </c>
      <c r="L1032">
        <v>4.3555367975660661E-2</v>
      </c>
      <c r="M1032">
        <v>7.0823302508104799E-2</v>
      </c>
      <c r="N1032">
        <v>0.1122977901325535</v>
      </c>
      <c r="O1032">
        <v>0.17359570196410551</v>
      </c>
      <c r="P1032">
        <v>0.27857906348027089</v>
      </c>
      <c r="Q1032">
        <v>0.41953888876304413</v>
      </c>
    </row>
    <row r="1033" spans="1:17" x14ac:dyDescent="0.25">
      <c r="A1033" t="s">
        <v>2</v>
      </c>
      <c r="B1033" t="s">
        <v>1077</v>
      </c>
      <c r="C1033">
        <v>3.2206418553225069E-4</v>
      </c>
      <c r="D1033">
        <v>48.67715000081256</v>
      </c>
      <c r="E1033">
        <v>49.028572580363907</v>
      </c>
      <c r="F1033">
        <v>49.37997259491847</v>
      </c>
      <c r="G1033">
        <v>49.731232758913073</v>
      </c>
      <c r="H1033">
        <v>49.937680428857981</v>
      </c>
      <c r="I1033">
        <v>98.598625025949474</v>
      </c>
      <c r="J1033">
        <v>98.579437584723053</v>
      </c>
      <c r="K1033">
        <v>98.579608670962202</v>
      </c>
      <c r="L1033">
        <v>127.407355601405</v>
      </c>
      <c r="M1033">
        <v>175.47124576967559</v>
      </c>
      <c r="N1033">
        <v>193.34158464267369</v>
      </c>
      <c r="O1033">
        <v>192.91168454970429</v>
      </c>
      <c r="P1033">
        <v>192.4883512712662</v>
      </c>
      <c r="Q1033">
        <v>192.04100075119061</v>
      </c>
    </row>
    <row r="1034" spans="1:17" x14ac:dyDescent="0.25">
      <c r="A1034" t="s">
        <v>2</v>
      </c>
      <c r="B1034" t="s">
        <v>1078</v>
      </c>
      <c r="C1034">
        <v>192.73254372511141</v>
      </c>
      <c r="D1034">
        <v>144.2772938815566</v>
      </c>
      <c r="E1034">
        <v>144.27572264340901</v>
      </c>
      <c r="F1034">
        <v>144.27418295159751</v>
      </c>
      <c r="G1034">
        <v>144.27276031952829</v>
      </c>
      <c r="H1034">
        <v>144.27220361782679</v>
      </c>
      <c r="I1034">
        <v>95.817182038115305</v>
      </c>
      <c r="J1034">
        <v>95.73487638602667</v>
      </c>
      <c r="K1034">
        <v>95.657898883553827</v>
      </c>
      <c r="L1034">
        <v>66.748960471557709</v>
      </c>
      <c r="M1034">
        <v>18.295647601865809</v>
      </c>
    </row>
    <row r="1035" spans="1:17" x14ac:dyDescent="0.25">
      <c r="A1035" t="s">
        <v>2</v>
      </c>
      <c r="B1035" t="s">
        <v>1079</v>
      </c>
      <c r="J1035">
        <v>4.8015801695655532E-3</v>
      </c>
      <c r="K1035">
        <v>5.0837934561669624E-3</v>
      </c>
      <c r="L1035">
        <v>6.4686653855786994E-3</v>
      </c>
      <c r="M1035">
        <v>1.2589828158400519E-2</v>
      </c>
      <c r="N1035">
        <v>2.054722174433924E-2</v>
      </c>
      <c r="O1035">
        <v>2.1080804895537899E-2</v>
      </c>
      <c r="P1035">
        <v>2.6555412398914489E-2</v>
      </c>
      <c r="Q1035">
        <v>3.1910036529502681E-2</v>
      </c>
    </row>
    <row r="1036" spans="1:17" x14ac:dyDescent="0.25">
      <c r="A1036" t="s">
        <v>2</v>
      </c>
      <c r="B1036" t="s">
        <v>1080</v>
      </c>
      <c r="J1036">
        <v>4.8571114839075086E-3</v>
      </c>
      <c r="K1036">
        <v>5.1439751111407228E-3</v>
      </c>
      <c r="L1036">
        <v>6.507380742793516E-3</v>
      </c>
      <c r="M1036">
        <v>1.1965179378884879E-2</v>
      </c>
      <c r="N1036">
        <v>1.933164936744567E-2</v>
      </c>
      <c r="O1036">
        <v>1.991045679839969E-2</v>
      </c>
      <c r="P1036">
        <v>2.523023557071561E-2</v>
      </c>
      <c r="Q1036">
        <v>3.07193460606194E-2</v>
      </c>
    </row>
    <row r="1037" spans="1:17" x14ac:dyDescent="0.25">
      <c r="A1037" t="s">
        <v>2</v>
      </c>
      <c r="B1037" t="s">
        <v>1081</v>
      </c>
      <c r="C1037">
        <v>0.86775226002060857</v>
      </c>
      <c r="D1037">
        <v>3.100052714336095</v>
      </c>
      <c r="E1037">
        <v>82.000027733644671</v>
      </c>
      <c r="F1037">
        <v>82.700040667046423</v>
      </c>
      <c r="G1037">
        <v>83.300050165209072</v>
      </c>
      <c r="H1037">
        <v>83.700055787885944</v>
      </c>
      <c r="I1037">
        <v>84.10006081891882</v>
      </c>
      <c r="J1037">
        <v>33.289781014162237</v>
      </c>
      <c r="K1037">
        <v>29.56741428531204</v>
      </c>
      <c r="L1037">
        <v>46.117501686887707</v>
      </c>
      <c r="M1037">
        <v>80.612520058126734</v>
      </c>
      <c r="N1037">
        <v>18.05378204006589</v>
      </c>
    </row>
    <row r="1038" spans="1:17" x14ac:dyDescent="0.25">
      <c r="A1038" t="s">
        <v>2</v>
      </c>
      <c r="B1038" t="s">
        <v>1082</v>
      </c>
      <c r="J1038">
        <v>3.9594729083333221E-3</v>
      </c>
      <c r="K1038">
        <v>4.2206044724674664E-3</v>
      </c>
      <c r="L1038">
        <v>4.9766896588862254E-3</v>
      </c>
      <c r="M1038">
        <v>1.141789516410428E-2</v>
      </c>
      <c r="N1038">
        <v>1.879998661510221E-2</v>
      </c>
      <c r="O1038">
        <v>1.8841172417981639E-2</v>
      </c>
      <c r="P1038">
        <v>2.344693111361738E-2</v>
      </c>
      <c r="Q1038">
        <v>2.7550298169616211E-2</v>
      </c>
    </row>
    <row r="1039" spans="1:17" x14ac:dyDescent="0.25">
      <c r="A1039" t="s">
        <v>2</v>
      </c>
      <c r="B1039" t="s">
        <v>1083</v>
      </c>
      <c r="C1039">
        <v>322.06983816442528</v>
      </c>
      <c r="D1039">
        <v>322.06574909607508</v>
      </c>
      <c r="E1039">
        <v>241.54812112029859</v>
      </c>
      <c r="F1039">
        <v>241.54782917019611</v>
      </c>
      <c r="G1039">
        <v>241.55974337722591</v>
      </c>
      <c r="H1039">
        <v>241.56032028236879</v>
      </c>
      <c r="I1039">
        <v>241.56039570517069</v>
      </c>
      <c r="J1039">
        <v>159.56816807341781</v>
      </c>
      <c r="K1039">
        <v>159.6668586609195</v>
      </c>
      <c r="L1039">
        <v>128.82865842848881</v>
      </c>
      <c r="M1039">
        <v>48.311001587421963</v>
      </c>
    </row>
    <row r="1040" spans="1:17" x14ac:dyDescent="0.25">
      <c r="A1040" t="s">
        <v>2</v>
      </c>
      <c r="B1040" t="s">
        <v>1084</v>
      </c>
      <c r="C1040">
        <v>0.40343189615694891</v>
      </c>
      <c r="D1040">
        <v>1.8000279668879</v>
      </c>
      <c r="E1040">
        <v>1.0003166978358631</v>
      </c>
      <c r="F1040">
        <v>1.30691427235536</v>
      </c>
      <c r="G1040">
        <v>10.700028839344739</v>
      </c>
      <c r="H1040">
        <v>10.700040133252831</v>
      </c>
      <c r="I1040">
        <v>10.700047924208951</v>
      </c>
      <c r="J1040">
        <v>0.77902039996354333</v>
      </c>
      <c r="K1040">
        <v>1.189074974533483</v>
      </c>
      <c r="L1040">
        <v>2.4013265262324661</v>
      </c>
      <c r="M1040">
        <v>9.7493659061439239E-2</v>
      </c>
    </row>
    <row r="1041" spans="1:17" x14ac:dyDescent="0.25">
      <c r="A1041" t="s">
        <v>2</v>
      </c>
      <c r="B1041" t="s">
        <v>1085</v>
      </c>
      <c r="C1041">
        <v>18.043560520519069</v>
      </c>
      <c r="D1041">
        <v>16.00211657544892</v>
      </c>
      <c r="E1041">
        <v>19.406937524390219</v>
      </c>
      <c r="F1041">
        <v>19.19343148576985</v>
      </c>
      <c r="G1041">
        <v>10.066982303237371</v>
      </c>
      <c r="H1041">
        <v>10.067734517287519</v>
      </c>
      <c r="I1041">
        <v>10.06823719624024</v>
      </c>
      <c r="J1041">
        <v>9.8400298590167523</v>
      </c>
      <c r="K1041">
        <v>9.8430680507280837</v>
      </c>
    </row>
    <row r="1042" spans="1:17" x14ac:dyDescent="0.25">
      <c r="A1042" t="s">
        <v>2</v>
      </c>
      <c r="B1042" t="s">
        <v>1086</v>
      </c>
      <c r="J1042">
        <v>1.0275650522345759E-2</v>
      </c>
      <c r="K1042">
        <v>1.128293610839474E-2</v>
      </c>
      <c r="L1042">
        <v>1.285429833864201E-2</v>
      </c>
      <c r="M1042">
        <v>5.6179243386891092E-2</v>
      </c>
      <c r="N1042">
        <v>0.10123878656582801</v>
      </c>
      <c r="O1042">
        <v>0.1553858921481982</v>
      </c>
      <c r="P1042">
        <v>0.23178695924181941</v>
      </c>
      <c r="Q1042">
        <v>0.3045785749622768</v>
      </c>
    </row>
    <row r="1043" spans="1:17" x14ac:dyDescent="0.25">
      <c r="A1043" t="s">
        <v>2</v>
      </c>
      <c r="B1043" t="s">
        <v>1087</v>
      </c>
      <c r="J1043">
        <v>1.178485684082933E-2</v>
      </c>
      <c r="K1043">
        <v>1.2115761387922209E-2</v>
      </c>
      <c r="L1043">
        <v>1.3070207467346519E-2</v>
      </c>
      <c r="M1043">
        <v>4.5464087843356753E-2</v>
      </c>
      <c r="N1043">
        <v>8.0724265105249618E-2</v>
      </c>
      <c r="O1043">
        <v>0.1230290286192612</v>
      </c>
      <c r="P1043">
        <v>0.18528758442373061</v>
      </c>
      <c r="Q1043">
        <v>0.24335760734771189</v>
      </c>
    </row>
    <row r="1044" spans="1:17" x14ac:dyDescent="0.25">
      <c r="A1044" t="s">
        <v>2</v>
      </c>
      <c r="B1044" t="s">
        <v>1088</v>
      </c>
      <c r="J1044">
        <v>1.703398277158993E-2</v>
      </c>
      <c r="K1044">
        <v>3.4185706960174991E-2</v>
      </c>
      <c r="L1044">
        <v>5.449708587782701</v>
      </c>
      <c r="M1044">
        <v>67.907951772614396</v>
      </c>
      <c r="N1044">
        <v>127.4251977636128</v>
      </c>
      <c r="O1044">
        <v>205.23304400481001</v>
      </c>
      <c r="P1044">
        <v>329.35569443369741</v>
      </c>
      <c r="Q1044">
        <v>333.60093211546177</v>
      </c>
    </row>
    <row r="1045" spans="1:17" x14ac:dyDescent="0.25">
      <c r="A1045" t="s">
        <v>2</v>
      </c>
      <c r="B1045" t="s">
        <v>1089</v>
      </c>
      <c r="J1045">
        <v>4.7433302281784393E-3</v>
      </c>
      <c r="K1045">
        <v>5.2899473504650152E-3</v>
      </c>
      <c r="L1045">
        <v>3.4361525052050632E-3</v>
      </c>
      <c r="M1045">
        <v>2.801028129965781E-2</v>
      </c>
      <c r="N1045">
        <v>5.945813492138137E-2</v>
      </c>
      <c r="O1045">
        <v>6.1172545083052102E-2</v>
      </c>
      <c r="P1045">
        <v>5.7626990319775209E-2</v>
      </c>
      <c r="Q1045">
        <v>7.4709982408301637E-2</v>
      </c>
    </row>
    <row r="1046" spans="1:17" x14ac:dyDescent="0.25">
      <c r="A1046" t="s">
        <v>2</v>
      </c>
      <c r="B1046" t="s">
        <v>1090</v>
      </c>
      <c r="J1046">
        <v>3.616970430075573E-3</v>
      </c>
      <c r="K1046">
        <v>3.9580363674013271E-3</v>
      </c>
      <c r="L1046">
        <v>2.8676588740384969E-3</v>
      </c>
      <c r="M1046">
        <v>1.405003048165044E-2</v>
      </c>
      <c r="N1046">
        <v>2.744469041894556E-2</v>
      </c>
      <c r="O1046">
        <v>2.8493467889673978E-2</v>
      </c>
      <c r="P1046">
        <v>2.899810556247932E-2</v>
      </c>
      <c r="Q1046">
        <v>3.4456511415739563E-2</v>
      </c>
    </row>
    <row r="1047" spans="1:17" x14ac:dyDescent="0.25">
      <c r="A1047" t="s">
        <v>2</v>
      </c>
      <c r="B1047" t="s">
        <v>1091</v>
      </c>
      <c r="J1047">
        <v>6.7971292870068877E-3</v>
      </c>
      <c r="K1047">
        <v>1.115762560764715E-2</v>
      </c>
      <c r="L1047">
        <v>5.0580254943896272E-3</v>
      </c>
      <c r="M1047">
        <v>49.466997168619109</v>
      </c>
      <c r="N1047">
        <v>196.82213448244909</v>
      </c>
      <c r="O1047">
        <v>136.2678202642411</v>
      </c>
      <c r="P1047">
        <v>11.36088145008655</v>
      </c>
      <c r="Q1047">
        <v>7.0922070514107496</v>
      </c>
    </row>
    <row r="1048" spans="1:17" x14ac:dyDescent="0.25">
      <c r="A1048" t="s">
        <v>2</v>
      </c>
      <c r="B1048" t="s">
        <v>1092</v>
      </c>
      <c r="J1048">
        <v>3.4777894893212091E-2</v>
      </c>
      <c r="K1048">
        <v>3.8087551969297931E-2</v>
      </c>
      <c r="L1048">
        <v>3.5781102627687973E-2</v>
      </c>
      <c r="M1048">
        <v>6.5859490226177556E-2</v>
      </c>
      <c r="N1048">
        <v>0.10012166504602241</v>
      </c>
      <c r="O1048">
        <v>8.3571754421826877E-2</v>
      </c>
      <c r="P1048">
        <v>5.5516699928217138E-2</v>
      </c>
      <c r="Q1048">
        <v>0.1609036879339111</v>
      </c>
    </row>
    <row r="1049" spans="1:17" x14ac:dyDescent="0.25">
      <c r="A1049" t="s">
        <v>2</v>
      </c>
      <c r="B1049" t="s">
        <v>1093</v>
      </c>
      <c r="J1049">
        <v>0.73893630879011107</v>
      </c>
      <c r="K1049">
        <v>0.77295211384913687</v>
      </c>
      <c r="L1049">
        <v>0.91463726491338393</v>
      </c>
      <c r="M1049">
        <v>1.4730854923604759</v>
      </c>
      <c r="N1049">
        <v>2.3741804523422179</v>
      </c>
      <c r="O1049">
        <v>2.405460533263541</v>
      </c>
      <c r="P1049">
        <v>2.3441094001223548</v>
      </c>
      <c r="Q1049">
        <v>2.0475327756440578</v>
      </c>
    </row>
    <row r="1050" spans="1:17" x14ac:dyDescent="0.25">
      <c r="A1050" t="s">
        <v>2</v>
      </c>
      <c r="B1050" t="s">
        <v>1094</v>
      </c>
      <c r="J1050">
        <v>4.8491895561457112E-4</v>
      </c>
      <c r="K1050">
        <v>5.45616387354303E-4</v>
      </c>
      <c r="L1050">
        <v>6.8157495782936531E-4</v>
      </c>
      <c r="M1050">
        <v>9.084707716294089E-4</v>
      </c>
      <c r="N1050">
        <v>9.4219239080714349E-4</v>
      </c>
      <c r="O1050">
        <v>9.3781838318484322E-4</v>
      </c>
      <c r="P1050">
        <v>1.243324567638061E-3</v>
      </c>
      <c r="Q1050">
        <v>1.6815356764819621E-3</v>
      </c>
    </row>
    <row r="1051" spans="1:17" x14ac:dyDescent="0.25">
      <c r="A1051" t="s">
        <v>2</v>
      </c>
      <c r="B1051" t="s">
        <v>1095</v>
      </c>
      <c r="J1051">
        <v>1.3582582704711721E-2</v>
      </c>
      <c r="K1051">
        <v>1.4165937680177369E-2</v>
      </c>
      <c r="L1051">
        <v>1.84159943047086E-2</v>
      </c>
      <c r="M1051">
        <v>2.798371569842115E-2</v>
      </c>
      <c r="N1051">
        <v>4.4215962872444697E-2</v>
      </c>
      <c r="O1051">
        <v>3.9501693875407827E-2</v>
      </c>
      <c r="P1051">
        <v>4.7373175170078517E-2</v>
      </c>
      <c r="Q1051">
        <v>5.6575613791099891E-2</v>
      </c>
    </row>
    <row r="1052" spans="1:17" x14ac:dyDescent="0.25">
      <c r="A1052" t="s">
        <v>2</v>
      </c>
      <c r="B1052" t="s">
        <v>1096</v>
      </c>
      <c r="J1052">
        <v>3.7033232644300128E-4</v>
      </c>
      <c r="K1052">
        <v>4.1739234913917221E-4</v>
      </c>
      <c r="L1052">
        <v>5.1928741892971666E-4</v>
      </c>
      <c r="M1052">
        <v>6.9219780739000997E-4</v>
      </c>
      <c r="N1052">
        <v>7.1775780749735475E-4</v>
      </c>
      <c r="O1052">
        <v>7.15618208092099E-4</v>
      </c>
      <c r="P1052">
        <v>9.5071763672356418E-4</v>
      </c>
      <c r="Q1052">
        <v>1.2886281173185811E-3</v>
      </c>
    </row>
    <row r="1053" spans="1:17" x14ac:dyDescent="0.25">
      <c r="A1053" t="s">
        <v>2</v>
      </c>
      <c r="B1053" t="s">
        <v>1097</v>
      </c>
      <c r="C1053">
        <v>68.918654571605018</v>
      </c>
      <c r="D1053">
        <v>69.319913961368798</v>
      </c>
      <c r="E1053">
        <v>70.577684226586271</v>
      </c>
      <c r="F1053">
        <v>71.808233877775805</v>
      </c>
      <c r="G1053">
        <v>273.76240341944418</v>
      </c>
      <c r="H1053">
        <v>273.83499469384708</v>
      </c>
      <c r="I1053">
        <v>273.86335989435872</v>
      </c>
      <c r="J1053">
        <v>273.82393242806148</v>
      </c>
      <c r="K1053">
        <v>273.82088185902938</v>
      </c>
      <c r="L1053">
        <v>273.85564736898118</v>
      </c>
      <c r="M1053">
        <v>212.74523413990559</v>
      </c>
      <c r="N1053">
        <v>2.430049859976089E-2</v>
      </c>
    </row>
    <row r="1054" spans="1:17" x14ac:dyDescent="0.25">
      <c r="A1054" t="s">
        <v>2</v>
      </c>
      <c r="B1054" t="s">
        <v>1098</v>
      </c>
      <c r="J1054">
        <v>1.909181299633517E-2</v>
      </c>
      <c r="K1054">
        <v>2.052141943715308E-2</v>
      </c>
      <c r="L1054">
        <v>2.475254250956006E-2</v>
      </c>
      <c r="M1054">
        <v>3.9651743736991839E-2</v>
      </c>
      <c r="N1054">
        <v>6.8136351126488734E-2</v>
      </c>
      <c r="O1054">
        <v>5.7483390887912857E-2</v>
      </c>
      <c r="P1054">
        <v>5.9827892055560293E-2</v>
      </c>
      <c r="Q1054">
        <v>7.2527398247695316E-2</v>
      </c>
    </row>
    <row r="1055" spans="1:17" x14ac:dyDescent="0.25">
      <c r="A1055" t="s">
        <v>2</v>
      </c>
      <c r="B1055" t="s">
        <v>1589</v>
      </c>
      <c r="C1055">
        <v>710.7534753349712</v>
      </c>
      <c r="D1055">
        <v>705.25423565442361</v>
      </c>
      <c r="E1055">
        <v>705.80865127074208</v>
      </c>
      <c r="F1055">
        <v>706.2913286830842</v>
      </c>
      <c r="G1055">
        <v>473.25147027034842</v>
      </c>
      <c r="H1055">
        <v>473.26612206214492</v>
      </c>
      <c r="I1055">
        <v>473.2819082531974</v>
      </c>
      <c r="J1055">
        <v>476.99052854332177</v>
      </c>
      <c r="K1055">
        <v>410.38806805036012</v>
      </c>
      <c r="L1055">
        <v>238.51356812707809</v>
      </c>
    </row>
    <row r="1056" spans="1:17" x14ac:dyDescent="0.25">
      <c r="A1056" t="s">
        <v>2</v>
      </c>
      <c r="B1056" t="s">
        <v>1099</v>
      </c>
      <c r="J1056">
        <v>5.0776443974766977E-4</v>
      </c>
      <c r="K1056">
        <v>5.699710822624712E-4</v>
      </c>
      <c r="L1056">
        <v>7.2015841469357477E-4</v>
      </c>
      <c r="M1056">
        <v>9.6152066437370058E-4</v>
      </c>
      <c r="N1056">
        <v>9.9840658210981334E-4</v>
      </c>
      <c r="O1056">
        <v>9.8821323397101806E-4</v>
      </c>
      <c r="P1056">
        <v>1.303810308523296E-3</v>
      </c>
      <c r="Q1056">
        <v>1.753358672171311E-3</v>
      </c>
    </row>
    <row r="1057" spans="1:17" x14ac:dyDescent="0.25">
      <c r="A1057" t="s">
        <v>2</v>
      </c>
      <c r="B1057" t="s">
        <v>1100</v>
      </c>
      <c r="J1057">
        <v>0.2101353688041262</v>
      </c>
      <c r="K1057">
        <v>0.21590678556047591</v>
      </c>
      <c r="L1057">
        <v>0.2209971787571717</v>
      </c>
      <c r="M1057">
        <v>0.42405223805354098</v>
      </c>
      <c r="N1057">
        <v>0.64530389708966696</v>
      </c>
      <c r="O1057">
        <v>0.4533778403327251</v>
      </c>
      <c r="P1057">
        <v>0.31086163548059698</v>
      </c>
      <c r="Q1057">
        <v>0.70984426547843704</v>
      </c>
    </row>
    <row r="1058" spans="1:17" x14ac:dyDescent="0.25">
      <c r="A1058" t="s">
        <v>2</v>
      </c>
      <c r="B1058" t="s">
        <v>1101</v>
      </c>
      <c r="J1058">
        <v>143.94498287341469</v>
      </c>
      <c r="K1058">
        <v>130.33556950531511</v>
      </c>
      <c r="L1058">
        <v>119.2122823725626</v>
      </c>
      <c r="M1058">
        <v>346.58646853187889</v>
      </c>
      <c r="N1058">
        <v>577.39090353055849</v>
      </c>
      <c r="O1058">
        <v>320.76756356492479</v>
      </c>
      <c r="P1058">
        <v>173.68302444879839</v>
      </c>
      <c r="Q1058">
        <v>513.37866118151464</v>
      </c>
    </row>
    <row r="1059" spans="1:17" x14ac:dyDescent="0.25">
      <c r="A1059" t="s">
        <v>2</v>
      </c>
      <c r="B1059" t="s">
        <v>1102</v>
      </c>
      <c r="J1059">
        <v>7.0591441101051339E-2</v>
      </c>
      <c r="K1059">
        <v>7.5172965116190954E-2</v>
      </c>
      <c r="L1059">
        <v>8.7153993604405261E-2</v>
      </c>
      <c r="M1059">
        <v>0.16636825550557041</v>
      </c>
      <c r="N1059">
        <v>0.23321425942173149</v>
      </c>
      <c r="O1059">
        <v>0.16628650300092379</v>
      </c>
      <c r="P1059">
        <v>0.12230780862654041</v>
      </c>
      <c r="Q1059">
        <v>0.34013304876646588</v>
      </c>
    </row>
    <row r="1060" spans="1:17" x14ac:dyDescent="0.25">
      <c r="A1060" t="s">
        <v>2</v>
      </c>
      <c r="B1060" t="s">
        <v>1103</v>
      </c>
      <c r="C1060">
        <v>27.317953160447331</v>
      </c>
      <c r="D1060">
        <v>56.500040972728357</v>
      </c>
      <c r="E1060">
        <v>56.300092829922811</v>
      </c>
      <c r="F1060">
        <v>56.30010600932124</v>
      </c>
      <c r="G1060">
        <v>145.4846667815618</v>
      </c>
      <c r="H1060">
        <v>151.2437262018947</v>
      </c>
      <c r="I1060">
        <v>168.23311495693551</v>
      </c>
      <c r="J1060">
        <v>102.3109477806379</v>
      </c>
      <c r="K1060">
        <v>89.349318230017161</v>
      </c>
      <c r="L1060">
        <v>76.963762430982854</v>
      </c>
      <c r="M1060">
        <v>104.2626480508672</v>
      </c>
      <c r="N1060">
        <v>133.1765191301609</v>
      </c>
      <c r="O1060">
        <v>77.888534137224894</v>
      </c>
      <c r="P1060">
        <v>46.183720462900943</v>
      </c>
      <c r="Q1060">
        <v>107.9176722950253</v>
      </c>
    </row>
    <row r="1061" spans="1:17" x14ac:dyDescent="0.25">
      <c r="A1061" t="s">
        <v>2</v>
      </c>
      <c r="B1061" t="s">
        <v>1590</v>
      </c>
      <c r="C1061">
        <v>417.87943629738749</v>
      </c>
      <c r="D1061">
        <v>403.26953403430338</v>
      </c>
      <c r="E1061">
        <v>403.73548697012461</v>
      </c>
      <c r="F1061">
        <v>404.63955475687783</v>
      </c>
      <c r="G1061">
        <v>429.03698415993227</v>
      </c>
      <c r="H1061">
        <v>453.38201036989352</v>
      </c>
      <c r="I1061">
        <v>439.54627687565488</v>
      </c>
      <c r="J1061">
        <v>216.4196811044954</v>
      </c>
      <c r="K1061">
        <v>167.37711701521619</v>
      </c>
      <c r="L1061">
        <v>117.91424060704951</v>
      </c>
      <c r="M1061">
        <v>192.21827782846401</v>
      </c>
      <c r="N1061">
        <v>204.57106779238339</v>
      </c>
      <c r="O1061">
        <v>84.906831818333174</v>
      </c>
      <c r="P1061">
        <v>33.489382046735393</v>
      </c>
      <c r="Q1061">
        <v>39.717531165851099</v>
      </c>
    </row>
    <row r="1062" spans="1:17" x14ac:dyDescent="0.25">
      <c r="A1062" t="s">
        <v>2</v>
      </c>
      <c r="B1062" t="s">
        <v>1104</v>
      </c>
      <c r="J1062">
        <v>6.1045143286677364E-3</v>
      </c>
      <c r="K1062">
        <v>6.5962332432659213E-3</v>
      </c>
      <c r="L1062">
        <v>7.0512257626419543E-3</v>
      </c>
      <c r="M1062">
        <v>8.5136455572453907E-3</v>
      </c>
      <c r="N1062">
        <v>8.6560939224185653E-3</v>
      </c>
      <c r="O1062">
        <v>1.0487936815964761E-2</v>
      </c>
      <c r="P1062">
        <v>1.4109069801599979E-2</v>
      </c>
      <c r="Q1062">
        <v>2.5345548831322329E-2</v>
      </c>
    </row>
    <row r="1063" spans="1:17" x14ac:dyDescent="0.25">
      <c r="A1063" t="s">
        <v>2</v>
      </c>
      <c r="B1063" t="s">
        <v>1105</v>
      </c>
      <c r="J1063">
        <v>5.0229161157350766E-3</v>
      </c>
      <c r="K1063">
        <v>5.434093397066026E-3</v>
      </c>
      <c r="L1063">
        <v>5.7853583064537382E-3</v>
      </c>
      <c r="M1063">
        <v>7.0152128521057608E-3</v>
      </c>
      <c r="N1063">
        <v>6.9177145269042868E-3</v>
      </c>
      <c r="O1063">
        <v>8.3290168927848632E-3</v>
      </c>
      <c r="P1063">
        <v>1.113768029672068E-2</v>
      </c>
      <c r="Q1063">
        <v>1.9885248210869341E-2</v>
      </c>
    </row>
    <row r="1064" spans="1:17" x14ac:dyDescent="0.25">
      <c r="A1064" t="s">
        <v>2</v>
      </c>
      <c r="B1064" t="s">
        <v>1106</v>
      </c>
      <c r="J1064">
        <v>5.7951914790357901E-3</v>
      </c>
      <c r="K1064">
        <v>6.2638431269440662E-3</v>
      </c>
      <c r="L1064">
        <v>6.6874742828443709E-3</v>
      </c>
      <c r="M1064">
        <v>8.0824167124983071E-3</v>
      </c>
      <c r="N1064">
        <v>8.1446935694484413E-3</v>
      </c>
      <c r="O1064">
        <v>9.8467971138917771E-3</v>
      </c>
      <c r="P1064">
        <v>1.322120633548509E-2</v>
      </c>
      <c r="Q1064">
        <v>2.3716632684991159E-2</v>
      </c>
    </row>
    <row r="1065" spans="1:17" x14ac:dyDescent="0.25">
      <c r="A1065" t="s">
        <v>2</v>
      </c>
      <c r="B1065" t="s">
        <v>1107</v>
      </c>
      <c r="J1065">
        <v>3.1346537073578479E-3</v>
      </c>
      <c r="K1065">
        <v>3.3784461357433231E-3</v>
      </c>
      <c r="L1065">
        <v>4.087139823096617E-3</v>
      </c>
      <c r="M1065">
        <v>5.2326375428788626E-3</v>
      </c>
      <c r="N1065">
        <v>7.7720078710566591E-3</v>
      </c>
      <c r="O1065">
        <v>9.7268925039945171E-3</v>
      </c>
      <c r="P1065">
        <v>9.9331925432325843E-3</v>
      </c>
      <c r="Q1065">
        <v>1.521407816221527E-2</v>
      </c>
    </row>
    <row r="1066" spans="1:17" x14ac:dyDescent="0.25">
      <c r="A1066" t="s">
        <v>2</v>
      </c>
      <c r="B1066" t="s">
        <v>1108</v>
      </c>
      <c r="J1066">
        <v>1.2567758465039431E-2</v>
      </c>
      <c r="K1066">
        <v>1.361483649385254E-2</v>
      </c>
      <c r="L1066">
        <v>1.389149887361346E-2</v>
      </c>
      <c r="M1066">
        <v>1.7307236796273631E-2</v>
      </c>
      <c r="N1066">
        <v>2.7083710207413229E-2</v>
      </c>
      <c r="O1066">
        <v>3.5941280674510967E-2</v>
      </c>
      <c r="P1066">
        <v>5.025005886904628E-2</v>
      </c>
      <c r="Q1066">
        <v>9.5962966313558148E-2</v>
      </c>
    </row>
    <row r="1067" spans="1:17" x14ac:dyDescent="0.25">
      <c r="A1067" t="s">
        <v>2</v>
      </c>
      <c r="B1067" t="s">
        <v>1109</v>
      </c>
      <c r="J1067">
        <v>0.4204273136961536</v>
      </c>
      <c r="K1067">
        <v>0.33606287714936739</v>
      </c>
      <c r="L1067">
        <v>0.34241108969422412</v>
      </c>
      <c r="M1067">
        <v>0.3150079043603739</v>
      </c>
      <c r="N1067">
        <v>2.882449803857257</v>
      </c>
      <c r="O1067">
        <v>6.3372063378157719</v>
      </c>
      <c r="P1067">
        <v>10.912075271681701</v>
      </c>
      <c r="Q1067">
        <v>27.31209502679744</v>
      </c>
    </row>
    <row r="1068" spans="1:17" x14ac:dyDescent="0.25">
      <c r="A1068" t="s">
        <v>2</v>
      </c>
      <c r="B1068" t="s">
        <v>1110</v>
      </c>
      <c r="C1068">
        <v>0.11869262398625451</v>
      </c>
      <c r="D1068">
        <v>1.300245947507195</v>
      </c>
      <c r="E1068">
        <v>79.500571462304748</v>
      </c>
      <c r="F1068">
        <v>79.90074232015327</v>
      </c>
      <c r="G1068">
        <v>80.300361984724219</v>
      </c>
      <c r="H1068">
        <v>80.501026109395752</v>
      </c>
      <c r="I1068">
        <v>80.701086849939855</v>
      </c>
      <c r="J1068">
        <v>16.156500968294459</v>
      </c>
      <c r="K1068">
        <v>9.8224766838387776</v>
      </c>
      <c r="L1068">
        <v>9.7150412594987081</v>
      </c>
      <c r="M1068">
        <v>1.0972729692459431</v>
      </c>
    </row>
    <row r="1069" spans="1:17" x14ac:dyDescent="0.25">
      <c r="A1069" t="s">
        <v>2</v>
      </c>
      <c r="B1069" t="s">
        <v>1111</v>
      </c>
      <c r="C1069">
        <v>170.60025556939161</v>
      </c>
      <c r="D1069">
        <v>159.56676916882191</v>
      </c>
      <c r="E1069">
        <v>126.856879391492</v>
      </c>
      <c r="F1069">
        <v>130.64509896395211</v>
      </c>
      <c r="G1069">
        <v>72.073824755805816</v>
      </c>
      <c r="H1069">
        <v>142.71133884758609</v>
      </c>
      <c r="I1069">
        <v>135.7723779336776</v>
      </c>
      <c r="J1069">
        <v>19.243407543832131</v>
      </c>
      <c r="K1069">
        <v>11.55629502393859</v>
      </c>
      <c r="L1069">
        <v>6.9078673042833429</v>
      </c>
    </row>
    <row r="1070" spans="1:17" x14ac:dyDescent="0.25">
      <c r="A1070" t="s">
        <v>2</v>
      </c>
      <c r="B1070" t="s">
        <v>1112</v>
      </c>
      <c r="J1070">
        <v>4.6627330251102004</v>
      </c>
      <c r="K1070">
        <v>9.2944722327434217</v>
      </c>
      <c r="L1070">
        <v>13.902098871513161</v>
      </c>
      <c r="M1070">
        <v>35.974758252234899</v>
      </c>
      <c r="N1070">
        <v>54.093010942390833</v>
      </c>
      <c r="O1070">
        <v>71.031471774905157</v>
      </c>
      <c r="P1070">
        <v>86.917877958907241</v>
      </c>
      <c r="Q1070">
        <v>102.0917817082202</v>
      </c>
    </row>
    <row r="1071" spans="1:17" x14ac:dyDescent="0.25">
      <c r="A1071" t="s">
        <v>2</v>
      </c>
      <c r="B1071" t="s">
        <v>1113</v>
      </c>
      <c r="J1071">
        <v>9.1543050506849198E-4</v>
      </c>
      <c r="K1071">
        <v>1.1650383927148311E-3</v>
      </c>
      <c r="L1071">
        <v>1.3806628629960121E-3</v>
      </c>
      <c r="M1071">
        <v>3.1290277755059788E-3</v>
      </c>
      <c r="N1071">
        <v>3.6087003699832249E-3</v>
      </c>
      <c r="O1071">
        <v>4.3316047506201131E-3</v>
      </c>
      <c r="P1071">
        <v>5.3074776505218678E-3</v>
      </c>
      <c r="Q1071">
        <v>6.8532279899570009E-3</v>
      </c>
    </row>
    <row r="1072" spans="1:17" x14ac:dyDescent="0.25">
      <c r="A1072" t="s">
        <v>2</v>
      </c>
      <c r="B1072" t="s">
        <v>1114</v>
      </c>
      <c r="J1072">
        <v>5.8436523181531043E-4</v>
      </c>
      <c r="K1072">
        <v>7.3753447666970629E-4</v>
      </c>
      <c r="L1072">
        <v>8.6736653275270594E-4</v>
      </c>
      <c r="M1072">
        <v>1.939870365839886E-3</v>
      </c>
      <c r="N1072">
        <v>1.916922673560216E-3</v>
      </c>
      <c r="O1072">
        <v>2.2910862879700431E-3</v>
      </c>
      <c r="P1072">
        <v>2.9548110158470701E-3</v>
      </c>
      <c r="Q1072">
        <v>3.8215574897753021E-3</v>
      </c>
    </row>
    <row r="1073" spans="1:17" x14ac:dyDescent="0.25">
      <c r="A1073" t="s">
        <v>2</v>
      </c>
      <c r="B1073" t="s">
        <v>1115</v>
      </c>
      <c r="J1073">
        <v>1.2246612081866341E-3</v>
      </c>
      <c r="K1073">
        <v>1.224840836830996E-3</v>
      </c>
      <c r="L1073">
        <v>1.2249575836970721E-3</v>
      </c>
      <c r="M1073">
        <v>1.287893389011058E-3</v>
      </c>
    </row>
    <row r="1074" spans="1:17" x14ac:dyDescent="0.25">
      <c r="A1074" t="s">
        <v>2</v>
      </c>
      <c r="B1074" t="s">
        <v>1116</v>
      </c>
      <c r="J1074">
        <v>2.3841313471127288</v>
      </c>
      <c r="K1074">
        <v>4.7546333531280371</v>
      </c>
      <c r="L1074">
        <v>7.1128412252256643</v>
      </c>
      <c r="M1074">
        <v>18.40852867864286</v>
      </c>
      <c r="N1074">
        <v>27.683655969982379</v>
      </c>
      <c r="O1074">
        <v>36.353040670555892</v>
      </c>
      <c r="P1074">
        <v>44.483369948225167</v>
      </c>
      <c r="Q1074">
        <v>52.248252488439498</v>
      </c>
    </row>
    <row r="1075" spans="1:17" x14ac:dyDescent="0.25">
      <c r="A1075" t="s">
        <v>2</v>
      </c>
      <c r="B1075" t="s">
        <v>1117</v>
      </c>
      <c r="J1075">
        <v>0.21841861883579211</v>
      </c>
      <c r="K1075">
        <v>0.43638275279795541</v>
      </c>
      <c r="L1075">
        <v>0.65324392200684855</v>
      </c>
      <c r="M1075">
        <v>1.69181817457144</v>
      </c>
      <c r="N1075">
        <v>2.5446735283118449</v>
      </c>
      <c r="O1075">
        <v>3.3417721523329211</v>
      </c>
      <c r="P1075">
        <v>4.0892698074226219</v>
      </c>
      <c r="Q1075">
        <v>4.8022000868435599</v>
      </c>
    </row>
    <row r="1076" spans="1:17" x14ac:dyDescent="0.25">
      <c r="A1076" t="s">
        <v>2</v>
      </c>
      <c r="B1076" t="s">
        <v>1118</v>
      </c>
      <c r="J1076">
        <v>1.2483255972120329E-4</v>
      </c>
      <c r="K1076">
        <v>1.5306201310024239E-4</v>
      </c>
      <c r="L1076">
        <v>1.8593502874842901E-4</v>
      </c>
      <c r="M1076">
        <v>3.8810434024513411E-4</v>
      </c>
      <c r="N1076">
        <v>3.9278316919899098E-4</v>
      </c>
      <c r="O1076">
        <v>4.9363228615170924E-4</v>
      </c>
      <c r="P1076">
        <v>6.4481768813930433E-4</v>
      </c>
      <c r="Q1076">
        <v>8.7104340219685671E-4</v>
      </c>
    </row>
    <row r="1077" spans="1:17" x14ac:dyDescent="0.25">
      <c r="A1077" t="s">
        <v>2</v>
      </c>
      <c r="B1077" t="s">
        <v>1119</v>
      </c>
      <c r="J1077">
        <v>8.4466106946122174E-4</v>
      </c>
      <c r="K1077">
        <v>9.7119146800020938E-4</v>
      </c>
      <c r="L1077">
        <v>1.079910951280732E-3</v>
      </c>
      <c r="M1077">
        <v>1.822294641050539E-3</v>
      </c>
      <c r="N1077">
        <v>2.4473720305584999E-3</v>
      </c>
      <c r="O1077">
        <v>2.9514886224486199E-3</v>
      </c>
      <c r="P1077">
        <v>3.428914650872179E-3</v>
      </c>
      <c r="Q1077">
        <v>4.7487030885721947E-3</v>
      </c>
    </row>
    <row r="1078" spans="1:17" x14ac:dyDescent="0.25">
      <c r="A1078" t="s">
        <v>2</v>
      </c>
      <c r="B1078" t="s">
        <v>1120</v>
      </c>
      <c r="J1078">
        <v>9.6317006078448457E-6</v>
      </c>
      <c r="K1078">
        <v>1.2349969919706799E-5</v>
      </c>
      <c r="L1078">
        <v>1.443278895254562E-5</v>
      </c>
      <c r="M1078">
        <v>2.3029145050755409E-5</v>
      </c>
      <c r="N1078">
        <v>1.7800043490664411E-5</v>
      </c>
      <c r="O1078">
        <v>2.467447244173728E-5</v>
      </c>
      <c r="P1078">
        <v>3.3914070090245593E-5</v>
      </c>
      <c r="Q1078">
        <v>5.1373655397662219E-5</v>
      </c>
    </row>
    <row r="1079" spans="1:17" x14ac:dyDescent="0.25">
      <c r="A1079" t="s">
        <v>2</v>
      </c>
      <c r="B1079" t="s">
        <v>1121</v>
      </c>
      <c r="J1079">
        <v>8.1717720924160976E-6</v>
      </c>
      <c r="K1079">
        <v>1.0318598914638239E-5</v>
      </c>
      <c r="L1079">
        <v>1.198052008666301E-5</v>
      </c>
      <c r="M1079">
        <v>1.8804771745696501E-5</v>
      </c>
      <c r="N1079">
        <v>1.4326342125922541E-5</v>
      </c>
      <c r="O1079">
        <v>1.9940482389540031E-5</v>
      </c>
      <c r="P1079">
        <v>2.7449462162440189E-5</v>
      </c>
      <c r="Q1079">
        <v>4.1801370658443163E-5</v>
      </c>
    </row>
    <row r="1080" spans="1:17" x14ac:dyDescent="0.25">
      <c r="A1080" t="s">
        <v>2</v>
      </c>
      <c r="B1080" t="s">
        <v>1122</v>
      </c>
      <c r="J1080">
        <v>9.5071972097572972E-6</v>
      </c>
      <c r="K1080">
        <v>1.217574076513529E-5</v>
      </c>
      <c r="L1080">
        <v>1.422211420930257E-5</v>
      </c>
      <c r="M1080">
        <v>2.2662223838254272E-5</v>
      </c>
      <c r="N1080">
        <v>1.7495321932480959E-5</v>
      </c>
      <c r="O1080">
        <v>2.4261326427147469E-5</v>
      </c>
      <c r="P1080">
        <v>3.3350980116643103E-5</v>
      </c>
      <c r="Q1080">
        <v>5.0542772027406588E-5</v>
      </c>
    </row>
    <row r="1081" spans="1:17" x14ac:dyDescent="0.25">
      <c r="A1081" t="s">
        <v>2</v>
      </c>
      <c r="B1081" t="s">
        <v>1123</v>
      </c>
      <c r="J1081">
        <v>1.0164031400301739E-5</v>
      </c>
      <c r="K1081">
        <v>1.309952966031457E-5</v>
      </c>
      <c r="L1081">
        <v>1.53428538737791E-5</v>
      </c>
      <c r="M1081">
        <v>2.4627997281658161E-5</v>
      </c>
      <c r="N1081">
        <v>1.913058449704807E-5</v>
      </c>
      <c r="O1081">
        <v>2.6477747268807089E-5</v>
      </c>
      <c r="P1081">
        <v>3.6372413944019087E-5</v>
      </c>
      <c r="Q1081">
        <v>5.499426979124188E-5</v>
      </c>
    </row>
    <row r="1082" spans="1:17" x14ac:dyDescent="0.25">
      <c r="A1082" t="s">
        <v>2</v>
      </c>
      <c r="B1082" t="s">
        <v>1124</v>
      </c>
      <c r="J1082">
        <v>8.8867536479309302E-6</v>
      </c>
      <c r="K1082">
        <v>1.1308971681723539E-5</v>
      </c>
      <c r="L1082">
        <v>1.3173727945129E-5</v>
      </c>
      <c r="M1082">
        <v>2.084326769371458E-5</v>
      </c>
      <c r="N1082">
        <v>1.5996017490883911E-5</v>
      </c>
      <c r="O1082">
        <v>2.2221074974367839E-5</v>
      </c>
      <c r="P1082">
        <v>3.0566102110144083E-5</v>
      </c>
      <c r="Q1082">
        <v>4.6425820518648208E-5</v>
      </c>
    </row>
    <row r="1083" spans="1:17" x14ac:dyDescent="0.25">
      <c r="A1083" t="s">
        <v>2</v>
      </c>
      <c r="B1083" t="s">
        <v>1125</v>
      </c>
      <c r="J1083">
        <v>1.271705064272916E-5</v>
      </c>
      <c r="K1083">
        <v>1.6741812579290721E-5</v>
      </c>
      <c r="L1083">
        <v>1.97986169478887E-5</v>
      </c>
      <c r="M1083">
        <v>3.2663013932825917E-5</v>
      </c>
      <c r="N1083">
        <v>2.5963956054197729E-5</v>
      </c>
      <c r="O1083">
        <v>3.5651948224605512E-5</v>
      </c>
      <c r="P1083">
        <v>4.8845153247339058E-5</v>
      </c>
      <c r="Q1083">
        <v>7.3217911458379597E-5</v>
      </c>
    </row>
    <row r="1084" spans="1:17" x14ac:dyDescent="0.25">
      <c r="A1084" t="s">
        <v>2</v>
      </c>
      <c r="B1084" t="s">
        <v>1126</v>
      </c>
      <c r="J1084">
        <v>6.2437384102875603E-5</v>
      </c>
      <c r="K1084">
        <v>6.2233319499057228E-5</v>
      </c>
      <c r="L1084">
        <v>5.5242078039949608E-5</v>
      </c>
      <c r="M1084">
        <v>4.3760758684399661E-5</v>
      </c>
    </row>
    <row r="1085" spans="1:17" x14ac:dyDescent="0.25">
      <c r="A1085" t="s">
        <v>2</v>
      </c>
      <c r="B1085" t="s">
        <v>1127</v>
      </c>
      <c r="J1085">
        <v>1.7013020988107151E-4</v>
      </c>
      <c r="K1085">
        <v>2.101288483937347E-4</v>
      </c>
      <c r="L1085">
        <v>2.5205014683954879E-4</v>
      </c>
      <c r="M1085">
        <v>5.038057800974071E-4</v>
      </c>
      <c r="N1085">
        <v>7.0867818470848605E-4</v>
      </c>
      <c r="O1085">
        <v>8.313530278695507E-4</v>
      </c>
      <c r="P1085">
        <v>1.01267583768541E-3</v>
      </c>
      <c r="Q1085">
        <v>1.33857245510108E-3</v>
      </c>
    </row>
    <row r="1086" spans="1:17" x14ac:dyDescent="0.25">
      <c r="A1086" t="s">
        <v>2</v>
      </c>
      <c r="B1086" t="s">
        <v>1128</v>
      </c>
      <c r="J1086">
        <v>1.250094902074217E-4</v>
      </c>
      <c r="K1086">
        <v>1.5880786141367009E-4</v>
      </c>
      <c r="L1086">
        <v>1.9245045454875759E-4</v>
      </c>
      <c r="M1086">
        <v>3.9040029587234637E-4</v>
      </c>
      <c r="N1086">
        <v>5.3185658628330384E-4</v>
      </c>
      <c r="O1086">
        <v>6.2478121727449867E-4</v>
      </c>
      <c r="P1086">
        <v>7.6707995657741899E-4</v>
      </c>
      <c r="Q1086">
        <v>1.009341212090777E-3</v>
      </c>
    </row>
    <row r="1087" spans="1:17" x14ac:dyDescent="0.25">
      <c r="A1087" t="s">
        <v>2</v>
      </c>
      <c r="B1087" t="s">
        <v>1129</v>
      </c>
      <c r="J1087">
        <v>1.2828449805195479E-4</v>
      </c>
      <c r="K1087">
        <v>1.2830125677310841E-4</v>
      </c>
      <c r="L1087">
        <v>1.2831550491169719E-4</v>
      </c>
      <c r="M1087">
        <v>1.607777401063683E-4</v>
      </c>
      <c r="N1087">
        <v>4.9914547006527012E-5</v>
      </c>
    </row>
    <row r="1088" spans="1:17" x14ac:dyDescent="0.25">
      <c r="A1088" t="s">
        <v>2</v>
      </c>
      <c r="B1088" t="s">
        <v>1130</v>
      </c>
      <c r="J1088">
        <v>0.16222245694784221</v>
      </c>
      <c r="K1088">
        <v>0.32371339514168701</v>
      </c>
      <c r="L1088">
        <v>0.48436147212610642</v>
      </c>
      <c r="M1088">
        <v>1.253819833927635</v>
      </c>
      <c r="N1088">
        <v>1.885586920972844</v>
      </c>
      <c r="O1088">
        <v>2.4762701807814849</v>
      </c>
      <c r="P1088">
        <v>3.0300976371901012</v>
      </c>
      <c r="Q1088">
        <v>3.558826981945661</v>
      </c>
    </row>
    <row r="1089" spans="1:17" x14ac:dyDescent="0.25">
      <c r="A1089" t="s">
        <v>2</v>
      </c>
      <c r="B1089" t="s">
        <v>1131</v>
      </c>
      <c r="J1089">
        <v>1.2711275167182271E-4</v>
      </c>
      <c r="K1089">
        <v>3.2975579191935398E-4</v>
      </c>
      <c r="L1089">
        <v>1.594736314696513E-3</v>
      </c>
      <c r="M1089">
        <v>2.905990383818701E-3</v>
      </c>
      <c r="N1089">
        <v>4.4551466939103642E-3</v>
      </c>
      <c r="O1089">
        <v>5.7565801949466594E-3</v>
      </c>
      <c r="P1089">
        <v>5.6508086004329631E-3</v>
      </c>
      <c r="Q1089">
        <v>7.6740027154986248E-3</v>
      </c>
    </row>
    <row r="1090" spans="1:17" x14ac:dyDescent="0.25">
      <c r="A1090" t="s">
        <v>2</v>
      </c>
      <c r="B1090" t="s">
        <v>1132</v>
      </c>
      <c r="J1090">
        <v>1.2897453160914059E-4</v>
      </c>
      <c r="K1090">
        <v>3.4494918133766688E-4</v>
      </c>
      <c r="L1090">
        <v>1.893995001456191E-3</v>
      </c>
      <c r="M1090">
        <v>3.4832717713164192E-3</v>
      </c>
      <c r="N1090">
        <v>5.3959092634960843E-3</v>
      </c>
      <c r="O1090">
        <v>6.9420549338915826E-3</v>
      </c>
      <c r="P1090">
        <v>6.7578773629718642E-3</v>
      </c>
      <c r="Q1090">
        <v>8.9920092791551266E-3</v>
      </c>
    </row>
    <row r="1091" spans="1:17" x14ac:dyDescent="0.25">
      <c r="A1091" t="s">
        <v>2</v>
      </c>
      <c r="B1091" t="s">
        <v>1133</v>
      </c>
      <c r="J1091">
        <v>1.3566105769506531E-4</v>
      </c>
      <c r="K1091">
        <v>4.3538062560713811E-4</v>
      </c>
      <c r="L1091">
        <v>0.3417205994054664</v>
      </c>
      <c r="M1091">
        <v>1.8244918316451091</v>
      </c>
      <c r="N1091">
        <v>2.5783711314758402</v>
      </c>
      <c r="O1091">
        <v>2.639745700956075</v>
      </c>
      <c r="P1091">
        <v>1.6713157926479441</v>
      </c>
      <c r="Q1091">
        <v>1.6135173719290989</v>
      </c>
    </row>
    <row r="1092" spans="1:17" x14ac:dyDescent="0.25">
      <c r="A1092" t="s">
        <v>2</v>
      </c>
      <c r="B1092" t="s">
        <v>1134</v>
      </c>
      <c r="J1092">
        <v>9.0248482103391883E-5</v>
      </c>
      <c r="K1092">
        <v>1.7667485177618421E-4</v>
      </c>
      <c r="L1092">
        <v>3.3760764045412059E-4</v>
      </c>
      <c r="M1092">
        <v>6.4085017482180167E-4</v>
      </c>
      <c r="N1092">
        <v>8.5878892023806151E-4</v>
      </c>
      <c r="O1092">
        <v>1.1583243787802321E-3</v>
      </c>
      <c r="P1092">
        <v>1.1818743773732269E-3</v>
      </c>
      <c r="Q1092">
        <v>1.7444468019920461E-3</v>
      </c>
    </row>
    <row r="1093" spans="1:17" x14ac:dyDescent="0.25">
      <c r="A1093" t="s">
        <v>2</v>
      </c>
      <c r="B1093" t="s">
        <v>1135</v>
      </c>
      <c r="J1093">
        <v>8.8120372615096862E-5</v>
      </c>
      <c r="K1093">
        <v>1.7041360122245931E-4</v>
      </c>
      <c r="L1093">
        <v>3.164273395146836E-4</v>
      </c>
      <c r="M1093">
        <v>6.0127086792705227E-4</v>
      </c>
      <c r="N1093">
        <v>8.0580323069694994E-4</v>
      </c>
      <c r="O1093">
        <v>1.0899775456753159E-3</v>
      </c>
      <c r="P1093">
        <v>1.1137154637920739E-3</v>
      </c>
      <c r="Q1093">
        <v>1.6430402495474219E-3</v>
      </c>
    </row>
    <row r="1094" spans="1:17" x14ac:dyDescent="0.25">
      <c r="A1094" t="s">
        <v>2</v>
      </c>
      <c r="B1094" t="s">
        <v>1136</v>
      </c>
      <c r="J1094">
        <v>9.4889505149142573E-5</v>
      </c>
      <c r="K1094">
        <v>1.9092848253327461E-4</v>
      </c>
      <c r="L1094">
        <v>3.8756353938345571E-4</v>
      </c>
      <c r="M1094">
        <v>7.2542216725459286E-4</v>
      </c>
      <c r="N1094">
        <v>9.8184582162210311E-4</v>
      </c>
      <c r="O1094">
        <v>1.3207578537549371E-3</v>
      </c>
      <c r="P1094">
        <v>1.345082426184115E-3</v>
      </c>
      <c r="Q1094">
        <v>1.9876287407142612E-3</v>
      </c>
    </row>
    <row r="1095" spans="1:17" x14ac:dyDescent="0.25">
      <c r="A1095" t="s">
        <v>2</v>
      </c>
      <c r="B1095" t="s">
        <v>1137</v>
      </c>
      <c r="J1095">
        <v>4.3316281512951747E-5</v>
      </c>
      <c r="K1095">
        <v>4.2159616605650003E-5</v>
      </c>
      <c r="L1095">
        <v>5.6736445504633026E-4</v>
      </c>
      <c r="M1095">
        <v>1.0056806014486759E-3</v>
      </c>
      <c r="N1095">
        <v>9.3588244255248063E-4</v>
      </c>
      <c r="O1095">
        <v>6.9157897789393216E-4</v>
      </c>
    </row>
    <row r="1096" spans="1:17" x14ac:dyDescent="0.25">
      <c r="A1096" t="s">
        <v>2</v>
      </c>
      <c r="B1096" t="s">
        <v>1138</v>
      </c>
      <c r="J1096">
        <v>1.357512969987789E-3</v>
      </c>
      <c r="K1096">
        <v>1.686250991442918E-3</v>
      </c>
      <c r="L1096">
        <v>1.321940176727482E-3</v>
      </c>
      <c r="M1096">
        <v>1.030441982518094E-3</v>
      </c>
      <c r="N1096">
        <v>1.2246849859174609E-3</v>
      </c>
      <c r="O1096">
        <v>1.6328993388991049E-3</v>
      </c>
      <c r="P1096">
        <v>2.3182175856645689E-3</v>
      </c>
      <c r="Q1096">
        <v>3.5859417893363481E-3</v>
      </c>
    </row>
    <row r="1097" spans="1:17" x14ac:dyDescent="0.25">
      <c r="A1097" t="s">
        <v>2</v>
      </c>
      <c r="B1097" t="s">
        <v>1139</v>
      </c>
      <c r="J1097">
        <v>1.9221243066430121E-3</v>
      </c>
      <c r="K1097">
        <v>2.3258476229026039E-3</v>
      </c>
      <c r="L1097">
        <v>1.776578318437239E-3</v>
      </c>
      <c r="M1097">
        <v>1.9781022901757339E-3</v>
      </c>
      <c r="N1097">
        <v>1.9739452654178079E-3</v>
      </c>
      <c r="O1097">
        <v>2.6014529953678682E-3</v>
      </c>
      <c r="P1097">
        <v>3.70225221338084E-3</v>
      </c>
      <c r="Q1097">
        <v>5.3984295234246254E-3</v>
      </c>
    </row>
    <row r="1098" spans="1:17" x14ac:dyDescent="0.25">
      <c r="A1098" t="s">
        <v>2</v>
      </c>
      <c r="B1098" t="s">
        <v>1140</v>
      </c>
    </row>
    <row r="1099" spans="1:17" x14ac:dyDescent="0.25">
      <c r="A1099" t="s">
        <v>2</v>
      </c>
      <c r="B1099" t="s">
        <v>1141</v>
      </c>
      <c r="J1099">
        <v>5.3586411859941636E-3</v>
      </c>
      <c r="K1099">
        <v>6.4691438362960438E-3</v>
      </c>
      <c r="L1099">
        <v>5.0694396498237784E-3</v>
      </c>
      <c r="M1099">
        <v>1.0239986643671411E-2</v>
      </c>
      <c r="N1099">
        <v>1.196389862043238E-2</v>
      </c>
      <c r="O1099">
        <v>8.0033325800958708E-3</v>
      </c>
      <c r="P1099">
        <v>1.092561109173882E-2</v>
      </c>
      <c r="Q1099">
        <v>1.7631410814662189E-2</v>
      </c>
    </row>
    <row r="1100" spans="1:17" x14ac:dyDescent="0.25">
      <c r="A1100" t="s">
        <v>2</v>
      </c>
      <c r="B1100" t="s">
        <v>1142</v>
      </c>
      <c r="J1100">
        <v>5.344413300597926E-3</v>
      </c>
      <c r="K1100">
        <v>6.3037856843722448E-3</v>
      </c>
      <c r="L1100">
        <v>6.1071261774642022E-3</v>
      </c>
      <c r="M1100">
        <v>1.3059150411609219E-2</v>
      </c>
      <c r="N1100">
        <v>2.0194313211362579E-2</v>
      </c>
      <c r="O1100">
        <v>1.640751837274158E-2</v>
      </c>
      <c r="P1100">
        <v>1.9442280123665411E-2</v>
      </c>
      <c r="Q1100">
        <v>3.2248654025628327E-2</v>
      </c>
    </row>
    <row r="1101" spans="1:17" x14ac:dyDescent="0.25">
      <c r="A1101" t="s">
        <v>2</v>
      </c>
      <c r="B1101" t="s">
        <v>1143</v>
      </c>
      <c r="J1101">
        <v>1.6085988084935759E-2</v>
      </c>
      <c r="K1101">
        <v>1.9729326634023499E-2</v>
      </c>
      <c r="L1101">
        <v>2.2964634043938961E-2</v>
      </c>
      <c r="M1101">
        <v>3.4641602866226161E-2</v>
      </c>
      <c r="N1101">
        <v>5.1369741630532942E-2</v>
      </c>
      <c r="O1101">
        <v>7.0313221835604262E-2</v>
      </c>
      <c r="P1101">
        <v>7.8868397396037224E-2</v>
      </c>
      <c r="Q1101">
        <v>0.103058293968497</v>
      </c>
    </row>
    <row r="1102" spans="1:17" x14ac:dyDescent="0.25">
      <c r="A1102" t="s">
        <v>2</v>
      </c>
      <c r="B1102" t="s">
        <v>1144</v>
      </c>
      <c r="J1102">
        <v>7.5170692283479523</v>
      </c>
      <c r="K1102">
        <v>15.022558335979459</v>
      </c>
      <c r="L1102">
        <v>22.497260129891561</v>
      </c>
      <c r="M1102">
        <v>59.034362029632042</v>
      </c>
      <c r="N1102">
        <v>92.454730161652819</v>
      </c>
      <c r="O1102">
        <v>127.7533059319027</v>
      </c>
      <c r="P1102">
        <v>164.5410222550029</v>
      </c>
      <c r="Q1102">
        <v>199.63339720749391</v>
      </c>
    </row>
    <row r="1103" spans="1:17" x14ac:dyDescent="0.25">
      <c r="A1103" t="s">
        <v>2</v>
      </c>
      <c r="B1103" t="s">
        <v>1145</v>
      </c>
      <c r="J1103">
        <v>2.978343011110926E-3</v>
      </c>
      <c r="K1103">
        <v>3.5230947452760801E-3</v>
      </c>
      <c r="L1103">
        <v>3.9946411706832611E-3</v>
      </c>
      <c r="M1103">
        <v>8.6704316020910967E-3</v>
      </c>
      <c r="N1103">
        <v>9.9986845043926256E-3</v>
      </c>
      <c r="O1103">
        <v>9.9945767952113202E-3</v>
      </c>
      <c r="P1103">
        <v>1.436853811256894E-2</v>
      </c>
      <c r="Q1103">
        <v>1.9568070982995862E-2</v>
      </c>
    </row>
    <row r="1104" spans="1:17" x14ac:dyDescent="0.25">
      <c r="A1104" t="s">
        <v>2</v>
      </c>
      <c r="B1104" t="s">
        <v>1146</v>
      </c>
      <c r="J1104">
        <v>6.378518590840202E-3</v>
      </c>
      <c r="K1104">
        <v>7.4850441766161849E-3</v>
      </c>
      <c r="L1104">
        <v>7.3932402386217826E-3</v>
      </c>
      <c r="M1104">
        <v>1.90715275414996E-2</v>
      </c>
      <c r="N1104">
        <v>2.633319450903113E-2</v>
      </c>
      <c r="O1104">
        <v>2.2036881099696971E-2</v>
      </c>
      <c r="P1104">
        <v>2.5837108890318941E-2</v>
      </c>
      <c r="Q1104">
        <v>3.7818727076537807E-2</v>
      </c>
    </row>
    <row r="1105" spans="1:17" x14ac:dyDescent="0.25">
      <c r="A1105" t="s">
        <v>2</v>
      </c>
      <c r="B1105" t="s">
        <v>1147</v>
      </c>
      <c r="J1105">
        <v>1.9341203699668849E-4</v>
      </c>
      <c r="K1105">
        <v>1.9335131107470939E-4</v>
      </c>
      <c r="L1105">
        <v>1.13225304310958E-4</v>
      </c>
    </row>
    <row r="1106" spans="1:17" x14ac:dyDescent="0.25">
      <c r="A1106" t="s">
        <v>2</v>
      </c>
      <c r="B1106" t="s">
        <v>1148</v>
      </c>
      <c r="J1106">
        <v>8.3959315519064053E-4</v>
      </c>
      <c r="K1106">
        <v>8.4098879870275832E-4</v>
      </c>
      <c r="L1106">
        <v>3.218971138689668E-4</v>
      </c>
      <c r="M1106">
        <v>4.251186210690015E-4</v>
      </c>
      <c r="N1106">
        <v>5.6459399081182674E-4</v>
      </c>
      <c r="O1106">
        <v>7.6863198543657531E-4</v>
      </c>
      <c r="P1106">
        <v>1.053199898804991E-3</v>
      </c>
      <c r="Q1106">
        <v>2.3039014085318292E-3</v>
      </c>
    </row>
    <row r="1107" spans="1:17" x14ac:dyDescent="0.25">
      <c r="A1107" t="s">
        <v>2</v>
      </c>
      <c r="B1107" t="s">
        <v>1149</v>
      </c>
    </row>
    <row r="1108" spans="1:17" x14ac:dyDescent="0.25">
      <c r="A1108" t="s">
        <v>2</v>
      </c>
      <c r="B1108" t="s">
        <v>1150</v>
      </c>
      <c r="J1108">
        <v>8.9926906060360933E-4</v>
      </c>
      <c r="K1108">
        <v>9.0571158595856012E-4</v>
      </c>
      <c r="L1108">
        <v>3.4868144872031399E-4</v>
      </c>
      <c r="M1108">
        <v>4.4347393985346139E-4</v>
      </c>
      <c r="N1108">
        <v>5.8940811275419479E-4</v>
      </c>
      <c r="O1108">
        <v>8.1052791368005437E-4</v>
      </c>
      <c r="P1108">
        <v>1.1060593054113041E-3</v>
      </c>
      <c r="Q1108">
        <v>2.7374357781680719E-3</v>
      </c>
    </row>
    <row r="1109" spans="1:17" x14ac:dyDescent="0.25">
      <c r="A1109" t="s">
        <v>2</v>
      </c>
      <c r="B1109" t="s">
        <v>1151</v>
      </c>
    </row>
    <row r="1110" spans="1:17" x14ac:dyDescent="0.25">
      <c r="A1110" t="s">
        <v>2</v>
      </c>
      <c r="B1110" t="s">
        <v>1152</v>
      </c>
      <c r="J1110">
        <v>1.615525716994451E-3</v>
      </c>
      <c r="K1110">
        <v>1.9924139447661561E-3</v>
      </c>
      <c r="L1110">
        <v>2.1819527497941118E-3</v>
      </c>
      <c r="M1110">
        <v>3.7746841754802982E-3</v>
      </c>
      <c r="N1110">
        <v>3.696622121030313E-3</v>
      </c>
      <c r="O1110">
        <v>4.6029903714183964E-3</v>
      </c>
      <c r="P1110">
        <v>6.5906899369043157E-3</v>
      </c>
      <c r="Q1110">
        <v>1.045334378301103E-2</v>
      </c>
    </row>
    <row r="1111" spans="1:17" x14ac:dyDescent="0.25">
      <c r="A1111" t="s">
        <v>2</v>
      </c>
      <c r="B1111" t="s">
        <v>1153</v>
      </c>
      <c r="J1111">
        <v>2.9011444533399029E-4</v>
      </c>
      <c r="K1111">
        <v>2.90141966283589E-4</v>
      </c>
      <c r="L1111">
        <v>2.9467671368569031E-4</v>
      </c>
      <c r="M1111">
        <v>6.7237422074809992E-5</v>
      </c>
    </row>
    <row r="1112" spans="1:17" x14ac:dyDescent="0.25">
      <c r="A1112" t="s">
        <v>2</v>
      </c>
      <c r="B1112" t="s">
        <v>1154</v>
      </c>
      <c r="J1112">
        <v>2.8906410094865038E-4</v>
      </c>
      <c r="K1112">
        <v>2.890724539769574E-4</v>
      </c>
      <c r="L1112">
        <v>2.9042855003945871E-4</v>
      </c>
      <c r="M1112">
        <v>6.6653229224226704E-5</v>
      </c>
    </row>
    <row r="1113" spans="1:17" x14ac:dyDescent="0.25">
      <c r="A1113" t="s">
        <v>2</v>
      </c>
      <c r="B1113" t="s">
        <v>1155</v>
      </c>
      <c r="J1113">
        <v>4.3174796782443617E-3</v>
      </c>
      <c r="K1113">
        <v>5.0007713731281536E-3</v>
      </c>
      <c r="L1113">
        <v>5.6878843654541763E-3</v>
      </c>
      <c r="M1113">
        <v>1.352918592524255E-2</v>
      </c>
      <c r="N1113">
        <v>1.687628942506916E-2</v>
      </c>
      <c r="O1113">
        <v>1.56244441616771E-2</v>
      </c>
      <c r="P1113">
        <v>2.1608121144778711E-2</v>
      </c>
      <c r="Q1113">
        <v>2.7978113083990331E-2</v>
      </c>
    </row>
    <row r="1114" spans="1:17" x14ac:dyDescent="0.25">
      <c r="A1114" t="s">
        <v>2</v>
      </c>
      <c r="B1114" t="s">
        <v>1156</v>
      </c>
      <c r="J1114">
        <v>1.014905124091587E-4</v>
      </c>
      <c r="K1114">
        <v>1.2689094343975031E-4</v>
      </c>
      <c r="L1114">
        <v>1.4811424507312081E-4</v>
      </c>
      <c r="M1114">
        <v>3.0345326739771668E-4</v>
      </c>
      <c r="N1114">
        <v>2.1947885093459631E-4</v>
      </c>
      <c r="O1114">
        <v>2.6072888750927929E-4</v>
      </c>
      <c r="P1114">
        <v>3.3746133513122491E-4</v>
      </c>
      <c r="Q1114">
        <v>4.8790663553477251E-4</v>
      </c>
    </row>
    <row r="1115" spans="1:17" x14ac:dyDescent="0.25">
      <c r="A1115" t="s">
        <v>2</v>
      </c>
      <c r="B1115" t="s">
        <v>1157</v>
      </c>
    </row>
    <row r="1116" spans="1:17" x14ac:dyDescent="0.25">
      <c r="A1116" t="s">
        <v>2</v>
      </c>
      <c r="B1116" t="s">
        <v>1158</v>
      </c>
      <c r="J1116">
        <v>1.556718206340253E-2</v>
      </c>
      <c r="K1116">
        <v>1.293631293526658E-2</v>
      </c>
      <c r="L1116">
        <v>4.9746821663664573E-3</v>
      </c>
      <c r="M1116">
        <v>1.078574232822455</v>
      </c>
      <c r="N1116">
        <v>0.25035407616651523</v>
      </c>
      <c r="O1116">
        <v>5.7195060370621817E-2</v>
      </c>
      <c r="P1116">
        <v>1.3463542626669231E-3</v>
      </c>
      <c r="Q1116">
        <v>1.8795115540014881E-3</v>
      </c>
    </row>
    <row r="1117" spans="1:17" x14ac:dyDescent="0.25">
      <c r="A1117" t="s">
        <v>2</v>
      </c>
      <c r="B1117" t="s">
        <v>1159</v>
      </c>
      <c r="J1117">
        <v>2.9593585676197679E-4</v>
      </c>
      <c r="K1117">
        <v>3.8187900114400552E-4</v>
      </c>
      <c r="L1117">
        <v>4.239224609424779E-4</v>
      </c>
      <c r="M1117">
        <v>8.4146990379437361E-4</v>
      </c>
      <c r="N1117">
        <v>1.196993287544412E-3</v>
      </c>
      <c r="O1117">
        <v>1.174705417255892E-3</v>
      </c>
      <c r="P1117">
        <v>1.611659180955853E-3</v>
      </c>
      <c r="Q1117">
        <v>2.2406271089624162E-3</v>
      </c>
    </row>
    <row r="1118" spans="1:17" x14ac:dyDescent="0.25">
      <c r="A1118" t="s">
        <v>2</v>
      </c>
      <c r="B1118" t="s">
        <v>1160</v>
      </c>
      <c r="J1118">
        <v>2.9581761870783012E-4</v>
      </c>
      <c r="K1118">
        <v>3.817523154250607E-4</v>
      </c>
      <c r="L1118">
        <v>4.2389722181888331E-4</v>
      </c>
      <c r="M1118">
        <v>8.4178784860392962E-4</v>
      </c>
      <c r="N1118">
        <v>1.197272242857123E-3</v>
      </c>
      <c r="O1118">
        <v>1.174634127131715E-3</v>
      </c>
      <c r="P1118">
        <v>1.6116134959653749E-3</v>
      </c>
      <c r="Q1118">
        <v>2.240252781311861E-3</v>
      </c>
    </row>
    <row r="1119" spans="1:17" x14ac:dyDescent="0.25">
      <c r="A1119" t="s">
        <v>2</v>
      </c>
      <c r="B1119" t="s">
        <v>1161</v>
      </c>
      <c r="J1119">
        <v>3.150263863888552E-4</v>
      </c>
      <c r="K1119">
        <v>4.0520865442116049E-4</v>
      </c>
      <c r="L1119">
        <v>4.4834010319745528E-4</v>
      </c>
      <c r="M1119">
        <v>8.9770104948394807E-4</v>
      </c>
      <c r="N1119">
        <v>1.2795776118605319E-3</v>
      </c>
      <c r="O1119">
        <v>1.262314338053995E-3</v>
      </c>
      <c r="P1119">
        <v>1.730142396169391E-3</v>
      </c>
      <c r="Q1119">
        <v>2.3997633664732559E-3</v>
      </c>
    </row>
    <row r="1120" spans="1:17" x14ac:dyDescent="0.25">
      <c r="A1120" t="s">
        <v>2</v>
      </c>
      <c r="B1120" t="s">
        <v>1162</v>
      </c>
      <c r="J1120">
        <v>9.9909064556492487E-4</v>
      </c>
      <c r="K1120">
        <v>1.157810354125065E-3</v>
      </c>
      <c r="L1120">
        <v>1.191352521507893E-3</v>
      </c>
      <c r="M1120">
        <v>2.4588882824759942E-3</v>
      </c>
      <c r="N1120">
        <v>3.837254827686942E-3</v>
      </c>
      <c r="O1120">
        <v>4.2929017517979859E-3</v>
      </c>
      <c r="P1120">
        <v>6.04108615772721E-3</v>
      </c>
      <c r="Q1120">
        <v>8.5654156521492858E-3</v>
      </c>
    </row>
    <row r="1121" spans="1:17" x14ac:dyDescent="0.25">
      <c r="A1121" t="s">
        <v>2</v>
      </c>
      <c r="B1121" t="s">
        <v>1163</v>
      </c>
      <c r="J1121">
        <v>7.9739414057374588E-4</v>
      </c>
      <c r="K1121">
        <v>9.409311195251581E-4</v>
      </c>
      <c r="L1121">
        <v>9.8513537275926643E-4</v>
      </c>
      <c r="M1121">
        <v>2.0505630357336188E-3</v>
      </c>
      <c r="N1121">
        <v>3.1167162460881011E-3</v>
      </c>
      <c r="O1121">
        <v>3.3684735076410371E-3</v>
      </c>
      <c r="P1121">
        <v>4.6706316229759284E-3</v>
      </c>
      <c r="Q1121">
        <v>6.5318596805755977E-3</v>
      </c>
    </row>
    <row r="1122" spans="1:17" x14ac:dyDescent="0.25">
      <c r="A1122" t="s">
        <v>2</v>
      </c>
      <c r="B1122" t="s">
        <v>1164</v>
      </c>
      <c r="J1122">
        <v>1.4606827649009411</v>
      </c>
      <c r="K1122">
        <v>2.9128494043011761</v>
      </c>
      <c r="L1122">
        <v>3.2106417791964939</v>
      </c>
      <c r="M1122">
        <v>5.1888581265325664</v>
      </c>
      <c r="N1122">
        <v>8.3543588008704077</v>
      </c>
      <c r="O1122">
        <v>13.462045541688241</v>
      </c>
      <c r="P1122">
        <v>21.682735820492699</v>
      </c>
      <c r="Q1122">
        <v>26.619083771861462</v>
      </c>
    </row>
    <row r="1123" spans="1:17" x14ac:dyDescent="0.25">
      <c r="A1123" t="s">
        <v>2</v>
      </c>
      <c r="B1123" t="s">
        <v>1165</v>
      </c>
      <c r="J1123">
        <v>0.35805901864939482</v>
      </c>
      <c r="K1123">
        <v>0.71438739439199828</v>
      </c>
      <c r="L1123">
        <v>1.8718802217131281</v>
      </c>
      <c r="M1123">
        <v>7.0288032624412171</v>
      </c>
      <c r="N1123">
        <v>10.182262242631291</v>
      </c>
      <c r="O1123">
        <v>11.62842521369595</v>
      </c>
      <c r="P1123">
        <v>10.58094472565794</v>
      </c>
      <c r="Q1123">
        <v>11.61991328255518</v>
      </c>
    </row>
    <row r="1124" spans="1:17" x14ac:dyDescent="0.25">
      <c r="A1124" t="s">
        <v>2</v>
      </c>
      <c r="B1124" t="s">
        <v>1166</v>
      </c>
      <c r="J1124">
        <v>4.3433499430324688E-3</v>
      </c>
      <c r="K1124">
        <v>5.22012623587002E-3</v>
      </c>
      <c r="L1124">
        <v>6.9936652309991881E-3</v>
      </c>
      <c r="M1124">
        <v>1.45969981957811E-2</v>
      </c>
      <c r="N1124">
        <v>2.494417966916148E-2</v>
      </c>
      <c r="O1124">
        <v>2.725690404921326E-2</v>
      </c>
      <c r="P1124">
        <v>3.5513308275372302E-2</v>
      </c>
      <c r="Q1124">
        <v>4.5878348695794657E-2</v>
      </c>
    </row>
    <row r="1125" spans="1:17" x14ac:dyDescent="0.25">
      <c r="A1125" t="s">
        <v>2</v>
      </c>
      <c r="B1125" t="s">
        <v>1167</v>
      </c>
      <c r="J1125">
        <v>4.5054040355850819E-3</v>
      </c>
      <c r="K1125">
        <v>5.3183466132427706E-3</v>
      </c>
      <c r="L1125">
        <v>7.0138569152515149E-3</v>
      </c>
      <c r="M1125">
        <v>1.3709649264785391E-2</v>
      </c>
      <c r="N1125">
        <v>2.3177172083127421E-2</v>
      </c>
      <c r="O1125">
        <v>2.5524233849825068E-2</v>
      </c>
      <c r="P1125">
        <v>3.3459950851581703E-2</v>
      </c>
      <c r="Q1125">
        <v>4.3596264800891758E-2</v>
      </c>
    </row>
    <row r="1126" spans="1:17" x14ac:dyDescent="0.25">
      <c r="A1126" t="s">
        <v>2</v>
      </c>
      <c r="B1126" t="s">
        <v>1168</v>
      </c>
      <c r="J1126">
        <v>3.8685455306298709E-3</v>
      </c>
      <c r="K1126">
        <v>3.4989533137272512E-3</v>
      </c>
      <c r="L1126">
        <v>3.71089018578906E-3</v>
      </c>
      <c r="M1126">
        <v>6.2994152401908126E-3</v>
      </c>
      <c r="N1126">
        <v>6.3403404796864658E-3</v>
      </c>
      <c r="Q1126">
        <v>1.0093551913369879E-9</v>
      </c>
    </row>
    <row r="1127" spans="1:17" x14ac:dyDescent="0.25">
      <c r="A1127" t="s">
        <v>2</v>
      </c>
      <c r="B1127" t="s">
        <v>1169</v>
      </c>
      <c r="J1127">
        <v>3.4438639140531649E-3</v>
      </c>
      <c r="K1127">
        <v>4.2064874133788841E-3</v>
      </c>
      <c r="L1127">
        <v>5.2686646224374247E-3</v>
      </c>
      <c r="M1127">
        <v>1.319380130807583E-2</v>
      </c>
      <c r="N1127">
        <v>2.291125477944788E-2</v>
      </c>
      <c r="O1127">
        <v>2.4358468549321489E-2</v>
      </c>
      <c r="P1127">
        <v>3.1366263301244403E-2</v>
      </c>
      <c r="Q1127">
        <v>3.9735656690618161E-2</v>
      </c>
    </row>
    <row r="1128" spans="1:17" x14ac:dyDescent="0.25">
      <c r="A1128" t="s">
        <v>2</v>
      </c>
      <c r="B1128" t="s">
        <v>1170</v>
      </c>
      <c r="J1128">
        <v>2.519226100330126E-3</v>
      </c>
      <c r="K1128">
        <v>2.2210596124502139E-3</v>
      </c>
      <c r="L1128">
        <v>1.7223722119726059E-3</v>
      </c>
      <c r="M1128">
        <v>1.8285575516806751E-3</v>
      </c>
    </row>
    <row r="1129" spans="1:17" x14ac:dyDescent="0.25">
      <c r="A1129" t="s">
        <v>2</v>
      </c>
      <c r="B1129" t="s">
        <v>1171</v>
      </c>
      <c r="J1129">
        <v>9.9513755755319105E-3</v>
      </c>
      <c r="K1129">
        <v>1.1711331935725079E-2</v>
      </c>
      <c r="L1129">
        <v>1.4072978575565489E-2</v>
      </c>
      <c r="M1129">
        <v>6.3452715132787191E-2</v>
      </c>
      <c r="N1129">
        <v>0.114968766416871</v>
      </c>
      <c r="O1129">
        <v>0.18409497358399471</v>
      </c>
      <c r="P1129">
        <v>0.27403839855968509</v>
      </c>
      <c r="Q1129">
        <v>0.37250717318792398</v>
      </c>
    </row>
    <row r="1130" spans="1:17" x14ac:dyDescent="0.25">
      <c r="A1130" t="s">
        <v>2</v>
      </c>
      <c r="B1130" t="s">
        <v>1172</v>
      </c>
      <c r="J1130">
        <v>1.161445769136025E-2</v>
      </c>
      <c r="K1130">
        <v>1.28738088734935E-2</v>
      </c>
      <c r="L1130">
        <v>1.469451929070179E-2</v>
      </c>
      <c r="M1130">
        <v>5.2683899550191947E-2</v>
      </c>
      <c r="N1130">
        <v>9.4361164085952437E-2</v>
      </c>
      <c r="O1130">
        <v>0.15088623953895319</v>
      </c>
      <c r="P1130">
        <v>0.2252867955209715</v>
      </c>
      <c r="Q1130">
        <v>0.30239747732879169</v>
      </c>
    </row>
    <row r="1131" spans="1:17" x14ac:dyDescent="0.25">
      <c r="A1131" t="s">
        <v>2</v>
      </c>
      <c r="B1131" t="s">
        <v>1173</v>
      </c>
      <c r="J1131">
        <v>1.8453319668541381E-2</v>
      </c>
      <c r="K1131">
        <v>3.9648138143306311E-2</v>
      </c>
      <c r="L1131">
        <v>16.059328709803619</v>
      </c>
      <c r="M1131">
        <v>232.82089033505761</v>
      </c>
      <c r="N1131">
        <v>437.85739228218432</v>
      </c>
      <c r="O1131">
        <v>705.17269038108418</v>
      </c>
      <c r="P1131">
        <v>1133.289386974242</v>
      </c>
      <c r="Q1131">
        <v>1438.7781909262619</v>
      </c>
    </row>
    <row r="1132" spans="1:17" x14ac:dyDescent="0.25">
      <c r="A1132" t="s">
        <v>2</v>
      </c>
      <c r="B1132" t="s">
        <v>1174</v>
      </c>
      <c r="J1132">
        <v>4.3207253981873781E-3</v>
      </c>
      <c r="K1132">
        <v>5.5199325009644669E-3</v>
      </c>
      <c r="L1132">
        <v>3.7429902623881228E-3</v>
      </c>
      <c r="M1132">
        <v>3.336781567208421E-2</v>
      </c>
      <c r="N1132">
        <v>7.4059067156857394E-2</v>
      </c>
      <c r="O1132">
        <v>8.3903833675326028E-2</v>
      </c>
      <c r="P1132">
        <v>8.4365713315854546E-2</v>
      </c>
      <c r="Q1132">
        <v>0.1137501019210494</v>
      </c>
    </row>
    <row r="1133" spans="1:17" x14ac:dyDescent="0.25">
      <c r="A1133" t="s">
        <v>2</v>
      </c>
      <c r="B1133" t="s">
        <v>1175</v>
      </c>
      <c r="J1133">
        <v>3.1971862553023971E-3</v>
      </c>
      <c r="K1133">
        <v>4.0382936093544628E-3</v>
      </c>
      <c r="L1133">
        <v>3.049058018617077E-3</v>
      </c>
      <c r="M1133">
        <v>1.7162653601695391E-2</v>
      </c>
      <c r="N1133">
        <v>3.4427768178902182E-2</v>
      </c>
      <c r="O1133">
        <v>3.8893142474680037E-2</v>
      </c>
      <c r="P1133">
        <v>4.2678547700485112E-2</v>
      </c>
      <c r="Q1133">
        <v>5.506318397409133E-2</v>
      </c>
    </row>
    <row r="1134" spans="1:17" x14ac:dyDescent="0.25">
      <c r="A1134" t="s">
        <v>2</v>
      </c>
      <c r="B1134" t="s">
        <v>1176</v>
      </c>
      <c r="J1134">
        <v>7.2062818414852202E-3</v>
      </c>
      <c r="K1134">
        <v>1.2012859159157761E-2</v>
      </c>
      <c r="L1134">
        <v>5.5787135962380033E-3</v>
      </c>
      <c r="M1134">
        <v>67.11684570693383</v>
      </c>
      <c r="N1134">
        <v>242.512161107097</v>
      </c>
      <c r="O1134">
        <v>234.606691742707</v>
      </c>
      <c r="P1134">
        <v>76.980469203822096</v>
      </c>
      <c r="Q1134">
        <v>30.740233506970629</v>
      </c>
    </row>
    <row r="1135" spans="1:17" x14ac:dyDescent="0.25">
      <c r="A1135" t="s">
        <v>2</v>
      </c>
      <c r="B1135" t="s">
        <v>1177</v>
      </c>
      <c r="J1135">
        <v>4.7337432667926508E-3</v>
      </c>
      <c r="K1135">
        <v>1.230153432931054E-2</v>
      </c>
      <c r="L1135">
        <v>7.9715535028973272E-3</v>
      </c>
      <c r="M1135">
        <v>4.4761008360071797E-2</v>
      </c>
      <c r="N1135">
        <v>5.1896683341948517E-2</v>
      </c>
      <c r="O1135">
        <v>6.9581968803118663E-2</v>
      </c>
      <c r="P1135">
        <v>0.12810099869957031</v>
      </c>
      <c r="Q1135">
        <v>0.31072216411453329</v>
      </c>
    </row>
    <row r="1136" spans="1:17" x14ac:dyDescent="0.25">
      <c r="A1136" t="s">
        <v>2</v>
      </c>
      <c r="B1136" t="s">
        <v>1178</v>
      </c>
      <c r="J1136">
        <v>0.12592377799963789</v>
      </c>
      <c r="K1136">
        <v>1.51943280728506</v>
      </c>
      <c r="L1136">
        <v>1.8901944889094811</v>
      </c>
      <c r="M1136">
        <v>3.0558499580693201</v>
      </c>
      <c r="N1136">
        <v>4.9255287544456294</v>
      </c>
      <c r="O1136">
        <v>6.870752035365828</v>
      </c>
      <c r="P1136">
        <v>8.8647611706320131</v>
      </c>
      <c r="Q1136">
        <v>10.27812721719453</v>
      </c>
    </row>
    <row r="1137" spans="1:17" x14ac:dyDescent="0.25">
      <c r="A1137" t="s">
        <v>2</v>
      </c>
      <c r="B1137" t="s">
        <v>1179</v>
      </c>
      <c r="J1137">
        <v>3.0688997384830199E-4</v>
      </c>
      <c r="K1137">
        <v>4.1106916812914029E-4</v>
      </c>
      <c r="L1137">
        <v>5.1283912446044831E-4</v>
      </c>
      <c r="M1137">
        <v>8.7578586102472918E-4</v>
      </c>
      <c r="N1137">
        <v>9.9782373174875719E-4</v>
      </c>
      <c r="O1137">
        <v>1.111689844487193E-3</v>
      </c>
      <c r="P1137">
        <v>1.5783861689718469E-3</v>
      </c>
      <c r="Q1137">
        <v>2.1812730756667741E-3</v>
      </c>
    </row>
    <row r="1138" spans="1:17" x14ac:dyDescent="0.25">
      <c r="A1138" t="s">
        <v>2</v>
      </c>
      <c r="B1138" t="s">
        <v>1180</v>
      </c>
      <c r="J1138">
        <v>5.2738277357747389E-3</v>
      </c>
      <c r="K1138">
        <v>7.6240411219958316E-3</v>
      </c>
      <c r="L1138">
        <v>1.0184931931197089E-2</v>
      </c>
      <c r="M1138">
        <v>2.169386751394483E-2</v>
      </c>
      <c r="N1138">
        <v>3.6702779977752661E-2</v>
      </c>
      <c r="O1138">
        <v>3.7194756748190443E-2</v>
      </c>
      <c r="P1138">
        <v>5.1845732359036008E-2</v>
      </c>
      <c r="Q1138">
        <v>6.3222998717347323E-2</v>
      </c>
    </row>
    <row r="1139" spans="1:17" x14ac:dyDescent="0.25">
      <c r="A1139" t="s">
        <v>2</v>
      </c>
      <c r="B1139" t="s">
        <v>1181</v>
      </c>
      <c r="J1139">
        <v>2.3650130903958609E-4</v>
      </c>
      <c r="K1139">
        <v>3.1618132568509842E-4</v>
      </c>
      <c r="L1139">
        <v>3.9377690613810962E-4</v>
      </c>
      <c r="M1139">
        <v>6.6925874263235095E-4</v>
      </c>
      <c r="N1139">
        <v>7.5939177432145005E-4</v>
      </c>
      <c r="O1139">
        <v>8.4439890744956092E-4</v>
      </c>
      <c r="P1139">
        <v>1.1999463135003571E-3</v>
      </c>
      <c r="Q1139">
        <v>1.6654885695351351E-3</v>
      </c>
    </row>
    <row r="1140" spans="1:17" x14ac:dyDescent="0.25">
      <c r="A1140" t="s">
        <v>2</v>
      </c>
      <c r="B1140" t="s">
        <v>1182</v>
      </c>
      <c r="J1140">
        <v>3.859778995704422E-3</v>
      </c>
      <c r="K1140">
        <v>1.362212104636756E-2</v>
      </c>
      <c r="L1140">
        <v>1.516579326905646E-2</v>
      </c>
      <c r="M1140">
        <v>1.5200568982397789E-2</v>
      </c>
      <c r="N1140">
        <v>4.6968748065075311E-3</v>
      </c>
    </row>
    <row r="1141" spans="1:17" x14ac:dyDescent="0.25">
      <c r="A1141" t="s">
        <v>2</v>
      </c>
      <c r="B1141" t="s">
        <v>1183</v>
      </c>
      <c r="J1141">
        <v>6.0680047757582026E-3</v>
      </c>
      <c r="K1141">
        <v>1.007462164222812E-2</v>
      </c>
      <c r="L1141">
        <v>1.248778406272706E-2</v>
      </c>
      <c r="M1141">
        <v>2.7498973692349649E-2</v>
      </c>
      <c r="N1141">
        <v>4.8351324271991618E-2</v>
      </c>
      <c r="O1141">
        <v>4.5235109839178979E-2</v>
      </c>
      <c r="P1141">
        <v>5.6407685701739499E-2</v>
      </c>
      <c r="Q1141">
        <v>7.5481171295525396E-2</v>
      </c>
    </row>
    <row r="1142" spans="1:17" x14ac:dyDescent="0.25">
      <c r="A1142" t="s">
        <v>2</v>
      </c>
      <c r="B1142" t="s">
        <v>1184</v>
      </c>
      <c r="J1142">
        <v>3.1580065309205313E-4</v>
      </c>
      <c r="K1142">
        <v>4.2496821845671438E-4</v>
      </c>
      <c r="L1142">
        <v>5.3333684099274455E-4</v>
      </c>
      <c r="M1142">
        <v>9.2203411763682049E-4</v>
      </c>
      <c r="N1142">
        <v>1.058965737429223E-3</v>
      </c>
      <c r="O1142">
        <v>1.182675974319669E-3</v>
      </c>
      <c r="P1142">
        <v>1.675018121814469E-3</v>
      </c>
      <c r="Q1142">
        <v>2.2901255487530621E-3</v>
      </c>
    </row>
    <row r="1143" spans="1:17" x14ac:dyDescent="0.25">
      <c r="A1143" t="s">
        <v>2</v>
      </c>
      <c r="B1143" t="s">
        <v>1185</v>
      </c>
      <c r="J1143">
        <v>5.7666290433611399E-3</v>
      </c>
      <c r="K1143">
        <v>2.266523521125216E-2</v>
      </c>
      <c r="L1143">
        <v>1.1946080674803549E-2</v>
      </c>
      <c r="M1143">
        <v>0.29125074777722049</v>
      </c>
      <c r="N1143">
        <v>0.351827402650774</v>
      </c>
      <c r="O1143">
        <v>0.52055984466547522</v>
      </c>
      <c r="P1143">
        <v>1.1675751749628061</v>
      </c>
      <c r="Q1143">
        <v>2.553451026757672</v>
      </c>
    </row>
    <row r="1144" spans="1:17" x14ac:dyDescent="0.25">
      <c r="A1144" t="s">
        <v>2</v>
      </c>
      <c r="B1144" t="s">
        <v>1186</v>
      </c>
      <c r="J1144">
        <v>6.1440899309096438E-3</v>
      </c>
      <c r="K1144">
        <v>2.791971646684098E-2</v>
      </c>
      <c r="L1144">
        <v>1.3506220310728789E-2</v>
      </c>
      <c r="M1144">
        <v>48.44896418042255</v>
      </c>
      <c r="N1144">
        <v>96.984872553243548</v>
      </c>
      <c r="O1144">
        <v>116.24558384299</v>
      </c>
      <c r="P1144">
        <v>261.72991742753959</v>
      </c>
      <c r="Q1144">
        <v>796.33030153095956</v>
      </c>
    </row>
    <row r="1145" spans="1:17" x14ac:dyDescent="0.25">
      <c r="A1145" t="s">
        <v>2</v>
      </c>
      <c r="B1145" t="s">
        <v>1187</v>
      </c>
      <c r="J1145">
        <v>5.3594923130592022E-3</v>
      </c>
      <c r="K1145">
        <v>1.7335367276850741E-2</v>
      </c>
      <c r="L1145">
        <v>1.0220199098369581E-2</v>
      </c>
      <c r="M1145">
        <v>0.11357693652324979</v>
      </c>
      <c r="N1145">
        <v>0.13547423050767279</v>
      </c>
      <c r="O1145">
        <v>0.18200564906502101</v>
      </c>
      <c r="P1145">
        <v>0.40940934956152408</v>
      </c>
      <c r="Q1145">
        <v>0.88109801318488712</v>
      </c>
    </row>
    <row r="1146" spans="1:17" x14ac:dyDescent="0.25">
      <c r="A1146" t="s">
        <v>2</v>
      </c>
      <c r="B1146" t="s">
        <v>1188</v>
      </c>
      <c r="J1146">
        <v>2.7858444329578289E-3</v>
      </c>
      <c r="K1146">
        <v>7.3935179203880623E-3</v>
      </c>
      <c r="L1146">
        <v>2.6304475715137822E-3</v>
      </c>
      <c r="M1146">
        <v>1.25902840387695E-2</v>
      </c>
      <c r="N1146">
        <v>1.0450016437846779E-2</v>
      </c>
      <c r="O1146">
        <v>1.099311071983535E-2</v>
      </c>
      <c r="P1146">
        <v>1.4944750823076209E-2</v>
      </c>
      <c r="Q1146">
        <v>1.5624946483620989E-2</v>
      </c>
    </row>
    <row r="1147" spans="1:17" x14ac:dyDescent="0.25">
      <c r="A1147" t="s">
        <v>2</v>
      </c>
      <c r="B1147" t="s">
        <v>1189</v>
      </c>
      <c r="J1147">
        <v>2.3616083236797951E-3</v>
      </c>
      <c r="K1147">
        <v>2.94488460633589E-3</v>
      </c>
      <c r="L1147">
        <v>3.38252324330156E-3</v>
      </c>
      <c r="M1147">
        <v>5.0127203969953559E-3</v>
      </c>
      <c r="N1147">
        <v>5.9440386082700936E-3</v>
      </c>
      <c r="O1147">
        <v>7.2269859925715206E-3</v>
      </c>
      <c r="P1147">
        <v>9.728271339332269E-3</v>
      </c>
      <c r="Q1147">
        <v>1.6127958527248919E-2</v>
      </c>
    </row>
    <row r="1148" spans="1:17" x14ac:dyDescent="0.25">
      <c r="A1148" t="s">
        <v>2</v>
      </c>
      <c r="B1148" t="s">
        <v>1190</v>
      </c>
      <c r="J1148">
        <v>1.9483479300915619E-3</v>
      </c>
      <c r="K1148">
        <v>2.4251529735100611E-3</v>
      </c>
      <c r="L1148">
        <v>2.799872526221589E-3</v>
      </c>
      <c r="M1148">
        <v>4.2463793091471278E-3</v>
      </c>
      <c r="N1148">
        <v>4.8441255238638788E-3</v>
      </c>
      <c r="O1148">
        <v>5.9288501729112993E-3</v>
      </c>
      <c r="P1148">
        <v>7.8946809535900622E-3</v>
      </c>
      <c r="Q1148">
        <v>1.3059245052518761E-2</v>
      </c>
    </row>
    <row r="1149" spans="1:17" x14ac:dyDescent="0.25">
      <c r="A1149" t="s">
        <v>2</v>
      </c>
      <c r="B1149" t="s">
        <v>1191</v>
      </c>
      <c r="J1149">
        <v>2.2416675666696432E-3</v>
      </c>
      <c r="K1149">
        <v>2.7927461571628969E-3</v>
      </c>
      <c r="L1149">
        <v>3.2117670725377162E-3</v>
      </c>
      <c r="M1149">
        <v>4.7924446757478282E-3</v>
      </c>
      <c r="N1149">
        <v>5.6198040149955698E-3</v>
      </c>
      <c r="O1149">
        <v>6.8448332178170186E-3</v>
      </c>
      <c r="P1149">
        <v>9.1818984261174789E-3</v>
      </c>
      <c r="Q1149">
        <v>1.521253021741106E-2</v>
      </c>
    </row>
    <row r="1150" spans="1:17" x14ac:dyDescent="0.25">
      <c r="A1150" t="s">
        <v>2</v>
      </c>
      <c r="B1150" t="s">
        <v>1192</v>
      </c>
      <c r="J1150">
        <v>1.2568512890907999E-3</v>
      </c>
      <c r="K1150">
        <v>1.5614641020865821E-3</v>
      </c>
      <c r="L1150">
        <v>1.9966840626240751E-3</v>
      </c>
      <c r="M1150">
        <v>3.3385286741710622E-3</v>
      </c>
      <c r="N1150">
        <v>5.28106850381122E-3</v>
      </c>
      <c r="O1150">
        <v>7.2517372617625477E-3</v>
      </c>
      <c r="P1150">
        <v>7.5892048501784957E-3</v>
      </c>
      <c r="Q1150">
        <v>1.0911389476081871E-2</v>
      </c>
    </row>
    <row r="1151" spans="1:17" x14ac:dyDescent="0.25">
      <c r="A1151" t="s">
        <v>2</v>
      </c>
      <c r="B1151" t="s">
        <v>1193</v>
      </c>
      <c r="J1151">
        <v>5.0152774842151344E-3</v>
      </c>
      <c r="K1151">
        <v>6.6115753348326041E-3</v>
      </c>
      <c r="L1151">
        <v>7.0601428640409058E-3</v>
      </c>
      <c r="M1151">
        <v>9.5735460197049378E-3</v>
      </c>
      <c r="N1151">
        <v>1.852148314396455E-2</v>
      </c>
      <c r="O1151">
        <v>2.2602976058542869E-2</v>
      </c>
      <c r="P1151">
        <v>3.485143852168629E-2</v>
      </c>
      <c r="Q1151">
        <v>6.4950641743299162E-2</v>
      </c>
    </row>
    <row r="1152" spans="1:17" x14ac:dyDescent="0.25">
      <c r="A1152" t="s">
        <v>2</v>
      </c>
      <c r="B1152" t="s">
        <v>1194</v>
      </c>
      <c r="J1152">
        <v>4.7195216192271752E-2</v>
      </c>
      <c r="K1152">
        <v>4.7521216697670683E-2</v>
      </c>
      <c r="L1152">
        <v>4.4689416224698332E-2</v>
      </c>
      <c r="M1152">
        <v>5.2223482772122687E-2</v>
      </c>
      <c r="N1152">
        <v>0.41096184226656202</v>
      </c>
      <c r="O1152">
        <v>0.78307850815379521</v>
      </c>
      <c r="P1152">
        <v>1.3723969626152679</v>
      </c>
      <c r="Q1152">
        <v>3.3587542493253508</v>
      </c>
    </row>
    <row r="1153" spans="1:17" x14ac:dyDescent="0.25">
      <c r="A1153" t="s">
        <v>2</v>
      </c>
      <c r="B1153" t="s">
        <v>1195</v>
      </c>
      <c r="J1153">
        <v>1.0239400514854309E-2</v>
      </c>
      <c r="K1153">
        <v>9.5480324501301134E-3</v>
      </c>
      <c r="L1153">
        <v>5.8722595779120146E-3</v>
      </c>
      <c r="M1153">
        <v>3.7705362379003688E-3</v>
      </c>
    </row>
    <row r="1154" spans="1:17" x14ac:dyDescent="0.25">
      <c r="A1154" t="s">
        <v>2</v>
      </c>
      <c r="B1154" t="s">
        <v>1196</v>
      </c>
      <c r="D1154">
        <v>2.0691884426652279E-4</v>
      </c>
      <c r="E1154">
        <v>5.5452623909028724E-4</v>
      </c>
      <c r="F1154">
        <v>1.007462824549922E-3</v>
      </c>
      <c r="G1154">
        <v>1132.4791894342491</v>
      </c>
      <c r="H1154">
        <v>1133.4392715627271</v>
      </c>
      <c r="I1154">
        <v>1134.3994064338269</v>
      </c>
      <c r="J1154">
        <v>1130.6969374019341</v>
      </c>
      <c r="K1154">
        <v>1127.0255960173679</v>
      </c>
      <c r="L1154">
        <v>1123.378423455157</v>
      </c>
      <c r="M1154">
        <v>1106.1125684710421</v>
      </c>
      <c r="N1154">
        <v>1089.975502245891</v>
      </c>
      <c r="O1154">
        <v>1075.024242249048</v>
      </c>
      <c r="P1154">
        <v>1061.3153569934391</v>
      </c>
      <c r="Q1154">
        <v>1048.3246524085539</v>
      </c>
    </row>
    <row r="1155" spans="1:17" x14ac:dyDescent="0.25">
      <c r="A1155" t="s">
        <v>2</v>
      </c>
      <c r="B1155" t="s">
        <v>1197</v>
      </c>
      <c r="C1155">
        <v>1134.7636200493921</v>
      </c>
      <c r="D1155">
        <v>1130.426383312046</v>
      </c>
      <c r="E1155">
        <v>1131.110198170637</v>
      </c>
      <c r="F1155">
        <v>1131.7938866509551</v>
      </c>
    </row>
    <row r="1156" spans="1:17" x14ac:dyDescent="0.25">
      <c r="A1156" t="s">
        <v>2</v>
      </c>
      <c r="B1156" t="s">
        <v>1198</v>
      </c>
      <c r="J1156">
        <v>2.0602834129578151E-3</v>
      </c>
      <c r="K1156">
        <v>2.231981138803569E-3</v>
      </c>
      <c r="L1156">
        <v>2.6046006990985112E-3</v>
      </c>
      <c r="M1156">
        <v>5.3347905083636982E-3</v>
      </c>
      <c r="N1156">
        <v>4.1377617379742132E-3</v>
      </c>
      <c r="O1156">
        <v>4.6370170843779354E-3</v>
      </c>
      <c r="P1156">
        <v>6.0131818187019329E-3</v>
      </c>
      <c r="Q1156">
        <v>8.9924663510749705E-3</v>
      </c>
    </row>
    <row r="1157" spans="1:17" x14ac:dyDescent="0.25">
      <c r="A1157" t="s">
        <v>2</v>
      </c>
      <c r="B1157" t="s">
        <v>1199</v>
      </c>
      <c r="J1157">
        <v>1.1059578007355251E-3</v>
      </c>
      <c r="K1157">
        <v>1.2041660580273E-3</v>
      </c>
      <c r="L1157">
        <v>1.3743133261548579E-3</v>
      </c>
      <c r="M1157">
        <v>2.7653634849281361E-3</v>
      </c>
      <c r="N1157">
        <v>2.1588686540863298E-3</v>
      </c>
      <c r="O1157">
        <v>2.4586697224952131E-3</v>
      </c>
      <c r="P1157">
        <v>3.2279853903384088E-3</v>
      </c>
      <c r="Q1157">
        <v>4.7798634406050668E-3</v>
      </c>
    </row>
    <row r="1158" spans="1:17" x14ac:dyDescent="0.25">
      <c r="A1158" t="s">
        <v>2</v>
      </c>
      <c r="B1158" t="s">
        <v>1200</v>
      </c>
      <c r="C1158">
        <v>6.8157836975069053E-4</v>
      </c>
      <c r="D1158">
        <v>1.134908451365877E-3</v>
      </c>
      <c r="E1158">
        <v>201.22477446120661</v>
      </c>
      <c r="F1158">
        <v>201.59093036705789</v>
      </c>
      <c r="G1158">
        <v>201.95661637400141</v>
      </c>
      <c r="H1158">
        <v>202.46986019507901</v>
      </c>
      <c r="I1158">
        <v>205.00484382790259</v>
      </c>
      <c r="J1158">
        <v>204.9241647349813</v>
      </c>
      <c r="K1158">
        <v>204.92225023004201</v>
      </c>
      <c r="L1158">
        <v>204.99283409402071</v>
      </c>
      <c r="M1158">
        <v>40.253551211312278</v>
      </c>
    </row>
    <row r="1159" spans="1:17" x14ac:dyDescent="0.25">
      <c r="A1159" t="s">
        <v>2</v>
      </c>
      <c r="B1159" t="s">
        <v>1201</v>
      </c>
      <c r="J1159">
        <v>277.43791907735152</v>
      </c>
      <c r="K1159">
        <v>305.14682635855411</v>
      </c>
      <c r="L1159">
        <v>335.71982842879493</v>
      </c>
      <c r="M1159">
        <v>532.15874282334414</v>
      </c>
      <c r="N1159">
        <v>557.92967056269981</v>
      </c>
      <c r="O1159">
        <v>550.2756692844838</v>
      </c>
      <c r="P1159">
        <v>543.25628522076352</v>
      </c>
      <c r="Q1159">
        <v>536.60217886577652</v>
      </c>
    </row>
    <row r="1160" spans="1:17" x14ac:dyDescent="0.25">
      <c r="A1160" t="s">
        <v>2</v>
      </c>
      <c r="B1160" t="s">
        <v>1202</v>
      </c>
      <c r="C1160">
        <v>565.8085204483159</v>
      </c>
      <c r="D1160">
        <v>563.49692541169588</v>
      </c>
      <c r="E1160">
        <v>375.67230091354293</v>
      </c>
      <c r="F1160">
        <v>375.67086833616253</v>
      </c>
      <c r="G1160">
        <v>375.66999628168048</v>
      </c>
      <c r="H1160">
        <v>375.66860235817398</v>
      </c>
      <c r="I1160">
        <v>373.64559119003968</v>
      </c>
      <c r="J1160">
        <v>98.546066957110654</v>
      </c>
      <c r="K1160">
        <v>67.990244803525471</v>
      </c>
      <c r="L1160">
        <v>39.621489732060837</v>
      </c>
    </row>
    <row r="1161" spans="1:17" x14ac:dyDescent="0.25">
      <c r="A1161" t="s">
        <v>2</v>
      </c>
      <c r="B1161" t="s">
        <v>1203</v>
      </c>
      <c r="J1161">
        <v>14.220041504765179</v>
      </c>
      <c r="K1161">
        <v>15.637616921092899</v>
      </c>
      <c r="L1161">
        <v>17.210384761442789</v>
      </c>
      <c r="M1161">
        <v>27.72260920909433</v>
      </c>
      <c r="N1161">
        <v>44.050501843035278</v>
      </c>
      <c r="O1161">
        <v>46.007436623721482</v>
      </c>
      <c r="P1161">
        <v>48.831335177434248</v>
      </c>
      <c r="Q1161">
        <v>49.36202610186379</v>
      </c>
    </row>
    <row r="1162" spans="1:17" x14ac:dyDescent="0.25">
      <c r="A1162" t="s">
        <v>2</v>
      </c>
      <c r="B1162" t="s">
        <v>1204</v>
      </c>
      <c r="J1162">
        <v>3.4744909519595941E-4</v>
      </c>
      <c r="K1162">
        <v>3.7953818256901211E-4</v>
      </c>
      <c r="L1162">
        <v>4.4772762629740449E-4</v>
      </c>
      <c r="M1162">
        <v>9.6037460145422611E-4</v>
      </c>
      <c r="N1162">
        <v>6.6959285807846592E-4</v>
      </c>
      <c r="O1162">
        <v>7.7111609340902929E-4</v>
      </c>
      <c r="P1162">
        <v>1.0423787358854731E-3</v>
      </c>
      <c r="Q1162">
        <v>1.357864183908371E-3</v>
      </c>
    </row>
    <row r="1163" spans="1:17" x14ac:dyDescent="0.25">
      <c r="A1163" t="s">
        <v>2</v>
      </c>
      <c r="B1163" t="s">
        <v>1205</v>
      </c>
      <c r="J1163">
        <v>5.4040869437688626</v>
      </c>
      <c r="K1163">
        <v>5.9412401726001409</v>
      </c>
      <c r="L1163">
        <v>6.542702767142905</v>
      </c>
      <c r="M1163">
        <v>10.541210728535599</v>
      </c>
      <c r="N1163">
        <v>7.2851222515865954</v>
      </c>
      <c r="O1163">
        <v>4.6238156951158356</v>
      </c>
      <c r="P1163">
        <v>1.1538504941539689</v>
      </c>
      <c r="Q1163">
        <v>1.078170622215298E-2</v>
      </c>
    </row>
    <row r="1164" spans="1:17" x14ac:dyDescent="0.25">
      <c r="A1164" t="s">
        <v>2</v>
      </c>
      <c r="B1164" t="s">
        <v>1206</v>
      </c>
      <c r="J1164">
        <v>1.585743749312043E-5</v>
      </c>
      <c r="K1164">
        <v>1.7414462052320971E-5</v>
      </c>
      <c r="L1164">
        <v>1.9233008805859661E-5</v>
      </c>
      <c r="M1164">
        <v>2.9941605874644539E-5</v>
      </c>
      <c r="N1164">
        <v>1.9857802562498019E-5</v>
      </c>
      <c r="O1164">
        <v>2.7315773431264009E-5</v>
      </c>
      <c r="P1164">
        <v>3.8200461063781433E-5</v>
      </c>
      <c r="Q1164">
        <v>5.738311262640041E-5</v>
      </c>
    </row>
    <row r="1165" spans="1:17" x14ac:dyDescent="0.25">
      <c r="A1165" t="s">
        <v>2</v>
      </c>
      <c r="B1165" t="s">
        <v>1207</v>
      </c>
      <c r="J1165">
        <v>1.277140814883576E-5</v>
      </c>
      <c r="K1165">
        <v>1.4027333419493141E-5</v>
      </c>
      <c r="L1165">
        <v>1.5476776746464608E-5</v>
      </c>
      <c r="M1165">
        <v>2.3655976923714491E-5</v>
      </c>
      <c r="N1165">
        <v>1.57292135277609E-5</v>
      </c>
      <c r="O1165">
        <v>2.175795961714814E-5</v>
      </c>
      <c r="P1165">
        <v>3.0407364678057221E-5</v>
      </c>
      <c r="Q1165">
        <v>4.6020826026446072E-5</v>
      </c>
    </row>
    <row r="1166" spans="1:17" x14ac:dyDescent="0.25">
      <c r="A1166" t="s">
        <v>2</v>
      </c>
      <c r="B1166" t="s">
        <v>1208</v>
      </c>
      <c r="J1166">
        <v>1.5587993967497602E-5</v>
      </c>
      <c r="K1166">
        <v>1.711882057558888E-5</v>
      </c>
      <c r="L1166">
        <v>1.8904886724087061E-5</v>
      </c>
      <c r="M1166">
        <v>2.938516905304744E-5</v>
      </c>
      <c r="N1166">
        <v>1.949216811129614E-5</v>
      </c>
      <c r="O1166">
        <v>2.6826073763623262E-5</v>
      </c>
      <c r="P1166">
        <v>3.7513670769806701E-5</v>
      </c>
      <c r="Q1166">
        <v>5.638726002614014E-5</v>
      </c>
    </row>
    <row r="1167" spans="1:17" x14ac:dyDescent="0.25">
      <c r="A1167" t="s">
        <v>2</v>
      </c>
      <c r="B1167" t="s">
        <v>1209</v>
      </c>
      <c r="J1167">
        <v>1.7034791768632669E-5</v>
      </c>
      <c r="K1167">
        <v>1.8706477595823509E-5</v>
      </c>
      <c r="L1167">
        <v>2.0667645575292159E-5</v>
      </c>
      <c r="M1167">
        <v>3.2392495277773672E-5</v>
      </c>
      <c r="N1167">
        <v>2.1467738178611481E-5</v>
      </c>
      <c r="O1167">
        <v>2.946716322769442E-5</v>
      </c>
      <c r="P1167">
        <v>4.121831305093449E-5</v>
      </c>
      <c r="Q1167">
        <v>6.1747053185368751E-5</v>
      </c>
    </row>
    <row r="1168" spans="1:17" x14ac:dyDescent="0.25">
      <c r="A1168" t="s">
        <v>2</v>
      </c>
      <c r="B1168" t="s">
        <v>1210</v>
      </c>
      <c r="J1168">
        <v>1.425718605537958E-5</v>
      </c>
      <c r="K1168">
        <v>1.5658216264133339E-5</v>
      </c>
      <c r="L1168">
        <v>1.7284512405078521E-5</v>
      </c>
      <c r="M1168">
        <v>2.6657384170669339E-5</v>
      </c>
      <c r="N1168">
        <v>1.7700582751658679E-5</v>
      </c>
      <c r="O1168">
        <v>2.4419270375173122E-5</v>
      </c>
      <c r="P1168">
        <v>3.4138374966874788E-5</v>
      </c>
      <c r="Q1168">
        <v>5.1477957999279821E-5</v>
      </c>
    </row>
    <row r="1169" spans="1:17" x14ac:dyDescent="0.25">
      <c r="A1169" t="s">
        <v>2</v>
      </c>
      <c r="B1169" t="s">
        <v>1211</v>
      </c>
      <c r="J1169">
        <v>2.302882609000651E-5</v>
      </c>
      <c r="K1169">
        <v>2.5282912738281511E-5</v>
      </c>
      <c r="L1169">
        <v>2.798545971671067E-5</v>
      </c>
      <c r="M1169">
        <v>4.5313847160283809E-5</v>
      </c>
      <c r="N1169">
        <v>2.9972497369303539E-5</v>
      </c>
      <c r="O1169">
        <v>4.0690924427948922E-5</v>
      </c>
      <c r="P1169">
        <v>5.6964790129277028E-5</v>
      </c>
      <c r="Q1169">
        <v>8.4228474516787077E-5</v>
      </c>
    </row>
    <row r="1170" spans="1:17" x14ac:dyDescent="0.25">
      <c r="A1170" t="s">
        <v>2</v>
      </c>
      <c r="B1170" t="s">
        <v>1212</v>
      </c>
      <c r="C1170">
        <v>9.0751035700914657E-4</v>
      </c>
      <c r="D1170">
        <v>9.8904165871934886</v>
      </c>
      <c r="E1170">
        <v>9.9080570835889539</v>
      </c>
      <c r="F1170">
        <v>9.9256295902305673</v>
      </c>
      <c r="G1170">
        <v>9.9430425797040236</v>
      </c>
      <c r="H1170">
        <v>9.9674640721489016</v>
      </c>
      <c r="I1170">
        <v>20.196514258810488</v>
      </c>
      <c r="J1170">
        <v>18.472610896927481</v>
      </c>
      <c r="K1170">
        <v>17.30377118800061</v>
      </c>
      <c r="L1170">
        <v>16.030130240922841</v>
      </c>
      <c r="M1170">
        <v>7.6072891281990946</v>
      </c>
    </row>
    <row r="1171" spans="1:17" x14ac:dyDescent="0.25">
      <c r="A1171" t="s">
        <v>2</v>
      </c>
      <c r="B1171" t="s">
        <v>1213</v>
      </c>
      <c r="C1171">
        <v>29.394384473690678</v>
      </c>
      <c r="D1171">
        <v>19.392527516925611</v>
      </c>
      <c r="E1171">
        <v>19.392609791228889</v>
      </c>
      <c r="F1171">
        <v>19.392759510022589</v>
      </c>
      <c r="G1171">
        <v>19.393072732755179</v>
      </c>
      <c r="H1171">
        <v>19.393521525163521</v>
      </c>
      <c r="I1171">
        <v>9.1893429896139196</v>
      </c>
      <c r="J1171">
        <v>2.377608834346543E-2</v>
      </c>
      <c r="K1171">
        <v>2.2384081908585519E-2</v>
      </c>
      <c r="L1171">
        <v>5.6718777485125823E-3</v>
      </c>
    </row>
    <row r="1172" spans="1:17" x14ac:dyDescent="0.25">
      <c r="A1172" t="s">
        <v>2</v>
      </c>
      <c r="B1172" t="s">
        <v>1214</v>
      </c>
      <c r="J1172">
        <v>4.151912736850974E-4</v>
      </c>
      <c r="K1172">
        <v>4.5379917970738922E-4</v>
      </c>
      <c r="L1172">
        <v>5.9288300920630574E-4</v>
      </c>
      <c r="M1172">
        <v>1.254564437508487E-3</v>
      </c>
      <c r="N1172">
        <v>1.3838720990758671E-3</v>
      </c>
      <c r="O1172">
        <v>1.444234475841854E-3</v>
      </c>
      <c r="P1172">
        <v>1.7380576457855651E-3</v>
      </c>
      <c r="Q1172">
        <v>2.363101337802413E-3</v>
      </c>
    </row>
    <row r="1173" spans="1:17" x14ac:dyDescent="0.25">
      <c r="A1173" t="s">
        <v>2</v>
      </c>
      <c r="B1173" t="s">
        <v>1215</v>
      </c>
      <c r="J1173">
        <v>3.0051000126487621E-4</v>
      </c>
      <c r="K1173">
        <v>3.2878219663809362E-4</v>
      </c>
      <c r="L1173">
        <v>4.1961940701484022E-4</v>
      </c>
      <c r="M1173">
        <v>9.0593003716505911E-4</v>
      </c>
      <c r="N1173">
        <v>9.7789804432561462E-4</v>
      </c>
      <c r="O1173">
        <v>1.025319707692388E-3</v>
      </c>
      <c r="P1173">
        <v>1.246857652747428E-3</v>
      </c>
      <c r="Q1173">
        <v>1.672534666809652E-3</v>
      </c>
    </row>
    <row r="1174" spans="1:17" x14ac:dyDescent="0.25">
      <c r="A1174" t="s">
        <v>2</v>
      </c>
      <c r="B1174" t="s">
        <v>1216</v>
      </c>
      <c r="C1174">
        <v>1.4976213379232059E-5</v>
      </c>
      <c r="D1174">
        <v>3.5302144678551652E-5</v>
      </c>
      <c r="E1174">
        <v>6.5029493041982042E-5</v>
      </c>
      <c r="F1174">
        <v>1.3025481647026919E-4</v>
      </c>
      <c r="G1174">
        <v>13.207805047098359</v>
      </c>
      <c r="H1174">
        <v>13.2406906745382</v>
      </c>
      <c r="I1174">
        <v>13.40426854553008</v>
      </c>
      <c r="J1174">
        <v>13.371364006632829</v>
      </c>
      <c r="K1174">
        <v>13.37128580988338</v>
      </c>
      <c r="L1174">
        <v>13.399486979493391</v>
      </c>
      <c r="M1174">
        <v>13.31881179517265</v>
      </c>
      <c r="N1174">
        <v>5.1598438781353201E-2</v>
      </c>
    </row>
    <row r="1175" spans="1:17" x14ac:dyDescent="0.25">
      <c r="A1175" t="s">
        <v>2</v>
      </c>
      <c r="B1175" t="s">
        <v>1217</v>
      </c>
      <c r="J1175">
        <v>13.035604755690841</v>
      </c>
      <c r="K1175">
        <v>14.3283530050221</v>
      </c>
      <c r="L1175">
        <v>15.787838313530701</v>
      </c>
      <c r="M1175">
        <v>25.26254780114936</v>
      </c>
      <c r="N1175">
        <v>37.96666525734922</v>
      </c>
      <c r="O1175">
        <v>37.496624689218358</v>
      </c>
      <c r="P1175">
        <v>37.01791473492117</v>
      </c>
      <c r="Q1175">
        <v>36.563721065040511</v>
      </c>
    </row>
    <row r="1176" spans="1:17" x14ac:dyDescent="0.25">
      <c r="A1176" t="s">
        <v>2</v>
      </c>
      <c r="B1176" t="s">
        <v>1218</v>
      </c>
      <c r="C1176">
        <v>39.582913758908923</v>
      </c>
      <c r="D1176">
        <v>39.431608726326218</v>
      </c>
      <c r="E1176">
        <v>39.455444016883092</v>
      </c>
      <c r="F1176">
        <v>39.479243075228858</v>
      </c>
      <c r="G1176">
        <v>26.295437935098011</v>
      </c>
      <c r="H1176">
        <v>26.296041980541631</v>
      </c>
      <c r="I1176">
        <v>26.165955622207271</v>
      </c>
      <c r="J1176">
        <v>13.033389839688761</v>
      </c>
      <c r="K1176">
        <v>11.612588840006261</v>
      </c>
      <c r="L1176">
        <v>9.9974514329270896</v>
      </c>
    </row>
    <row r="1177" spans="1:17" x14ac:dyDescent="0.25">
      <c r="A1177" t="s">
        <v>2</v>
      </c>
      <c r="B1177" t="s">
        <v>1219</v>
      </c>
      <c r="J1177">
        <v>1.8913823641857231E-3</v>
      </c>
      <c r="K1177">
        <v>2.0542290563500239E-3</v>
      </c>
      <c r="L1177">
        <v>2.642992920340783E-3</v>
      </c>
      <c r="M1177">
        <v>4.8814778892659087E-3</v>
      </c>
      <c r="N1177">
        <v>8.0851518382463409E-3</v>
      </c>
      <c r="O1177">
        <v>1.1385481675450041E-2</v>
      </c>
      <c r="P1177">
        <v>1.158424337577312E-2</v>
      </c>
      <c r="Q1177">
        <v>1.022935429906973E-2</v>
      </c>
    </row>
    <row r="1178" spans="1:17" x14ac:dyDescent="0.25">
      <c r="A1178" t="s">
        <v>2</v>
      </c>
      <c r="B1178" t="s">
        <v>1220</v>
      </c>
      <c r="J1178">
        <v>2.2542842347406558E-3</v>
      </c>
      <c r="K1178">
        <v>2.4464475675442581E-3</v>
      </c>
      <c r="L1178">
        <v>3.1941767022108979E-3</v>
      </c>
      <c r="M1178">
        <v>5.8756975101164821E-3</v>
      </c>
      <c r="N1178">
        <v>9.6764458604119228E-3</v>
      </c>
      <c r="O1178">
        <v>1.3483847046239649E-2</v>
      </c>
      <c r="P1178">
        <v>1.3710558942676121E-2</v>
      </c>
      <c r="Q1178">
        <v>1.2051406333279941E-2</v>
      </c>
    </row>
    <row r="1179" spans="1:17" x14ac:dyDescent="0.25">
      <c r="A1179" t="s">
        <v>2</v>
      </c>
      <c r="B1179" t="s">
        <v>1221</v>
      </c>
      <c r="J1179">
        <v>17.663952312158909</v>
      </c>
      <c r="K1179">
        <v>19.42301596293089</v>
      </c>
      <c r="L1179">
        <v>21.377960126269041</v>
      </c>
      <c r="M1179">
        <v>34.435635405997999</v>
      </c>
      <c r="N1179">
        <v>55.448575636798509</v>
      </c>
      <c r="O1179">
        <v>83.646666272366502</v>
      </c>
      <c r="P1179">
        <v>99.954064664223367</v>
      </c>
      <c r="Q1179">
        <v>98.72946139446087</v>
      </c>
    </row>
    <row r="1180" spans="1:17" x14ac:dyDescent="0.25">
      <c r="A1180" t="s">
        <v>2</v>
      </c>
      <c r="B1180" t="s">
        <v>1222</v>
      </c>
      <c r="J1180">
        <v>5.2373750269811212E-4</v>
      </c>
      <c r="K1180">
        <v>5.7163063177924063E-4</v>
      </c>
      <c r="L1180">
        <v>6.6743875377464287E-4</v>
      </c>
      <c r="M1180">
        <v>1.15856843057394E-3</v>
      </c>
      <c r="N1180">
        <v>1.9971011580410931E-3</v>
      </c>
      <c r="O1180">
        <v>2.658379368255131E-3</v>
      </c>
      <c r="P1180">
        <v>2.65777049615354E-3</v>
      </c>
      <c r="Q1180">
        <v>2.968044150043583E-3</v>
      </c>
    </row>
    <row r="1181" spans="1:17" x14ac:dyDescent="0.25">
      <c r="A1181" t="s">
        <v>2</v>
      </c>
      <c r="B1181" t="s">
        <v>1223</v>
      </c>
      <c r="J1181">
        <v>4.9825491487851415E-4</v>
      </c>
      <c r="K1181">
        <v>5.4391458356650344E-4</v>
      </c>
      <c r="L1181">
        <v>6.33473409700372E-4</v>
      </c>
      <c r="M1181">
        <v>1.0939521763512971E-3</v>
      </c>
      <c r="N1181">
        <v>1.884910109019429E-3</v>
      </c>
      <c r="O1181">
        <v>2.502730988722036E-3</v>
      </c>
      <c r="P1181">
        <v>2.4992553739864678E-3</v>
      </c>
      <c r="Q1181">
        <v>2.822578144131309E-3</v>
      </c>
    </row>
    <row r="1182" spans="1:17" x14ac:dyDescent="0.25">
      <c r="A1182" t="s">
        <v>2</v>
      </c>
      <c r="B1182" t="s">
        <v>1224</v>
      </c>
      <c r="J1182">
        <v>5.8464031046066801E-4</v>
      </c>
      <c r="K1182">
        <v>6.3786678583308638E-4</v>
      </c>
      <c r="L1182">
        <v>7.4927448417958745E-4</v>
      </c>
      <c r="M1182">
        <v>1.3147893178783569E-3</v>
      </c>
      <c r="N1182">
        <v>2.267390750308644E-3</v>
      </c>
      <c r="O1182">
        <v>3.0335956535453182E-3</v>
      </c>
      <c r="P1182">
        <v>3.0394035163708892E-3</v>
      </c>
      <c r="Q1182">
        <v>3.3096652425091671E-3</v>
      </c>
    </row>
    <row r="1183" spans="1:17" x14ac:dyDescent="0.25">
      <c r="A1183" t="s">
        <v>2</v>
      </c>
      <c r="B1183" t="s">
        <v>1225</v>
      </c>
      <c r="C1183">
        <v>7.9791361109691756E-4</v>
      </c>
      <c r="D1183">
        <v>21.11177230821265</v>
      </c>
      <c r="E1183">
        <v>21.176488360320111</v>
      </c>
      <c r="F1183">
        <v>21.2409695314483</v>
      </c>
      <c r="G1183">
        <v>21.305480398340169</v>
      </c>
      <c r="H1183">
        <v>21.396406279368168</v>
      </c>
      <c r="I1183">
        <v>43.438211266825427</v>
      </c>
      <c r="J1183">
        <v>43.417124346962957</v>
      </c>
      <c r="K1183">
        <v>43.417099748609303</v>
      </c>
      <c r="L1183">
        <v>43.434974461608682</v>
      </c>
      <c r="M1183">
        <v>43.438111178683457</v>
      </c>
      <c r="N1183">
        <v>39.200651955146178</v>
      </c>
      <c r="O1183">
        <v>17.637694808885222</v>
      </c>
    </row>
    <row r="1184" spans="1:17" x14ac:dyDescent="0.25">
      <c r="A1184" t="s">
        <v>2</v>
      </c>
      <c r="B1184" t="s">
        <v>1226</v>
      </c>
      <c r="C1184">
        <v>107.0143250785504</v>
      </c>
      <c r="D1184">
        <v>85.494342255151849</v>
      </c>
      <c r="E1184">
        <v>85.494146891834859</v>
      </c>
      <c r="F1184">
        <v>85.494184424440306</v>
      </c>
      <c r="G1184">
        <v>85.494206775333836</v>
      </c>
      <c r="H1184">
        <v>85.493822488298036</v>
      </c>
      <c r="I1184">
        <v>63.542564068790469</v>
      </c>
      <c r="J1184">
        <v>45.532396749623572</v>
      </c>
      <c r="K1184">
        <v>43.425637117386621</v>
      </c>
      <c r="L1184">
        <v>41.104004240828438</v>
      </c>
      <c r="M1184">
        <v>26.39820268488798</v>
      </c>
      <c r="N1184">
        <v>8.0751525419265846</v>
      </c>
    </row>
    <row r="1185" spans="1:17" x14ac:dyDescent="0.25">
      <c r="A1185" t="s">
        <v>2</v>
      </c>
      <c r="B1185" t="s">
        <v>1227</v>
      </c>
      <c r="J1185">
        <v>5.3095709245431716E-3</v>
      </c>
      <c r="K1185">
        <v>5.3295188844190988E-3</v>
      </c>
      <c r="L1185">
        <v>3.2087913529570389E-3</v>
      </c>
      <c r="M1185">
        <v>1.2150095356625141E-3</v>
      </c>
      <c r="N1185">
        <v>1.5617067139978721E-3</v>
      </c>
      <c r="O1185">
        <v>2.0213915290763569E-3</v>
      </c>
      <c r="P1185">
        <v>2.9565314098980141E-3</v>
      </c>
      <c r="Q1185">
        <v>4.5117344540016816E-3</v>
      </c>
    </row>
    <row r="1186" spans="1:17" x14ac:dyDescent="0.25">
      <c r="A1186" t="s">
        <v>2</v>
      </c>
      <c r="B1186" t="s">
        <v>1228</v>
      </c>
      <c r="J1186">
        <v>9.5024783266183816E-3</v>
      </c>
      <c r="K1186">
        <v>9.360565243396176E-3</v>
      </c>
      <c r="L1186">
        <v>5.6716383517177839E-3</v>
      </c>
      <c r="M1186">
        <v>2.0791889070495319E-3</v>
      </c>
      <c r="N1186">
        <v>2.7292318905711411E-3</v>
      </c>
      <c r="O1186">
        <v>3.4541499119716199E-3</v>
      </c>
      <c r="P1186">
        <v>5.1070078578731434E-3</v>
      </c>
      <c r="Q1186">
        <v>7.2481870686415982E-3</v>
      </c>
    </row>
    <row r="1187" spans="1:17" x14ac:dyDescent="0.25">
      <c r="A1187" t="s">
        <v>2</v>
      </c>
      <c r="B1187" t="s">
        <v>1229</v>
      </c>
      <c r="C1187">
        <v>1.189167854723307E-3</v>
      </c>
      <c r="D1187">
        <v>3.0016292160664921</v>
      </c>
      <c r="E1187">
        <v>3.001677422643747</v>
      </c>
      <c r="F1187">
        <v>59.200097058120349</v>
      </c>
      <c r="G1187">
        <v>59.401079843244531</v>
      </c>
      <c r="H1187">
        <v>59.70075291397707</v>
      </c>
      <c r="I1187">
        <v>59.900319913726321</v>
      </c>
      <c r="J1187">
        <v>0.55803889245185556</v>
      </c>
      <c r="K1187">
        <v>0.12830819230840851</v>
      </c>
      <c r="L1187">
        <v>4.2150242729182982E-2</v>
      </c>
    </row>
    <row r="1188" spans="1:17" x14ac:dyDescent="0.25">
      <c r="A1188" t="s">
        <v>2</v>
      </c>
      <c r="B1188" t="s">
        <v>1230</v>
      </c>
      <c r="J1188">
        <v>0.2013034798562339</v>
      </c>
      <c r="K1188">
        <v>0.15174408221563049</v>
      </c>
      <c r="L1188">
        <v>7.9561821692490917E-2</v>
      </c>
      <c r="M1188">
        <v>7.6771890124693286E-3</v>
      </c>
      <c r="N1188">
        <v>1.0879375789401E-2</v>
      </c>
      <c r="O1188">
        <v>1.2007315018416341E-2</v>
      </c>
      <c r="P1188">
        <v>1.760355110548974E-2</v>
      </c>
      <c r="Q1188">
        <v>2.7573803590784301E-2</v>
      </c>
    </row>
    <row r="1189" spans="1:17" x14ac:dyDescent="0.25">
      <c r="A1189" t="s">
        <v>2</v>
      </c>
      <c r="B1189" t="s">
        <v>1231</v>
      </c>
      <c r="C1189">
        <v>59.302887191500957</v>
      </c>
      <c r="D1189">
        <v>47.578423075430898</v>
      </c>
      <c r="E1189">
        <v>45.875495737612397</v>
      </c>
    </row>
    <row r="1190" spans="1:17" x14ac:dyDescent="0.25">
      <c r="A1190" t="s">
        <v>2</v>
      </c>
      <c r="B1190" t="s">
        <v>1232</v>
      </c>
      <c r="J1190">
        <v>6.1953018016188313E-2</v>
      </c>
      <c r="K1190">
        <v>5.4616285325653859E-2</v>
      </c>
      <c r="L1190">
        <v>6.6750021227937856E-2</v>
      </c>
      <c r="M1190">
        <v>1.543856237296146E-2</v>
      </c>
      <c r="N1190">
        <v>2.2010670555247951E-2</v>
      </c>
      <c r="O1190">
        <v>2.3450215517469019E-2</v>
      </c>
      <c r="P1190">
        <v>3.2306537656112737E-2</v>
      </c>
      <c r="Q1190">
        <v>5.0096581937966227E-2</v>
      </c>
    </row>
    <row r="1191" spans="1:17" x14ac:dyDescent="0.25">
      <c r="A1191" t="s">
        <v>2</v>
      </c>
      <c r="B1191" t="s">
        <v>1233</v>
      </c>
      <c r="J1191">
        <v>192.89323717756241</v>
      </c>
      <c r="K1191">
        <v>192.89517080836771</v>
      </c>
      <c r="L1191">
        <v>192.95196080554939</v>
      </c>
      <c r="M1191">
        <v>192.96591993630719</v>
      </c>
      <c r="N1191">
        <v>7.6042501290307637E-2</v>
      </c>
      <c r="O1191">
        <v>8.600844311704961E-2</v>
      </c>
      <c r="P1191">
        <v>0.1148384061291452</v>
      </c>
      <c r="Q1191">
        <v>0.14078199164607449</v>
      </c>
    </row>
    <row r="1192" spans="1:17" x14ac:dyDescent="0.25">
      <c r="A1192" t="s">
        <v>2</v>
      </c>
      <c r="B1192" t="s">
        <v>1234</v>
      </c>
      <c r="J1192">
        <v>614.69782859344139</v>
      </c>
      <c r="K1192">
        <v>654.72962419165162</v>
      </c>
      <c r="L1192">
        <v>720.25963920688389</v>
      </c>
      <c r="M1192">
        <v>832.29053159520606</v>
      </c>
      <c r="N1192">
        <v>1013.682566046715</v>
      </c>
      <c r="O1192">
        <v>1000.0448881797651</v>
      </c>
      <c r="P1192">
        <v>987.48268515745474</v>
      </c>
      <c r="Q1192">
        <v>975.55920045105006</v>
      </c>
    </row>
    <row r="1193" spans="1:17" x14ac:dyDescent="0.25">
      <c r="A1193" t="s">
        <v>2</v>
      </c>
      <c r="B1193" t="s">
        <v>1235</v>
      </c>
      <c r="J1193">
        <v>1.5498839687927641E-2</v>
      </c>
      <c r="K1193">
        <v>1.5212054828240401E-2</v>
      </c>
      <c r="L1193">
        <v>2.02293239379094E-2</v>
      </c>
      <c r="M1193">
        <v>1.4832272254078569E-2</v>
      </c>
      <c r="N1193">
        <v>1.193547484291661E-2</v>
      </c>
      <c r="O1193">
        <v>1.4778269334127811E-2</v>
      </c>
      <c r="P1193">
        <v>2.234114793244742E-2</v>
      </c>
      <c r="Q1193">
        <v>2.910253068841925E-2</v>
      </c>
    </row>
    <row r="1194" spans="1:17" x14ac:dyDescent="0.25">
      <c r="A1194" t="s">
        <v>2</v>
      </c>
      <c r="B1194" t="s">
        <v>1236</v>
      </c>
      <c r="J1194">
        <v>6.2286326763575747E-2</v>
      </c>
      <c r="K1194">
        <v>5.9573061345911102E-2</v>
      </c>
      <c r="L1194">
        <v>7.9625007246654292E-2</v>
      </c>
      <c r="M1194">
        <v>2.8202768403020231E-2</v>
      </c>
      <c r="N1194">
        <v>2.4949724980048101E-2</v>
      </c>
      <c r="O1194">
        <v>2.884221273587969E-2</v>
      </c>
      <c r="P1194">
        <v>4.1747266440836907E-2</v>
      </c>
      <c r="Q1194">
        <v>5.7870724920875187E-2</v>
      </c>
    </row>
    <row r="1195" spans="1:17" x14ac:dyDescent="0.25">
      <c r="A1195" t="s">
        <v>2</v>
      </c>
      <c r="B1195" t="s">
        <v>1237</v>
      </c>
      <c r="D1195">
        <v>218.02166937525689</v>
      </c>
      <c r="E1195">
        <v>221.76929418852109</v>
      </c>
      <c r="F1195">
        <v>220.4838245395934</v>
      </c>
      <c r="G1195">
        <v>221.90136137018729</v>
      </c>
      <c r="H1195">
        <v>223.50064785418451</v>
      </c>
      <c r="I1195">
        <v>438.30033578733179</v>
      </c>
      <c r="J1195">
        <v>212.04361269958471</v>
      </c>
      <c r="K1195">
        <v>169.22345268084729</v>
      </c>
      <c r="L1195">
        <v>111.0170617371755</v>
      </c>
    </row>
    <row r="1196" spans="1:17" x14ac:dyDescent="0.25">
      <c r="A1196" t="s">
        <v>2</v>
      </c>
      <c r="B1196" t="s">
        <v>1238</v>
      </c>
      <c r="C1196">
        <v>433.79827940007772</v>
      </c>
      <c r="D1196">
        <v>216.87461609836649</v>
      </c>
      <c r="E1196">
        <v>216.87282587861279</v>
      </c>
      <c r="F1196">
        <v>205.03792110384879</v>
      </c>
      <c r="G1196">
        <v>206.07027233659969</v>
      </c>
      <c r="H1196">
        <v>203.67590762560309</v>
      </c>
    </row>
    <row r="1197" spans="1:17" x14ac:dyDescent="0.25">
      <c r="A1197" t="s">
        <v>2</v>
      </c>
      <c r="B1197" t="s">
        <v>1239</v>
      </c>
      <c r="J1197">
        <v>2.9879532537941799E-3</v>
      </c>
      <c r="K1197">
        <v>1.966010171840042E-3</v>
      </c>
      <c r="L1197">
        <v>5.1529918164789116E-4</v>
      </c>
      <c r="M1197">
        <v>5.1206961422387855E-4</v>
      </c>
      <c r="N1197">
        <v>6.5551206543355009E-4</v>
      </c>
      <c r="O1197">
        <v>8.7543690781912028E-4</v>
      </c>
      <c r="P1197">
        <v>1.218521308012675E-3</v>
      </c>
      <c r="Q1197">
        <v>2.7085155199362151E-3</v>
      </c>
    </row>
    <row r="1198" spans="1:17" x14ac:dyDescent="0.25">
      <c r="A1198" t="s">
        <v>2</v>
      </c>
      <c r="B1198" t="s">
        <v>1240</v>
      </c>
      <c r="D1198">
        <v>126.100056701535</v>
      </c>
      <c r="E1198">
        <v>126.6000569453355</v>
      </c>
      <c r="F1198">
        <v>127.1000576411608</v>
      </c>
      <c r="G1198">
        <v>127.6000598713177</v>
      </c>
      <c r="H1198">
        <v>128.10006130747399</v>
      </c>
      <c r="I1198">
        <v>128.6000557198067</v>
      </c>
    </row>
    <row r="1199" spans="1:17" x14ac:dyDescent="0.25">
      <c r="A1199" t="s">
        <v>2</v>
      </c>
      <c r="B1199" t="s">
        <v>1241</v>
      </c>
      <c r="C1199">
        <v>127.298745926265</v>
      </c>
    </row>
    <row r="1200" spans="1:17" x14ac:dyDescent="0.25">
      <c r="A1200" t="s">
        <v>2</v>
      </c>
      <c r="B1200" t="s">
        <v>1242</v>
      </c>
      <c r="J1200">
        <v>3.6186070462646222E-3</v>
      </c>
      <c r="K1200">
        <v>2.152020383257968E-3</v>
      </c>
      <c r="L1200">
        <v>5.7459969364751266E-4</v>
      </c>
      <c r="M1200">
        <v>5.3758473145480528E-4</v>
      </c>
      <c r="N1200">
        <v>6.8929273581498835E-4</v>
      </c>
      <c r="O1200">
        <v>9.2840890465382075E-4</v>
      </c>
      <c r="P1200">
        <v>1.2880120103194569E-3</v>
      </c>
      <c r="Q1200">
        <v>3.2656753950971421E-3</v>
      </c>
    </row>
    <row r="1201" spans="1:17" x14ac:dyDescent="0.25">
      <c r="A1201" t="s">
        <v>2</v>
      </c>
      <c r="B1201" t="s">
        <v>1243</v>
      </c>
      <c r="D1201">
        <v>404.90007408785698</v>
      </c>
      <c r="E1201">
        <v>406.50007266981999</v>
      </c>
      <c r="F1201">
        <v>408.10007119317657</v>
      </c>
      <c r="G1201">
        <v>409.80007488806598</v>
      </c>
      <c r="H1201">
        <v>411.40007613348212</v>
      </c>
      <c r="I1201">
        <v>413.10005362704152</v>
      </c>
    </row>
    <row r="1202" spans="1:17" x14ac:dyDescent="0.25">
      <c r="A1202" t="s">
        <v>2</v>
      </c>
      <c r="B1202" t="s">
        <v>1244</v>
      </c>
      <c r="C1202">
        <v>408.84427279979627</v>
      </c>
    </row>
    <row r="1203" spans="1:17" x14ac:dyDescent="0.25">
      <c r="A1203" t="s">
        <v>2</v>
      </c>
      <c r="B1203" t="s">
        <v>1245</v>
      </c>
      <c r="J1203">
        <v>6.0991657194645627E-3</v>
      </c>
      <c r="K1203">
        <v>6.0944038539068306E-3</v>
      </c>
      <c r="L1203">
        <v>7.3848596211912726E-3</v>
      </c>
      <c r="M1203">
        <v>6.1677474878575819E-3</v>
      </c>
      <c r="N1203">
        <v>4.7402218754149742E-3</v>
      </c>
      <c r="O1203">
        <v>6.0219192341315134E-3</v>
      </c>
      <c r="P1203">
        <v>8.9767528561642291E-3</v>
      </c>
      <c r="Q1203">
        <v>1.3927662994313819E-2</v>
      </c>
    </row>
    <row r="1204" spans="1:17" x14ac:dyDescent="0.25">
      <c r="A1204" t="s">
        <v>2</v>
      </c>
      <c r="B1204" t="s">
        <v>1246</v>
      </c>
      <c r="C1204">
        <v>6.7616995439798173E-3</v>
      </c>
      <c r="D1204">
        <v>6.5088461904854622</v>
      </c>
      <c r="E1204">
        <v>6.5358409335452219</v>
      </c>
      <c r="F1204">
        <v>8.9731203956282393</v>
      </c>
      <c r="G1204">
        <v>9.8758980729655494</v>
      </c>
      <c r="H1204">
        <v>10.893735334812339</v>
      </c>
      <c r="I1204">
        <v>12.972152050063491</v>
      </c>
      <c r="J1204">
        <v>14.22158016972296</v>
      </c>
      <c r="K1204">
        <v>14.195617154819059</v>
      </c>
      <c r="L1204">
        <v>9.8481586211136349</v>
      </c>
      <c r="M1204">
        <v>1.5416662489865149</v>
      </c>
    </row>
    <row r="1205" spans="1:17" x14ac:dyDescent="0.25">
      <c r="A1205" t="s">
        <v>2</v>
      </c>
      <c r="B1205" t="s">
        <v>1247</v>
      </c>
      <c r="C1205">
        <v>1.905860250026723</v>
      </c>
      <c r="D1205">
        <v>1.904149103874432</v>
      </c>
      <c r="E1205">
        <v>1.9045513434133821</v>
      </c>
      <c r="F1205">
        <v>1.905212455647731</v>
      </c>
      <c r="G1205">
        <v>0.95111677586988252</v>
      </c>
      <c r="H1205">
        <v>0.95210641368014437</v>
      </c>
      <c r="I1205">
        <v>8.0687437567019665E-3</v>
      </c>
      <c r="J1205">
        <v>0.94917624820705604</v>
      </c>
      <c r="K1205">
        <v>0.9498483027498823</v>
      </c>
    </row>
    <row r="1206" spans="1:17" x14ac:dyDescent="0.25">
      <c r="A1206" t="s">
        <v>2</v>
      </c>
      <c r="B1206" t="s">
        <v>1248</v>
      </c>
      <c r="C1206">
        <v>6.7607223787782304E-3</v>
      </c>
      <c r="D1206">
        <v>6.5272894325679598</v>
      </c>
      <c r="E1206">
        <v>6.5485847334255443</v>
      </c>
      <c r="F1206">
        <v>8.9894005830126122</v>
      </c>
      <c r="G1206">
        <v>9.2932561784137544</v>
      </c>
      <c r="H1206">
        <v>10.90858834922285</v>
      </c>
      <c r="I1206">
        <v>1.414419148570867</v>
      </c>
      <c r="J1206">
        <v>14.22993068080047</v>
      </c>
      <c r="K1206">
        <v>14.197957258983759</v>
      </c>
      <c r="L1206">
        <v>9.8536788517935161</v>
      </c>
      <c r="M1206">
        <v>1.6485106413213519</v>
      </c>
    </row>
    <row r="1207" spans="1:17" x14ac:dyDescent="0.25">
      <c r="A1207" t="s">
        <v>2</v>
      </c>
      <c r="B1207" t="s">
        <v>1249</v>
      </c>
      <c r="J1207">
        <v>2.3806498676168731E-2</v>
      </c>
      <c r="K1207">
        <v>2.3354006637129329E-2</v>
      </c>
      <c r="L1207">
        <v>3.1186081158231609E-2</v>
      </c>
      <c r="M1207">
        <v>2.5509909717327299E-2</v>
      </c>
      <c r="N1207">
        <v>1.911587827451474E-2</v>
      </c>
      <c r="O1207">
        <v>2.3213493789623309E-2</v>
      </c>
      <c r="P1207">
        <v>3.5072288527523192E-2</v>
      </c>
      <c r="Q1207">
        <v>4.3325177192341781E-2</v>
      </c>
    </row>
    <row r="1208" spans="1:17" x14ac:dyDescent="0.25">
      <c r="A1208" t="s">
        <v>2</v>
      </c>
      <c r="B1208" t="s">
        <v>1250</v>
      </c>
      <c r="C1208">
        <v>1.9057597887358879</v>
      </c>
      <c r="D1208">
        <v>1.903145315009481</v>
      </c>
      <c r="E1208">
        <v>1.902404777304973</v>
      </c>
      <c r="F1208">
        <v>1.900996004335219</v>
      </c>
      <c r="G1208">
        <v>0.94972939890653219</v>
      </c>
      <c r="H1208">
        <v>0.94853129791669222</v>
      </c>
      <c r="I1208">
        <v>5.2772489746316723E-3</v>
      </c>
      <c r="J1208">
        <v>0.94424368782417867</v>
      </c>
      <c r="K1208">
        <v>0.93830344646557062</v>
      </c>
    </row>
    <row r="1209" spans="1:17" x14ac:dyDescent="0.25">
      <c r="A1209" t="s">
        <v>2</v>
      </c>
      <c r="B1209" t="s">
        <v>1251</v>
      </c>
      <c r="J1209">
        <v>1.800501025211481E-4</v>
      </c>
      <c r="K1209">
        <v>1.9779111402748199E-4</v>
      </c>
      <c r="L1209">
        <v>2.3837702941484909E-4</v>
      </c>
      <c r="M1209">
        <v>4.0986076908746728E-4</v>
      </c>
      <c r="N1209">
        <v>2.9601571457991288E-4</v>
      </c>
      <c r="O1209">
        <v>3.3531131549328642E-4</v>
      </c>
      <c r="P1209">
        <v>4.2191735398600279E-4</v>
      </c>
      <c r="Q1209">
        <v>6.0654241835028156E-4</v>
      </c>
    </row>
    <row r="1210" spans="1:17" x14ac:dyDescent="0.25">
      <c r="A1210" t="s">
        <v>2</v>
      </c>
      <c r="B1210" t="s">
        <v>1252</v>
      </c>
      <c r="C1210">
        <v>9.7461565333500921E-4</v>
      </c>
      <c r="D1210">
        <v>157.956401253064</v>
      </c>
      <c r="E1210">
        <v>158.24453078513849</v>
      </c>
      <c r="F1210">
        <v>158.53298467855149</v>
      </c>
      <c r="G1210">
        <v>158.82122574599799</v>
      </c>
      <c r="H1210">
        <v>159.22593330300029</v>
      </c>
      <c r="I1210">
        <v>319.42278748289488</v>
      </c>
      <c r="J1210">
        <v>267.1726628343722</v>
      </c>
      <c r="K1210">
        <v>256.12730873342389</v>
      </c>
      <c r="L1210">
        <v>127.3400738718733</v>
      </c>
    </row>
    <row r="1211" spans="1:17" x14ac:dyDescent="0.25">
      <c r="A1211" t="s">
        <v>2</v>
      </c>
      <c r="B1211" t="s">
        <v>1253</v>
      </c>
      <c r="J1211">
        <v>123.2877459494393</v>
      </c>
      <c r="K1211">
        <v>125.5550190415339</v>
      </c>
      <c r="L1211">
        <v>199.51551713235509</v>
      </c>
      <c r="M1211">
        <v>314.88904702423901</v>
      </c>
      <c r="N1211">
        <v>222.57154826366769</v>
      </c>
      <c r="O1211">
        <v>139.78742506800569</v>
      </c>
      <c r="P1211">
        <v>34.342770643368389</v>
      </c>
      <c r="Q1211">
        <v>3.6179220749772232E-3</v>
      </c>
    </row>
    <row r="1212" spans="1:17" x14ac:dyDescent="0.25">
      <c r="A1212" t="s">
        <v>2</v>
      </c>
      <c r="B1212" t="s">
        <v>1254</v>
      </c>
      <c r="C1212">
        <v>437.75279210716599</v>
      </c>
      <c r="D1212">
        <v>288.09393672376387</v>
      </c>
      <c r="E1212">
        <v>288.08787376610331</v>
      </c>
      <c r="F1212">
        <v>288.08160031779801</v>
      </c>
      <c r="G1212">
        <v>288.07560291136832</v>
      </c>
      <c r="H1212">
        <v>288.06691270912921</v>
      </c>
      <c r="I1212">
        <v>138.35081560019739</v>
      </c>
      <c r="J1212">
        <v>2.3608110003453951E-2</v>
      </c>
      <c r="K1212">
        <v>2.261389503424335E-2</v>
      </c>
      <c r="L1212">
        <v>44.691510508029587</v>
      </c>
    </row>
    <row r="1213" spans="1:17" x14ac:dyDescent="0.25">
      <c r="A1213" t="s">
        <v>2</v>
      </c>
      <c r="B1213" t="s">
        <v>1255</v>
      </c>
      <c r="J1213">
        <v>6.5549510522815504E-4</v>
      </c>
      <c r="K1213">
        <v>7.1709185560845073E-4</v>
      </c>
      <c r="L1213">
        <v>9.5157056833900997E-4</v>
      </c>
      <c r="M1213">
        <v>1.411067931238006E-3</v>
      </c>
      <c r="N1213">
        <v>2.0882052893831638E-3</v>
      </c>
      <c r="O1213">
        <v>1.9527653465885959E-3</v>
      </c>
      <c r="P1213">
        <v>2.6805178395225269E-3</v>
      </c>
      <c r="Q1213">
        <v>3.736554693305682E-3</v>
      </c>
    </row>
    <row r="1214" spans="1:17" x14ac:dyDescent="0.25">
      <c r="A1214" t="s">
        <v>2</v>
      </c>
      <c r="B1214" t="s">
        <v>1256</v>
      </c>
      <c r="J1214">
        <v>6.5546560861765263E-4</v>
      </c>
      <c r="K1214">
        <v>7.1705060953669271E-4</v>
      </c>
      <c r="L1214">
        <v>9.5166753586951771E-4</v>
      </c>
      <c r="M1214">
        <v>1.4111016583538689E-3</v>
      </c>
      <c r="N1214">
        <v>2.088246946501802E-3</v>
      </c>
      <c r="O1214">
        <v>1.9527012537443251E-3</v>
      </c>
      <c r="P1214">
        <v>2.6803676248113211E-3</v>
      </c>
      <c r="Q1214">
        <v>3.7362258240138191E-3</v>
      </c>
    </row>
    <row r="1215" spans="1:17" x14ac:dyDescent="0.25">
      <c r="A1215" t="s">
        <v>2</v>
      </c>
      <c r="B1215" t="s">
        <v>1257</v>
      </c>
      <c r="J1215">
        <v>7.0122185977175555E-4</v>
      </c>
      <c r="K1215">
        <v>7.6688892712254439E-4</v>
      </c>
      <c r="L1215">
        <v>1.020563818277792E-3</v>
      </c>
      <c r="M1215">
        <v>1.523301404937805E-3</v>
      </c>
      <c r="N1215">
        <v>2.2722718189355528E-3</v>
      </c>
      <c r="O1215">
        <v>2.1431678960020599E-3</v>
      </c>
      <c r="P1215">
        <v>2.9358577447695529E-3</v>
      </c>
      <c r="Q1215">
        <v>4.081472061940465E-3</v>
      </c>
    </row>
    <row r="1216" spans="1:17" x14ac:dyDescent="0.25">
      <c r="A1216" t="s">
        <v>2</v>
      </c>
      <c r="B1216" t="s">
        <v>1258</v>
      </c>
      <c r="J1216">
        <v>1.985112435153473E-3</v>
      </c>
      <c r="K1216">
        <v>2.1612063467020101E-3</v>
      </c>
      <c r="L1216">
        <v>2.931582011543261E-3</v>
      </c>
      <c r="M1216">
        <v>4.7234751039470571E-3</v>
      </c>
      <c r="N1216">
        <v>7.6102237986823331E-3</v>
      </c>
      <c r="O1216">
        <v>8.7969333439845369E-3</v>
      </c>
      <c r="P1216">
        <v>1.2226229318142641E-2</v>
      </c>
      <c r="Q1216">
        <v>1.600961193837374E-2</v>
      </c>
    </row>
    <row r="1217" spans="1:17" x14ac:dyDescent="0.25">
      <c r="A1217" t="s">
        <v>2</v>
      </c>
      <c r="B1217" t="s">
        <v>1259</v>
      </c>
      <c r="J1217">
        <v>1.6593062844893699E-3</v>
      </c>
      <c r="K1217">
        <v>1.8080227053368029E-3</v>
      </c>
      <c r="L1217">
        <v>2.4509163515394048E-3</v>
      </c>
      <c r="M1217">
        <v>3.9286292173454154E-3</v>
      </c>
      <c r="N1217">
        <v>6.293806097082944E-3</v>
      </c>
      <c r="O1217">
        <v>6.8764142520382609E-3</v>
      </c>
      <c r="P1217">
        <v>9.4446908196382986E-3</v>
      </c>
      <c r="Q1217">
        <v>1.2616176771129811E-2</v>
      </c>
    </row>
    <row r="1218" spans="1:17" x14ac:dyDescent="0.25">
      <c r="A1218" t="s">
        <v>2</v>
      </c>
      <c r="B1218" t="s">
        <v>1260</v>
      </c>
      <c r="J1218">
        <v>3.5624200591736578E-2</v>
      </c>
      <c r="K1218">
        <v>3.8406975866843607E-2</v>
      </c>
      <c r="L1218">
        <v>4.703806796311729E-2</v>
      </c>
      <c r="M1218">
        <v>7.6603836628495986E-2</v>
      </c>
      <c r="N1218">
        <v>0.12311186260797689</v>
      </c>
      <c r="O1218">
        <v>0.19131299974430871</v>
      </c>
      <c r="P1218">
        <v>0.30652671611483778</v>
      </c>
      <c r="Q1218">
        <v>0.30168388799808238</v>
      </c>
    </row>
    <row r="1219" spans="1:17" x14ac:dyDescent="0.25">
      <c r="A1219" t="s">
        <v>2</v>
      </c>
      <c r="B1219" t="s">
        <v>1261</v>
      </c>
      <c r="C1219">
        <v>2.6997560837525061E-4</v>
      </c>
      <c r="D1219">
        <v>83.290686018675714</v>
      </c>
      <c r="E1219">
        <v>83.494288806731831</v>
      </c>
      <c r="F1219">
        <v>83.697758114229188</v>
      </c>
      <c r="G1219">
        <v>83.901168384061094</v>
      </c>
      <c r="H1219">
        <v>84.18662941511846</v>
      </c>
      <c r="I1219">
        <v>169.05616017555261</v>
      </c>
      <c r="J1219">
        <v>169.03630185791121</v>
      </c>
      <c r="K1219">
        <v>169.03605200336969</v>
      </c>
      <c r="L1219">
        <v>216.47791198293669</v>
      </c>
      <c r="M1219">
        <v>295.89073206462177</v>
      </c>
      <c r="N1219">
        <v>323.06069000871418</v>
      </c>
      <c r="O1219">
        <v>318.57917015762058</v>
      </c>
      <c r="P1219">
        <v>314.42827314952319</v>
      </c>
      <c r="Q1219">
        <v>310.57296865216642</v>
      </c>
    </row>
    <row r="1220" spans="1:17" x14ac:dyDescent="0.25">
      <c r="A1220" t="s">
        <v>2</v>
      </c>
      <c r="B1220" t="s">
        <v>1262</v>
      </c>
      <c r="C1220">
        <v>336.43983950806228</v>
      </c>
      <c r="D1220">
        <v>251.86355996536261</v>
      </c>
      <c r="E1220">
        <v>251.8628009155909</v>
      </c>
      <c r="F1220">
        <v>251.86216910564951</v>
      </c>
      <c r="G1220">
        <v>251.8616419634443</v>
      </c>
      <c r="H1220">
        <v>251.8608306430493</v>
      </c>
      <c r="I1220">
        <v>167.27596523067459</v>
      </c>
      <c r="J1220">
        <v>166.16920137846489</v>
      </c>
      <c r="K1220">
        <v>165.07864699313731</v>
      </c>
      <c r="L1220">
        <v>116.5479189727118</v>
      </c>
      <c r="M1220">
        <v>31.992056246883351</v>
      </c>
    </row>
    <row r="1221" spans="1:17" x14ac:dyDescent="0.25">
      <c r="A1221" t="s">
        <v>2</v>
      </c>
      <c r="B1221" t="s">
        <v>1263</v>
      </c>
      <c r="J1221">
        <v>6.4810718510828393E-3</v>
      </c>
      <c r="K1221">
        <v>6.8259597457169738E-3</v>
      </c>
      <c r="L1221">
        <v>8.4449238192831292E-3</v>
      </c>
      <c r="M1221">
        <v>1.7967772255701911E-2</v>
      </c>
      <c r="N1221">
        <v>3.1107935347898991E-2</v>
      </c>
      <c r="O1221">
        <v>3.2988241853083099E-2</v>
      </c>
      <c r="P1221">
        <v>4.3466031190227392E-2</v>
      </c>
      <c r="Q1221">
        <v>5.7997831294485672E-2</v>
      </c>
    </row>
    <row r="1222" spans="1:17" x14ac:dyDescent="0.25">
      <c r="A1222" t="s">
        <v>2</v>
      </c>
      <c r="B1222" t="s">
        <v>1264</v>
      </c>
      <c r="J1222">
        <v>6.4953160156442881E-3</v>
      </c>
      <c r="K1222">
        <v>6.8585993272748964E-3</v>
      </c>
      <c r="L1222">
        <v>8.3917604359508274E-3</v>
      </c>
      <c r="M1222">
        <v>1.6704650489820061E-2</v>
      </c>
      <c r="N1222">
        <v>2.8537045591613051E-2</v>
      </c>
      <c r="O1222">
        <v>3.0613284456204731E-2</v>
      </c>
      <c r="P1222">
        <v>4.0596777363997513E-2</v>
      </c>
      <c r="Q1222">
        <v>5.4575315910557913E-2</v>
      </c>
    </row>
    <row r="1223" spans="1:17" x14ac:dyDescent="0.25">
      <c r="A1223" t="s">
        <v>2</v>
      </c>
      <c r="B1223" t="s">
        <v>1265</v>
      </c>
      <c r="C1223">
        <v>36.381367382834277</v>
      </c>
      <c r="D1223">
        <v>60.300108479285569</v>
      </c>
      <c r="E1223">
        <v>1815.0000878869901</v>
      </c>
      <c r="F1223">
        <v>1841.800094481941</v>
      </c>
      <c r="G1223">
        <v>1864.700132901771</v>
      </c>
      <c r="H1223">
        <v>1892.5001439065111</v>
      </c>
      <c r="I1223">
        <v>1920.3001505571251</v>
      </c>
      <c r="J1223">
        <v>687.41018605932766</v>
      </c>
      <c r="K1223">
        <v>679.58285190246079</v>
      </c>
      <c r="L1223">
        <v>967.25099949560081</v>
      </c>
      <c r="M1223">
        <v>1853.281329073912</v>
      </c>
      <c r="N1223">
        <v>451.62486783714797</v>
      </c>
      <c r="Q1223">
        <v>1.063266355764842E-9</v>
      </c>
    </row>
    <row r="1224" spans="1:17" x14ac:dyDescent="0.25">
      <c r="A1224" t="s">
        <v>2</v>
      </c>
      <c r="B1224" t="s">
        <v>1266</v>
      </c>
      <c r="J1224">
        <v>5.1096799442573778E-3</v>
      </c>
      <c r="K1224">
        <v>5.4079223063518119E-3</v>
      </c>
      <c r="L1224">
        <v>6.3343183194815534E-3</v>
      </c>
      <c r="M1224">
        <v>1.613027603306904E-2</v>
      </c>
      <c r="N1224">
        <v>2.8441372977013529E-2</v>
      </c>
      <c r="O1224">
        <v>2.933807702653966E-2</v>
      </c>
      <c r="P1224">
        <v>3.8249649822992712E-2</v>
      </c>
      <c r="Q1224">
        <v>5.0134046361924922E-2</v>
      </c>
    </row>
    <row r="1225" spans="1:17" x14ac:dyDescent="0.25">
      <c r="A1225" t="s">
        <v>2</v>
      </c>
      <c r="B1225" t="s">
        <v>1267</v>
      </c>
      <c r="C1225">
        <v>7115.9355321771491</v>
      </c>
      <c r="D1225">
        <v>7115.9206592295996</v>
      </c>
      <c r="E1225">
        <v>5336.9452396431416</v>
      </c>
      <c r="F1225">
        <v>5336.9433752579162</v>
      </c>
      <c r="G1225">
        <v>5336.9688502899344</v>
      </c>
      <c r="H1225">
        <v>5336.9689394762281</v>
      </c>
      <c r="I1225">
        <v>5336.9685754328193</v>
      </c>
      <c r="J1225">
        <v>3554.2761637784711</v>
      </c>
      <c r="K1225">
        <v>3555.180467889963</v>
      </c>
      <c r="L1225">
        <v>2846.3455502051788</v>
      </c>
      <c r="M1225">
        <v>1067.3837697472541</v>
      </c>
    </row>
    <row r="1226" spans="1:17" x14ac:dyDescent="0.25">
      <c r="A1226" t="s">
        <v>2</v>
      </c>
      <c r="B1226" t="s">
        <v>1268</v>
      </c>
      <c r="C1226">
        <v>10.197795555265721</v>
      </c>
      <c r="D1226">
        <v>40.90007444330486</v>
      </c>
      <c r="E1226">
        <v>22.40138453562226</v>
      </c>
      <c r="F1226">
        <v>27.031718915233999</v>
      </c>
      <c r="G1226">
        <v>239.0001033309114</v>
      </c>
      <c r="H1226">
        <v>240.0001312004616</v>
      </c>
      <c r="I1226">
        <v>241.10015349691591</v>
      </c>
      <c r="J1226">
        <v>4.1650477945219384</v>
      </c>
      <c r="K1226">
        <v>14.15119802397305</v>
      </c>
      <c r="L1226">
        <v>60.484151338134559</v>
      </c>
      <c r="M1226">
        <v>8.3638612277600313</v>
      </c>
    </row>
    <row r="1227" spans="1:17" x14ac:dyDescent="0.25">
      <c r="A1227" t="s">
        <v>2</v>
      </c>
      <c r="B1227" t="s">
        <v>1269</v>
      </c>
      <c r="C1227">
        <v>398.51758101019539</v>
      </c>
      <c r="D1227">
        <v>383.51024329596839</v>
      </c>
      <c r="E1227">
        <v>430.66136608452189</v>
      </c>
      <c r="F1227">
        <v>424.8865696905487</v>
      </c>
      <c r="G1227">
        <v>222.5199695394825</v>
      </c>
      <c r="H1227">
        <v>222.52018225296419</v>
      </c>
      <c r="I1227">
        <v>222.52018588699889</v>
      </c>
      <c r="J1227">
        <v>217.5714312931872</v>
      </c>
      <c r="K1227">
        <v>217.57785080558131</v>
      </c>
    </row>
    <row r="1228" spans="1:17" x14ac:dyDescent="0.25">
      <c r="A1228" t="s">
        <v>2</v>
      </c>
      <c r="B1228" t="s">
        <v>1270</v>
      </c>
      <c r="J1228">
        <v>1.503939596352675E-2</v>
      </c>
      <c r="K1228">
        <v>1.6110530730073361E-2</v>
      </c>
      <c r="L1228">
        <v>2.1185106385676909E-2</v>
      </c>
      <c r="M1228">
        <v>0.1046240901513751</v>
      </c>
      <c r="N1228">
        <v>0.1923731426322976</v>
      </c>
      <c r="O1228">
        <v>0.30421065130179947</v>
      </c>
      <c r="P1228">
        <v>0.46280692705293852</v>
      </c>
      <c r="Q1228">
        <v>0.59719755884310288</v>
      </c>
    </row>
    <row r="1229" spans="1:17" x14ac:dyDescent="0.25">
      <c r="A1229" t="s">
        <v>2</v>
      </c>
      <c r="B1229" t="s">
        <v>1271</v>
      </c>
      <c r="J1229">
        <v>1.8395895087548041E-2</v>
      </c>
      <c r="K1229">
        <v>1.8217557646257699E-2</v>
      </c>
      <c r="L1229">
        <v>2.1575631815830301E-2</v>
      </c>
      <c r="M1229">
        <v>8.4727018907011342E-2</v>
      </c>
      <c r="N1229">
        <v>0.1541049683924694</v>
      </c>
      <c r="O1229">
        <v>0.24378599261366229</v>
      </c>
      <c r="P1229">
        <v>0.37306355630731841</v>
      </c>
      <c r="Q1229">
        <v>0.48186713024787298</v>
      </c>
    </row>
    <row r="1230" spans="1:17" x14ac:dyDescent="0.25">
      <c r="A1230" t="s">
        <v>2</v>
      </c>
      <c r="B1230" t="s">
        <v>1272</v>
      </c>
      <c r="J1230">
        <v>2.606763344543566E-2</v>
      </c>
      <c r="K1230">
        <v>4.6444261279206353E-2</v>
      </c>
      <c r="L1230">
        <v>177.0005078891086</v>
      </c>
      <c r="M1230">
        <v>1441.237280578636</v>
      </c>
      <c r="N1230">
        <v>2678.1070968979661</v>
      </c>
      <c r="O1230">
        <v>4311.8991438158437</v>
      </c>
      <c r="P1230">
        <v>6921.0912989315239</v>
      </c>
      <c r="Q1230">
        <v>6962.3721218749297</v>
      </c>
    </row>
    <row r="1231" spans="1:17" x14ac:dyDescent="0.25">
      <c r="A1231" t="s">
        <v>2</v>
      </c>
      <c r="B1231" t="s">
        <v>1273</v>
      </c>
      <c r="J1231">
        <v>6.5728422524305684E-3</v>
      </c>
      <c r="K1231">
        <v>7.6945522365904186E-3</v>
      </c>
      <c r="L1231">
        <v>4.7509443026665403E-3</v>
      </c>
      <c r="M1231">
        <v>5.7640433445811677E-2</v>
      </c>
      <c r="N1231">
        <v>0.1266537983764193</v>
      </c>
      <c r="O1231">
        <v>0.12858917652465349</v>
      </c>
      <c r="P1231">
        <v>0.12171216228123791</v>
      </c>
      <c r="Q1231">
        <v>0.16952054949551751</v>
      </c>
    </row>
    <row r="1232" spans="1:17" x14ac:dyDescent="0.25">
      <c r="A1232" t="s">
        <v>2</v>
      </c>
      <c r="B1232" t="s">
        <v>1274</v>
      </c>
      <c r="J1232">
        <v>4.8320130485304744E-3</v>
      </c>
      <c r="K1232">
        <v>5.3692580283903786E-3</v>
      </c>
      <c r="L1232">
        <v>3.6844532137269982E-3</v>
      </c>
      <c r="M1232">
        <v>2.4994069095517109E-2</v>
      </c>
      <c r="N1232">
        <v>5.0498002492570089E-2</v>
      </c>
      <c r="O1232">
        <v>5.240458100982013E-2</v>
      </c>
      <c r="P1232">
        <v>5.5903484633067088E-2</v>
      </c>
      <c r="Q1232">
        <v>7.4739167878285412E-2</v>
      </c>
    </row>
    <row r="1233" spans="1:17" x14ac:dyDescent="0.25">
      <c r="A1233" t="s">
        <v>2</v>
      </c>
      <c r="B1233" t="s">
        <v>1275</v>
      </c>
      <c r="J1233">
        <v>9.4898058163757834E-3</v>
      </c>
      <c r="K1233">
        <v>1.5709847244424192E-2</v>
      </c>
      <c r="L1233">
        <v>7.4577367281297401E-3</v>
      </c>
      <c r="M1233">
        <v>1840.3421341714279</v>
      </c>
      <c r="N1233">
        <v>4247.5728793821872</v>
      </c>
      <c r="O1233">
        <v>2965.123660512043</v>
      </c>
      <c r="P1233">
        <v>263.39516466498537</v>
      </c>
      <c r="Q1233">
        <v>151.07054868312389</v>
      </c>
    </row>
    <row r="1234" spans="1:17" x14ac:dyDescent="0.25">
      <c r="A1234" t="s">
        <v>2</v>
      </c>
      <c r="B1234" t="s">
        <v>1276</v>
      </c>
      <c r="J1234">
        <v>3.5425350782002193E-2</v>
      </c>
      <c r="K1234">
        <v>3.8743565669269522E-2</v>
      </c>
      <c r="L1234">
        <v>3.6829862806707588E-2</v>
      </c>
      <c r="M1234">
        <v>6.8880329890639969E-2</v>
      </c>
      <c r="N1234">
        <v>0.1044381037762251</v>
      </c>
      <c r="O1234">
        <v>9.3588949933733151E-2</v>
      </c>
      <c r="P1234">
        <v>5.8114323840719087E-2</v>
      </c>
      <c r="Q1234">
        <v>0.16766599056954401</v>
      </c>
    </row>
    <row r="1235" spans="1:17" x14ac:dyDescent="0.25">
      <c r="A1235" t="s">
        <v>2</v>
      </c>
      <c r="B1235" t="s">
        <v>1277</v>
      </c>
      <c r="J1235">
        <v>17.515736199040852</v>
      </c>
      <c r="K1235">
        <v>17.640540116648211</v>
      </c>
      <c r="L1235">
        <v>21.27701524221462</v>
      </c>
      <c r="M1235">
        <v>34.076867333355089</v>
      </c>
      <c r="N1235">
        <v>54.679840863133549</v>
      </c>
      <c r="O1235">
        <v>53.871755215495227</v>
      </c>
      <c r="P1235">
        <v>52.538218436559859</v>
      </c>
      <c r="Q1235">
        <v>49.039462693188717</v>
      </c>
    </row>
    <row r="1236" spans="1:17" x14ac:dyDescent="0.25">
      <c r="A1236" t="s">
        <v>2</v>
      </c>
      <c r="B1236" t="s">
        <v>1278</v>
      </c>
      <c r="J1236">
        <v>5.7781742502138712E-4</v>
      </c>
      <c r="K1236">
        <v>6.6557688405575045E-4</v>
      </c>
      <c r="L1236">
        <v>8.0285468827809888E-4</v>
      </c>
      <c r="M1236">
        <v>1.0702135620346009E-3</v>
      </c>
      <c r="N1236">
        <v>1.1801979659077321E-3</v>
      </c>
      <c r="O1236">
        <v>1.2671608036788861E-3</v>
      </c>
      <c r="P1236">
        <v>1.8096972512332749E-3</v>
      </c>
      <c r="Q1236">
        <v>2.627620617462524E-3</v>
      </c>
    </row>
    <row r="1237" spans="1:17" x14ac:dyDescent="0.25">
      <c r="A1237" t="s">
        <v>2</v>
      </c>
      <c r="B1237" t="s">
        <v>1279</v>
      </c>
      <c r="J1237">
        <v>2.139010713541379E-2</v>
      </c>
      <c r="K1237">
        <v>2.3044419800802379E-2</v>
      </c>
      <c r="L1237">
        <v>3.0401843495513899E-2</v>
      </c>
      <c r="M1237">
        <v>4.928849991641851E-2</v>
      </c>
      <c r="N1237">
        <v>7.4771525543005257E-2</v>
      </c>
      <c r="O1237">
        <v>7.271149376778796E-2</v>
      </c>
      <c r="P1237">
        <v>9.30206511263129E-2</v>
      </c>
      <c r="Q1237">
        <v>0.10162336100678999</v>
      </c>
    </row>
    <row r="1238" spans="1:17" x14ac:dyDescent="0.25">
      <c r="A1238" t="s">
        <v>2</v>
      </c>
      <c r="B1238" t="s">
        <v>1280</v>
      </c>
      <c r="J1238">
        <v>4.4033364917740741E-4</v>
      </c>
      <c r="K1238">
        <v>5.0762297816363267E-4</v>
      </c>
      <c r="L1238">
        <v>6.1101130590076854E-4</v>
      </c>
      <c r="M1238">
        <v>8.1271944970881158E-4</v>
      </c>
      <c r="N1238">
        <v>8.9543155600402637E-4</v>
      </c>
      <c r="O1238">
        <v>9.6062018088313619E-4</v>
      </c>
      <c r="P1238">
        <v>1.373337750980775E-3</v>
      </c>
      <c r="Q1238">
        <v>1.99870732907931E-3</v>
      </c>
    </row>
    <row r="1239" spans="1:17" x14ac:dyDescent="0.25">
      <c r="A1239" t="s">
        <v>2</v>
      </c>
      <c r="B1239" t="s">
        <v>1281</v>
      </c>
      <c r="C1239">
        <v>174.26082347858471</v>
      </c>
      <c r="D1239">
        <v>174.31849628276771</v>
      </c>
      <c r="E1239">
        <v>174.39087218058631</v>
      </c>
      <c r="F1239">
        <v>174.5131523980946</v>
      </c>
      <c r="G1239">
        <v>644.61164033962893</v>
      </c>
      <c r="H1239">
        <v>644.68987046204711</v>
      </c>
      <c r="I1239">
        <v>644.71918185638958</v>
      </c>
      <c r="J1239">
        <v>644.67580328397071</v>
      </c>
      <c r="K1239">
        <v>644.67316643026857</v>
      </c>
      <c r="L1239">
        <v>644.71144715185198</v>
      </c>
      <c r="M1239">
        <v>493.6717093899382</v>
      </c>
      <c r="N1239">
        <v>2.5499716445117861E-2</v>
      </c>
    </row>
    <row r="1240" spans="1:17" x14ac:dyDescent="0.25">
      <c r="A1240" t="s">
        <v>2</v>
      </c>
      <c r="B1240" t="s">
        <v>1282</v>
      </c>
      <c r="J1240">
        <v>2.293573149658697E-2</v>
      </c>
      <c r="K1240">
        <v>2.5563959097767149E-2</v>
      </c>
      <c r="L1240">
        <v>2.7438292109178659E-2</v>
      </c>
      <c r="M1240">
        <v>4.3936679307127649E-2</v>
      </c>
      <c r="N1240">
        <v>7.5072341749916782E-2</v>
      </c>
      <c r="O1240">
        <v>7.1593839459858824E-2</v>
      </c>
      <c r="P1240">
        <v>8.4111438395995303E-2</v>
      </c>
      <c r="Q1240">
        <v>0.1167118567686657</v>
      </c>
    </row>
    <row r="1241" spans="1:17" x14ac:dyDescent="0.25">
      <c r="A1241" t="s">
        <v>2</v>
      </c>
      <c r="B1241" t="s">
        <v>1591</v>
      </c>
      <c r="C1241">
        <v>1696.460101137726</v>
      </c>
      <c r="D1241">
        <v>1672.2709840555419</v>
      </c>
      <c r="E1241">
        <v>1672.5159438583471</v>
      </c>
      <c r="F1241">
        <v>1672.8300273447389</v>
      </c>
      <c r="G1241">
        <v>1128.6221564931909</v>
      </c>
      <c r="H1241">
        <v>1128.6411018217209</v>
      </c>
      <c r="I1241">
        <v>1128.6612613165721</v>
      </c>
      <c r="J1241">
        <v>1137.444290705457</v>
      </c>
      <c r="K1241">
        <v>972.90535839535937</v>
      </c>
      <c r="L1241">
        <v>568.74790665688454</v>
      </c>
    </row>
    <row r="1242" spans="1:17" x14ac:dyDescent="0.25">
      <c r="A1242" t="s">
        <v>2</v>
      </c>
      <c r="B1242" t="s">
        <v>1283</v>
      </c>
      <c r="J1242">
        <v>6.0753737202132868E-4</v>
      </c>
      <c r="K1242">
        <v>6.9926417602934421E-4</v>
      </c>
      <c r="L1242">
        <v>8.4879481683944487E-4</v>
      </c>
      <c r="M1242">
        <v>1.135123986237027E-3</v>
      </c>
      <c r="N1242">
        <v>1.2583205060168569E-3</v>
      </c>
      <c r="O1242">
        <v>1.352697820717058E-3</v>
      </c>
      <c r="P1242">
        <v>1.9258712990349561E-3</v>
      </c>
      <c r="Q1242">
        <v>2.778869091792157E-3</v>
      </c>
    </row>
    <row r="1243" spans="1:17" x14ac:dyDescent="0.25">
      <c r="A1243" t="s">
        <v>2</v>
      </c>
      <c r="B1243" t="s">
        <v>1284</v>
      </c>
      <c r="J1243">
        <v>0.21020511200081129</v>
      </c>
      <c r="K1243">
        <v>0.2165858139510024</v>
      </c>
      <c r="L1243">
        <v>0.2235776644443189</v>
      </c>
      <c r="M1243">
        <v>0.43335866882956792</v>
      </c>
      <c r="N1243">
        <v>0.65466757320696745</v>
      </c>
      <c r="O1243">
        <v>0.47881011518788841</v>
      </c>
      <c r="P1243">
        <v>0.32197459114576787</v>
      </c>
      <c r="Q1243">
        <v>0.72750258162179926</v>
      </c>
    </row>
    <row r="1244" spans="1:17" x14ac:dyDescent="0.25">
      <c r="A1244" t="s">
        <v>2</v>
      </c>
      <c r="B1244" t="s">
        <v>1285</v>
      </c>
      <c r="J1244">
        <v>168.12120812760151</v>
      </c>
      <c r="K1244">
        <v>153.6672990386823</v>
      </c>
      <c r="L1244">
        <v>143.37245331072859</v>
      </c>
      <c r="M1244">
        <v>422.49079041182358</v>
      </c>
      <c r="N1244">
        <v>688.75182272122754</v>
      </c>
      <c r="O1244">
        <v>401.03761402367519</v>
      </c>
      <c r="P1244">
        <v>210.87591846193791</v>
      </c>
      <c r="Q1244">
        <v>619.65719616243109</v>
      </c>
    </row>
    <row r="1245" spans="1:17" x14ac:dyDescent="0.25">
      <c r="A1245" t="s">
        <v>2</v>
      </c>
      <c r="B1245" t="s">
        <v>1286</v>
      </c>
      <c r="J1245">
        <v>7.1595880396332551E-2</v>
      </c>
      <c r="K1245">
        <v>7.6164921088997209E-2</v>
      </c>
      <c r="L1245">
        <v>9.0125279069349987E-2</v>
      </c>
      <c r="M1245">
        <v>0.1750325975616909</v>
      </c>
      <c r="N1245">
        <v>0.2428666234865953</v>
      </c>
      <c r="O1245">
        <v>0.18513522465414789</v>
      </c>
      <c r="P1245">
        <v>0.12795402162451619</v>
      </c>
      <c r="Q1245">
        <v>0.35402686353721469</v>
      </c>
    </row>
    <row r="1246" spans="1:17" x14ac:dyDescent="0.25">
      <c r="A1246" t="s">
        <v>2</v>
      </c>
      <c r="B1246" t="s">
        <v>1287</v>
      </c>
      <c r="C1246">
        <v>104.30022435362361</v>
      </c>
      <c r="D1246">
        <v>145.5000425964289</v>
      </c>
      <c r="E1246">
        <v>144.30012114753501</v>
      </c>
      <c r="F1246">
        <v>144.20013645352529</v>
      </c>
      <c r="G1246">
        <v>332.1435835147638</v>
      </c>
      <c r="H1246">
        <v>340.84479562480118</v>
      </c>
      <c r="I1246">
        <v>376.81263171473552</v>
      </c>
      <c r="J1246">
        <v>224.30015144758491</v>
      </c>
      <c r="K1246">
        <v>192.96237266936421</v>
      </c>
      <c r="L1246">
        <v>158.45078842415111</v>
      </c>
      <c r="M1246">
        <v>238.56558475690679</v>
      </c>
      <c r="N1246">
        <v>310.0134451643425</v>
      </c>
      <c r="O1246">
        <v>184.8178962850738</v>
      </c>
      <c r="P1246">
        <v>104.6612845403135</v>
      </c>
      <c r="Q1246">
        <v>281.23105890142659</v>
      </c>
    </row>
    <row r="1247" spans="1:17" x14ac:dyDescent="0.25">
      <c r="A1247" t="s">
        <v>2</v>
      </c>
      <c r="B1247" t="s">
        <v>1592</v>
      </c>
      <c r="C1247">
        <v>1008.056239793139</v>
      </c>
      <c r="D1247">
        <v>930.15361825476737</v>
      </c>
      <c r="E1247">
        <v>929.86008154557874</v>
      </c>
      <c r="F1247">
        <v>929.44943039893269</v>
      </c>
      <c r="G1247">
        <v>1029.845149273003</v>
      </c>
      <c r="H1247">
        <v>1076.405265832881</v>
      </c>
      <c r="I1247">
        <v>1042.4846136003389</v>
      </c>
      <c r="J1247">
        <v>459.83984024637323</v>
      </c>
      <c r="K1247">
        <v>313.7830299989788</v>
      </c>
      <c r="L1247">
        <v>237.27253368592599</v>
      </c>
      <c r="M1247">
        <v>492.96774746288071</v>
      </c>
      <c r="N1247">
        <v>488.92545985415768</v>
      </c>
      <c r="O1247">
        <v>217.7614848423635</v>
      </c>
      <c r="P1247">
        <v>78.868145646257389</v>
      </c>
      <c r="Q1247">
        <v>110.6639843150934</v>
      </c>
    </row>
    <row r="1248" spans="1:17" x14ac:dyDescent="0.25">
      <c r="A1248" t="s">
        <v>2</v>
      </c>
      <c r="B1248" t="s">
        <v>1288</v>
      </c>
      <c r="J1248">
        <v>6.2303199857920346E-3</v>
      </c>
      <c r="K1248">
        <v>6.7103412753987167E-3</v>
      </c>
      <c r="L1248">
        <v>7.1620300073033738E-3</v>
      </c>
      <c r="M1248">
        <v>8.6454250202192048E-3</v>
      </c>
      <c r="N1248">
        <v>9.0656629514320429E-3</v>
      </c>
      <c r="O1248">
        <v>1.0854045418500409E-2</v>
      </c>
      <c r="P1248">
        <v>1.481297105307818E-2</v>
      </c>
      <c r="Q1248">
        <v>2.7276829279117971E-2</v>
      </c>
    </row>
    <row r="1249" spans="1:17" x14ac:dyDescent="0.25">
      <c r="A1249" t="s">
        <v>2</v>
      </c>
      <c r="B1249" t="s">
        <v>1289</v>
      </c>
      <c r="J1249">
        <v>5.116661770871167E-3</v>
      </c>
      <c r="K1249">
        <v>5.5202581435001693E-3</v>
      </c>
      <c r="L1249">
        <v>5.8686259909849301E-3</v>
      </c>
      <c r="M1249">
        <v>7.1159489752720658E-3</v>
      </c>
      <c r="N1249">
        <v>7.2071296738510449E-3</v>
      </c>
      <c r="O1249">
        <v>8.5887731939630219E-3</v>
      </c>
      <c r="P1249">
        <v>1.162402217763858E-2</v>
      </c>
      <c r="Q1249">
        <v>2.1191441102561728E-2</v>
      </c>
    </row>
    <row r="1250" spans="1:17" x14ac:dyDescent="0.25">
      <c r="A1250" t="s">
        <v>2</v>
      </c>
      <c r="B1250" t="s">
        <v>1290</v>
      </c>
      <c r="J1250">
        <v>5.9116477164166343E-3</v>
      </c>
      <c r="K1250">
        <v>6.3698300969129446E-3</v>
      </c>
      <c r="L1250">
        <v>6.7901988549069047E-3</v>
      </c>
      <c r="M1250">
        <v>8.2051487572672045E-3</v>
      </c>
      <c r="N1250">
        <v>8.5174881446021464E-3</v>
      </c>
      <c r="O1250">
        <v>1.0180406480856311E-2</v>
      </c>
      <c r="P1250">
        <v>1.3857533108916621E-2</v>
      </c>
      <c r="Q1250">
        <v>2.5453272211652372E-2</v>
      </c>
    </row>
    <row r="1251" spans="1:17" x14ac:dyDescent="0.25">
      <c r="A1251" t="s">
        <v>2</v>
      </c>
      <c r="B1251" t="s">
        <v>1291</v>
      </c>
      <c r="J1251">
        <v>3.188743308637798E-3</v>
      </c>
      <c r="K1251">
        <v>3.4313245583233649E-3</v>
      </c>
      <c r="L1251">
        <v>4.1484005091752584E-3</v>
      </c>
      <c r="M1251">
        <v>5.3135406683825727E-3</v>
      </c>
      <c r="N1251">
        <v>8.0911982122482008E-3</v>
      </c>
      <c r="O1251">
        <v>9.965850967514036E-3</v>
      </c>
      <c r="P1251">
        <v>1.0227320538226699E-2</v>
      </c>
      <c r="Q1251">
        <v>1.589611874851098E-2</v>
      </c>
    </row>
    <row r="1252" spans="1:17" x14ac:dyDescent="0.25">
      <c r="A1252" t="s">
        <v>2</v>
      </c>
      <c r="B1252" t="s">
        <v>1292</v>
      </c>
      <c r="J1252">
        <v>1.287626785813175E-2</v>
      </c>
      <c r="K1252">
        <v>1.389207272914718E-2</v>
      </c>
      <c r="L1252">
        <v>1.4145947188706119E-2</v>
      </c>
      <c r="M1252">
        <v>1.755643406413953E-2</v>
      </c>
      <c r="N1252">
        <v>2.9755355207360772E-2</v>
      </c>
      <c r="O1252">
        <v>3.8266191081074687E-2</v>
      </c>
      <c r="P1252">
        <v>5.5203558636097598E-2</v>
      </c>
      <c r="Q1252">
        <v>0.1096936838043621</v>
      </c>
    </row>
    <row r="1253" spans="1:17" x14ac:dyDescent="0.25">
      <c r="A1253" t="s">
        <v>2</v>
      </c>
      <c r="B1253" t="s">
        <v>1293</v>
      </c>
      <c r="J1253">
        <v>0.77005574593881188</v>
      </c>
      <c r="K1253">
        <v>0.56546727129684438</v>
      </c>
      <c r="L1253">
        <v>0.59566015436340125</v>
      </c>
      <c r="M1253">
        <v>0.53388027602321897</v>
      </c>
      <c r="N1253">
        <v>4.9924362431226763</v>
      </c>
      <c r="O1253">
        <v>11.107987534698671</v>
      </c>
      <c r="P1253">
        <v>19.147075915942398</v>
      </c>
      <c r="Q1253">
        <v>47.967404027453952</v>
      </c>
    </row>
    <row r="1254" spans="1:17" x14ac:dyDescent="0.25">
      <c r="A1254" t="s">
        <v>2</v>
      </c>
      <c r="B1254" t="s">
        <v>1294</v>
      </c>
      <c r="C1254">
        <v>0.29881920496012337</v>
      </c>
      <c r="D1254">
        <v>1.4006107582965399</v>
      </c>
      <c r="E1254">
        <v>143.1006899363679</v>
      </c>
      <c r="F1254">
        <v>143.30090509552579</v>
      </c>
      <c r="G1254">
        <v>143.5004125827079</v>
      </c>
      <c r="H1254">
        <v>143.80118313676061</v>
      </c>
      <c r="I1254">
        <v>144.10125757325099</v>
      </c>
      <c r="J1254">
        <v>28.75164745588566</v>
      </c>
      <c r="K1254">
        <v>17.3765264077309</v>
      </c>
      <c r="L1254">
        <v>17.23531731060865</v>
      </c>
      <c r="M1254">
        <v>1.9056295931923239</v>
      </c>
    </row>
    <row r="1255" spans="1:17" x14ac:dyDescent="0.25">
      <c r="A1255" t="s">
        <v>2</v>
      </c>
      <c r="B1255" t="s">
        <v>1295</v>
      </c>
      <c r="C1255">
        <v>291.22595088170698</v>
      </c>
      <c r="D1255">
        <v>261.25388935976849</v>
      </c>
      <c r="E1255">
        <v>224.44664801654019</v>
      </c>
      <c r="F1255">
        <v>233.09526767043991</v>
      </c>
      <c r="G1255">
        <v>122.62364677658481</v>
      </c>
      <c r="H1255">
        <v>260.92557008690932</v>
      </c>
      <c r="I1255">
        <v>270.62782855362212</v>
      </c>
      <c r="J1255">
        <v>35.385310064674471</v>
      </c>
      <c r="K1255">
        <v>21.220392017635291</v>
      </c>
      <c r="L1255">
        <v>12.70602981351171</v>
      </c>
    </row>
    <row r="1256" spans="1:17" x14ac:dyDescent="0.25">
      <c r="A1256" t="s">
        <v>2</v>
      </c>
      <c r="B1256" t="s">
        <v>1296</v>
      </c>
      <c r="J1256">
        <v>44.051884613807303</v>
      </c>
      <c r="K1256">
        <v>88.010761727826647</v>
      </c>
      <c r="L1256">
        <v>97.598661898019287</v>
      </c>
      <c r="M1256">
        <v>156.8927831538862</v>
      </c>
      <c r="N1256">
        <v>251.60613703138159</v>
      </c>
      <c r="O1256">
        <v>401.53408936928662</v>
      </c>
      <c r="P1256">
        <v>657.22641418580679</v>
      </c>
      <c r="Q1256">
        <v>1054.684096499924</v>
      </c>
    </row>
    <row r="1257" spans="1:17" x14ac:dyDescent="0.25">
      <c r="A1257" t="s">
        <v>2</v>
      </c>
      <c r="B1257" t="s">
        <v>1297</v>
      </c>
      <c r="J1257">
        <v>44.051308368248797</v>
      </c>
      <c r="K1257">
        <v>88.010750141422051</v>
      </c>
      <c r="L1257">
        <v>97.598631397684059</v>
      </c>
      <c r="M1257">
        <v>156.89271376008281</v>
      </c>
      <c r="N1257">
        <v>251.60597683411501</v>
      </c>
      <c r="O1257">
        <v>401.61444023869058</v>
      </c>
      <c r="P1257">
        <v>657.26748885647055</v>
      </c>
      <c r="Q1257">
        <v>1055.032319713134</v>
      </c>
    </row>
    <row r="1258" spans="1:17" x14ac:dyDescent="0.25">
      <c r="A1258" t="s">
        <v>2</v>
      </c>
      <c r="B1258" t="s">
        <v>1298</v>
      </c>
      <c r="J1258">
        <v>44.051457829111762</v>
      </c>
      <c r="K1258">
        <v>88.010751480235129</v>
      </c>
      <c r="L1258">
        <v>97.598640164183223</v>
      </c>
      <c r="M1258">
        <v>156.89273399819331</v>
      </c>
      <c r="N1258">
        <v>251.60602481354979</v>
      </c>
      <c r="O1258">
        <v>401.61426882455839</v>
      </c>
      <c r="P1258">
        <v>657.26787205582445</v>
      </c>
      <c r="Q1258">
        <v>1055.053274620599</v>
      </c>
    </row>
    <row r="1259" spans="1:17" x14ac:dyDescent="0.25">
      <c r="A1259" t="s">
        <v>2</v>
      </c>
      <c r="B1259" t="s">
        <v>1299</v>
      </c>
      <c r="J1259">
        <v>44.051577893870252</v>
      </c>
      <c r="K1259">
        <v>88.010753468057828</v>
      </c>
      <c r="L1259">
        <v>97.598647143405074</v>
      </c>
      <c r="M1259">
        <v>156.89274996487379</v>
      </c>
      <c r="N1259">
        <v>251.60606226467519</v>
      </c>
      <c r="O1259">
        <v>401.61415962089018</v>
      </c>
      <c r="P1259">
        <v>657.26814189027118</v>
      </c>
      <c r="Q1259">
        <v>1055.049692426845</v>
      </c>
    </row>
    <row r="1260" spans="1:17" x14ac:dyDescent="0.25">
      <c r="A1260" t="s">
        <v>2</v>
      </c>
      <c r="B1260" t="s">
        <v>1300</v>
      </c>
      <c r="J1260">
        <v>122.9384903036711</v>
      </c>
      <c r="K1260">
        <v>147.52016253822001</v>
      </c>
      <c r="L1260">
        <v>177.03998108411739</v>
      </c>
      <c r="M1260">
        <v>439.20829767254241</v>
      </c>
      <c r="N1260">
        <v>1088.258153453841</v>
      </c>
      <c r="O1260">
        <v>2696.7418641599252</v>
      </c>
      <c r="P1260">
        <v>6694.2368198668673</v>
      </c>
      <c r="Q1260">
        <v>7110.4807721032039</v>
      </c>
    </row>
    <row r="1261" spans="1:17" x14ac:dyDescent="0.25">
      <c r="A1261" t="s">
        <v>2</v>
      </c>
      <c r="B1261" t="s">
        <v>1301</v>
      </c>
      <c r="J1261">
        <v>122.9384820727433</v>
      </c>
      <c r="K1261">
        <v>147.52014500869561</v>
      </c>
      <c r="L1261">
        <v>177.03994744938919</v>
      </c>
      <c r="M1261">
        <v>439.20817365035521</v>
      </c>
      <c r="N1261">
        <v>1088.2576613078529</v>
      </c>
      <c r="O1261">
        <v>2697.1419377207349</v>
      </c>
      <c r="P1261">
        <v>2553.4810637303872</v>
      </c>
      <c r="Q1261">
        <v>2234.2144001676379</v>
      </c>
    </row>
    <row r="1262" spans="1:17" x14ac:dyDescent="0.25">
      <c r="A1262" t="s">
        <v>2</v>
      </c>
      <c r="B1262" t="s">
        <v>1302</v>
      </c>
      <c r="J1262">
        <v>122.9384846757834</v>
      </c>
      <c r="K1262">
        <v>147.5201504508768</v>
      </c>
      <c r="L1262">
        <v>177.0399578326851</v>
      </c>
      <c r="M1262">
        <v>439.20821304077913</v>
      </c>
      <c r="N1262">
        <v>1088.257833579707</v>
      </c>
      <c r="O1262">
        <v>2697.144415152743</v>
      </c>
      <c r="P1262">
        <v>2553.4907302015081</v>
      </c>
      <c r="Q1262">
        <v>2234.0661870140912</v>
      </c>
    </row>
    <row r="1263" spans="1:17" x14ac:dyDescent="0.25">
      <c r="A1263" t="s">
        <v>2</v>
      </c>
      <c r="B1263" t="s">
        <v>1303</v>
      </c>
      <c r="J1263">
        <v>122.9384864950063</v>
      </c>
      <c r="K1263">
        <v>147.5201542938205</v>
      </c>
      <c r="L1263">
        <v>177.03996518414061</v>
      </c>
      <c r="M1263">
        <v>439.20824044730091</v>
      </c>
      <c r="N1263">
        <v>1088.2579437726099</v>
      </c>
      <c r="O1263">
        <v>2697.1455690129319</v>
      </c>
      <c r="P1263">
        <v>6562.087152932233</v>
      </c>
      <c r="Q1263">
        <v>6199.5802428216421</v>
      </c>
    </row>
    <row r="1264" spans="1:17" x14ac:dyDescent="0.25">
      <c r="A1264" t="s">
        <v>2</v>
      </c>
      <c r="B1264" t="s">
        <v>1304</v>
      </c>
      <c r="J1264">
        <v>2.622949516592775</v>
      </c>
      <c r="K1264">
        <v>4.6874973411468153</v>
      </c>
      <c r="L1264">
        <v>5.1761269069093983</v>
      </c>
      <c r="M1264">
        <v>8.3201010318245778</v>
      </c>
      <c r="N1264">
        <v>13.34264800219052</v>
      </c>
      <c r="O1264">
        <v>21.3658953832715</v>
      </c>
      <c r="P1264">
        <v>34.849313464422814</v>
      </c>
      <c r="Q1264">
        <v>55.889916733259533</v>
      </c>
    </row>
    <row r="1265" spans="1:17" x14ac:dyDescent="0.25">
      <c r="A1265" t="s">
        <v>2</v>
      </c>
      <c r="B1265" t="s">
        <v>1305</v>
      </c>
      <c r="J1265">
        <v>2.622975383708416</v>
      </c>
      <c r="K1265">
        <v>4.6874909633319781</v>
      </c>
      <c r="L1265">
        <v>5.1761149254914081</v>
      </c>
      <c r="M1265">
        <v>8.3200704450518046</v>
      </c>
      <c r="N1265">
        <v>13.342582991655719</v>
      </c>
      <c r="O1265">
        <v>21.369988733131311</v>
      </c>
      <c r="P1265">
        <v>34.854653321529447</v>
      </c>
      <c r="Q1265">
        <v>55.731398342916258</v>
      </c>
    </row>
    <row r="1266" spans="1:17" x14ac:dyDescent="0.25">
      <c r="A1266" t="s">
        <v>2</v>
      </c>
      <c r="B1266" t="s">
        <v>1306</v>
      </c>
      <c r="J1266">
        <v>2.6229021717905678</v>
      </c>
      <c r="K1266">
        <v>4.6874916724467033</v>
      </c>
      <c r="L1266">
        <v>5.1761182047509422</v>
      </c>
      <c r="M1266">
        <v>8.3200799880977776</v>
      </c>
      <c r="N1266">
        <v>13.34260413867429</v>
      </c>
      <c r="O1266">
        <v>21.3700822381956</v>
      </c>
      <c r="P1266">
        <v>34.854813834197699</v>
      </c>
      <c r="Q1266">
        <v>55.868837077422022</v>
      </c>
    </row>
    <row r="1267" spans="1:17" x14ac:dyDescent="0.25">
      <c r="A1267" t="s">
        <v>2</v>
      </c>
      <c r="B1267" t="s">
        <v>1307</v>
      </c>
      <c r="J1267">
        <v>2.6228649516740008</v>
      </c>
      <c r="K1267">
        <v>4.687492393015118</v>
      </c>
      <c r="L1267">
        <v>5.1761206579689576</v>
      </c>
      <c r="M1267">
        <v>8.320086951251314</v>
      </c>
      <c r="N1267">
        <v>13.34261933706521</v>
      </c>
      <c r="O1267">
        <v>21.370133185551591</v>
      </c>
      <c r="P1267">
        <v>34.854918487505152</v>
      </c>
      <c r="Q1267">
        <v>55.89803527566626</v>
      </c>
    </row>
    <row r="1268" spans="1:17" x14ac:dyDescent="0.25">
      <c r="A1268" t="s">
        <v>2</v>
      </c>
      <c r="B1268" t="s">
        <v>1308</v>
      </c>
      <c r="J1268">
        <v>74.771762209641167</v>
      </c>
      <c r="K1268">
        <v>89.721059634908457</v>
      </c>
      <c r="L1268">
        <v>107.6790981688881</v>
      </c>
      <c r="M1268">
        <v>267.13780429079901</v>
      </c>
      <c r="N1268">
        <v>661.90930912653926</v>
      </c>
      <c r="O1268">
        <v>1638.300393393306</v>
      </c>
      <c r="P1268">
        <v>4056.5784221392032</v>
      </c>
      <c r="Q1268">
        <v>4363.3123041112949</v>
      </c>
    </row>
    <row r="1269" spans="1:17" x14ac:dyDescent="0.25">
      <c r="A1269" t="s">
        <v>2</v>
      </c>
      <c r="B1269" t="s">
        <v>1309</v>
      </c>
      <c r="J1269">
        <v>74.771754649803057</v>
      </c>
      <c r="K1269">
        <v>89.721043730821734</v>
      </c>
      <c r="L1269">
        <v>107.6790675451663</v>
      </c>
      <c r="M1269">
        <v>267.13768902709171</v>
      </c>
      <c r="N1269">
        <v>661.90884821560712</v>
      </c>
      <c r="O1269">
        <v>1638.5578124522569</v>
      </c>
      <c r="P1269">
        <v>1544.0119745787899</v>
      </c>
      <c r="Q1269">
        <v>1336.449373635983</v>
      </c>
    </row>
    <row r="1270" spans="1:17" x14ac:dyDescent="0.25">
      <c r="A1270" t="s">
        <v>2</v>
      </c>
      <c r="B1270" t="s">
        <v>1310</v>
      </c>
      <c r="J1270">
        <v>74.771757000058358</v>
      </c>
      <c r="K1270">
        <v>89.721048576808897</v>
      </c>
      <c r="L1270">
        <v>107.67907681324689</v>
      </c>
      <c r="M1270">
        <v>267.13772493729192</v>
      </c>
      <c r="N1270">
        <v>661.90900558103806</v>
      </c>
      <c r="O1270">
        <v>1638.5549268251871</v>
      </c>
      <c r="P1270">
        <v>1543.964443537893</v>
      </c>
      <c r="Q1270">
        <v>1336.086631228515</v>
      </c>
    </row>
    <row r="1271" spans="1:17" x14ac:dyDescent="0.25">
      <c r="A1271" t="s">
        <v>2</v>
      </c>
      <c r="B1271" t="s">
        <v>1311</v>
      </c>
      <c r="J1271">
        <v>74.771758667682562</v>
      </c>
      <c r="K1271">
        <v>89.721052048132577</v>
      </c>
      <c r="L1271">
        <v>107.6790834733907</v>
      </c>
      <c r="M1271">
        <v>267.13775036120779</v>
      </c>
      <c r="N1271">
        <v>661.90910922532851</v>
      </c>
      <c r="O1271">
        <v>1638.5549665010669</v>
      </c>
      <c r="P1271">
        <v>3896.4598797296412</v>
      </c>
      <c r="Q1271">
        <v>3651.358296915912</v>
      </c>
    </row>
    <row r="1272" spans="1:17" x14ac:dyDescent="0.25">
      <c r="A1272" t="s">
        <v>2</v>
      </c>
      <c r="B1272" t="s">
        <v>1312</v>
      </c>
      <c r="J1272">
        <v>24.159199235169279</v>
      </c>
      <c r="K1272">
        <v>39.279044961033591</v>
      </c>
      <c r="L1272">
        <v>43.277753874519952</v>
      </c>
      <c r="M1272">
        <v>69.524254134668183</v>
      </c>
      <c r="N1272">
        <v>111.4952897002845</v>
      </c>
      <c r="O1272">
        <v>177.88639133555489</v>
      </c>
      <c r="P1272">
        <v>291.24376868297799</v>
      </c>
      <c r="Q1272">
        <v>466.45835059409808</v>
      </c>
    </row>
    <row r="1273" spans="1:17" x14ac:dyDescent="0.25">
      <c r="A1273" t="s">
        <v>2</v>
      </c>
      <c r="B1273" t="s">
        <v>1313</v>
      </c>
      <c r="J1273">
        <v>24.15897319447507</v>
      </c>
      <c r="K1273">
        <v>39.279022757781853</v>
      </c>
      <c r="L1273">
        <v>43.277731207192822</v>
      </c>
      <c r="M1273">
        <v>69.524192860427348</v>
      </c>
      <c r="N1273">
        <v>111.4951419038258</v>
      </c>
      <c r="O1273">
        <v>177.91292699709911</v>
      </c>
      <c r="P1273">
        <v>291.26149882922329</v>
      </c>
      <c r="Q1273">
        <v>319.68394481182202</v>
      </c>
    </row>
    <row r="1274" spans="1:17" x14ac:dyDescent="0.25">
      <c r="A1274" t="s">
        <v>2</v>
      </c>
      <c r="B1274" t="s">
        <v>1314</v>
      </c>
      <c r="J1274">
        <v>24.159028835606051</v>
      </c>
      <c r="K1274">
        <v>39.279028806662971</v>
      </c>
      <c r="L1274">
        <v>43.277737524821468</v>
      </c>
      <c r="M1274">
        <v>69.524210306783161</v>
      </c>
      <c r="N1274">
        <v>111.4951857532875</v>
      </c>
      <c r="O1274">
        <v>177.91272743746839</v>
      </c>
      <c r="P1274">
        <v>291.26197135912349</v>
      </c>
      <c r="Q1274">
        <v>466.72773353110892</v>
      </c>
    </row>
    <row r="1275" spans="1:17" x14ac:dyDescent="0.25">
      <c r="A1275" t="s">
        <v>2</v>
      </c>
      <c r="B1275" t="s">
        <v>1315</v>
      </c>
      <c r="J1275">
        <v>24.159074535424519</v>
      </c>
      <c r="K1275">
        <v>39.279033601974056</v>
      </c>
      <c r="L1275">
        <v>43.277742541593</v>
      </c>
      <c r="M1275">
        <v>69.524224014981797</v>
      </c>
      <c r="N1275">
        <v>111.4952196876209</v>
      </c>
      <c r="O1275">
        <v>177.91258820917031</v>
      </c>
      <c r="P1275">
        <v>291.26228952285152</v>
      </c>
      <c r="Q1275">
        <v>466.76043856934177</v>
      </c>
    </row>
    <row r="1276" spans="1:17" x14ac:dyDescent="0.25">
      <c r="A1276" t="s">
        <v>2</v>
      </c>
      <c r="B1276" t="s">
        <v>1316</v>
      </c>
      <c r="J1276">
        <v>165.1954822571233</v>
      </c>
      <c r="K1276">
        <v>198.22791159517061</v>
      </c>
      <c r="L1276">
        <v>237.89044793183911</v>
      </c>
      <c r="M1276">
        <v>590.16568634082375</v>
      </c>
      <c r="N1276">
        <v>1462.294075121338</v>
      </c>
      <c r="O1276">
        <v>3625.8361781931731</v>
      </c>
      <c r="P1276">
        <v>9014.683775644562</v>
      </c>
      <c r="Q1276">
        <v>9564.9832139674618</v>
      </c>
    </row>
    <row r="1277" spans="1:17" x14ac:dyDescent="0.25">
      <c r="A1277" t="s">
        <v>2</v>
      </c>
      <c r="B1277" t="s">
        <v>1317</v>
      </c>
      <c r="J1277">
        <v>165.1954735445905</v>
      </c>
      <c r="K1277">
        <v>198.22789289453439</v>
      </c>
      <c r="L1277">
        <v>237.89041226167669</v>
      </c>
      <c r="M1277">
        <v>590.16555524280841</v>
      </c>
      <c r="N1277">
        <v>1462.293543430653</v>
      </c>
      <c r="O1277">
        <v>3626.3348318219391</v>
      </c>
      <c r="P1277">
        <v>3443.326442808861</v>
      </c>
      <c r="Q1277">
        <v>3033.340347895537</v>
      </c>
    </row>
    <row r="1278" spans="1:17" x14ac:dyDescent="0.25">
      <c r="A1278" t="s">
        <v>2</v>
      </c>
      <c r="B1278" t="s">
        <v>1318</v>
      </c>
      <c r="J1278">
        <v>165.19547633699091</v>
      </c>
      <c r="K1278">
        <v>198.22789877769631</v>
      </c>
      <c r="L1278">
        <v>237.89042342893961</v>
      </c>
      <c r="M1278">
        <v>590.16559761894621</v>
      </c>
      <c r="N1278">
        <v>1462.293737346939</v>
      </c>
      <c r="O1278">
        <v>3626.3411270652641</v>
      </c>
      <c r="P1278">
        <v>3443.3663194183218</v>
      </c>
      <c r="Q1278">
        <v>3033.2616468564761</v>
      </c>
    </row>
    <row r="1279" spans="1:17" x14ac:dyDescent="0.25">
      <c r="A1279" t="s">
        <v>2</v>
      </c>
      <c r="B1279" t="s">
        <v>1319</v>
      </c>
      <c r="J1279">
        <v>165.19547826838169</v>
      </c>
      <c r="K1279">
        <v>198.22790289241931</v>
      </c>
      <c r="L1279">
        <v>237.89043125675269</v>
      </c>
      <c r="M1279">
        <v>590.16562672927216</v>
      </c>
      <c r="N1279">
        <v>1462.2938566637481</v>
      </c>
      <c r="O1279">
        <v>3626.3435817889749</v>
      </c>
      <c r="P1279">
        <v>8859.4778041002701</v>
      </c>
      <c r="Q1279">
        <v>8406.124551161769</v>
      </c>
    </row>
    <row r="1280" spans="1:17" x14ac:dyDescent="0.25">
      <c r="A1280" t="s">
        <v>2</v>
      </c>
      <c r="B1280" t="s">
        <v>1320</v>
      </c>
      <c r="J1280">
        <v>4.1205172316296422E-4</v>
      </c>
      <c r="K1280">
        <v>5.0678024896891956E-4</v>
      </c>
      <c r="L1280">
        <v>3.3028017398459172E-4</v>
      </c>
      <c r="M1280">
        <v>6.3571195441259232E-4</v>
      </c>
      <c r="N1280">
        <v>5.8680021278683541E-4</v>
      </c>
      <c r="O1280">
        <v>8.7443449163392346E-4</v>
      </c>
      <c r="P1280">
        <v>1.3306235415741061E-3</v>
      </c>
      <c r="Q1280">
        <v>2.5517617767433472E-3</v>
      </c>
    </row>
    <row r="1281" spans="1:17" x14ac:dyDescent="0.25">
      <c r="A1281" t="s">
        <v>2</v>
      </c>
      <c r="B1281" t="s">
        <v>1321</v>
      </c>
      <c r="J1281">
        <v>4.7753901421864939E-4</v>
      </c>
      <c r="K1281">
        <v>5.6240178229278591E-4</v>
      </c>
      <c r="L1281">
        <v>3.5726925255252258E-4</v>
      </c>
      <c r="M1281">
        <v>6.8169840104479178E-4</v>
      </c>
      <c r="N1281">
        <v>6.0563472166249037E-4</v>
      </c>
      <c r="O1281">
        <v>8.859517035013268E-4</v>
      </c>
      <c r="P1281">
        <v>1.2594600225672981E-3</v>
      </c>
      <c r="Q1281">
        <v>2.560356513762053E-3</v>
      </c>
    </row>
    <row r="1282" spans="1:17" x14ac:dyDescent="0.25">
      <c r="A1282" t="s">
        <v>2</v>
      </c>
      <c r="B1282" t="s">
        <v>1322</v>
      </c>
      <c r="J1282">
        <v>2.2730094569749459E-4</v>
      </c>
      <c r="K1282">
        <v>3.0382625926494977E-4</v>
      </c>
      <c r="L1282">
        <v>2.3813638966599639E-4</v>
      </c>
      <c r="M1282">
        <v>4.8853089792080166E-4</v>
      </c>
      <c r="N1282">
        <v>4.490313264089588E-4</v>
      </c>
      <c r="O1282">
        <v>6.6638520046702029E-4</v>
      </c>
      <c r="P1282">
        <v>9.8079777274484819E-4</v>
      </c>
      <c r="Q1282">
        <v>1.7896094301331649E-3</v>
      </c>
    </row>
    <row r="1283" spans="1:17" x14ac:dyDescent="0.25">
      <c r="A1283" t="s">
        <v>2</v>
      </c>
      <c r="B1283" t="s">
        <v>1323</v>
      </c>
      <c r="J1283">
        <v>4.7688165340932281E-4</v>
      </c>
      <c r="K1283">
        <v>5.6170033150407543E-4</v>
      </c>
      <c r="L1283">
        <v>3.5685988077398853E-4</v>
      </c>
      <c r="M1283">
        <v>6.7877080537696226E-4</v>
      </c>
      <c r="N1283">
        <v>6.0461374843519852E-4</v>
      </c>
      <c r="O1283">
        <v>8.830533199867222E-4</v>
      </c>
      <c r="P1283">
        <v>1.253689945976166E-3</v>
      </c>
      <c r="Q1283">
        <v>2.547271468636824E-3</v>
      </c>
    </row>
    <row r="1284" spans="1:17" x14ac:dyDescent="0.25">
      <c r="A1284" t="s">
        <v>2</v>
      </c>
      <c r="B1284" t="s">
        <v>1324</v>
      </c>
      <c r="J1284">
        <v>3.7815389238041392E-4</v>
      </c>
      <c r="K1284">
        <v>4.7714530375972538E-4</v>
      </c>
      <c r="L1284">
        <v>3.1906877353230168E-4</v>
      </c>
      <c r="M1284">
        <v>6.1781439816819357E-4</v>
      </c>
      <c r="N1284">
        <v>5.6632150222287348E-4</v>
      </c>
      <c r="O1284">
        <v>8.4959902187286174E-4</v>
      </c>
      <c r="P1284">
        <v>1.264711741105092E-3</v>
      </c>
      <c r="Q1284">
        <v>2.433430207226658E-3</v>
      </c>
    </row>
    <row r="1285" spans="1:17" x14ac:dyDescent="0.25">
      <c r="A1285" t="s">
        <v>2</v>
      </c>
      <c r="B1285" t="s">
        <v>1325</v>
      </c>
      <c r="J1285">
        <v>4.7773933494356282E-4</v>
      </c>
      <c r="K1285">
        <v>5.6259652428349125E-4</v>
      </c>
      <c r="L1285">
        <v>3.5736660423750472E-4</v>
      </c>
      <c r="M1285">
        <v>6.8189891669173468E-4</v>
      </c>
      <c r="N1285">
        <v>6.058142762683515E-4</v>
      </c>
      <c r="O1285">
        <v>8.8684635361516672E-4</v>
      </c>
      <c r="P1285">
        <v>1.2617110654587029E-3</v>
      </c>
      <c r="Q1285">
        <v>2.565689603160972E-3</v>
      </c>
    </row>
    <row r="1286" spans="1:17" x14ac:dyDescent="0.25">
      <c r="A1286" t="s">
        <v>2</v>
      </c>
      <c r="B1286" t="s">
        <v>1326</v>
      </c>
      <c r="J1286">
        <v>3.7536252636708069E-4</v>
      </c>
      <c r="K1286">
        <v>3.9858688737115321E-4</v>
      </c>
      <c r="L1286">
        <v>1.5023211872728899E-4</v>
      </c>
      <c r="M1286">
        <v>1.999818512197794E-4</v>
      </c>
      <c r="N1286">
        <v>2.2986263936933271E-4</v>
      </c>
      <c r="O1286">
        <v>2.5103734860055491E-4</v>
      </c>
      <c r="P1286">
        <v>4.97809848331459E-4</v>
      </c>
      <c r="Q1286">
        <v>1.0997692922746071E-9</v>
      </c>
    </row>
    <row r="1287" spans="1:17" x14ac:dyDescent="0.25">
      <c r="A1287" t="s">
        <v>2</v>
      </c>
      <c r="B1287" t="s">
        <v>1327</v>
      </c>
      <c r="J1287">
        <v>1.2671149164074291E-3</v>
      </c>
      <c r="K1287">
        <v>2.2670775570301262E-3</v>
      </c>
      <c r="L1287">
        <v>1.1734785626795049E-3</v>
      </c>
      <c r="M1287">
        <v>2.34973849783271E-3</v>
      </c>
      <c r="N1287">
        <v>3.702099106450623E-3</v>
      </c>
      <c r="O1287">
        <v>5.1975877598776504E-3</v>
      </c>
      <c r="P1287">
        <v>9.3163210464265282E-3</v>
      </c>
      <c r="Q1287">
        <v>2.5562437888949598E-2</v>
      </c>
    </row>
    <row r="1288" spans="1:17" x14ac:dyDescent="0.25">
      <c r="A1288" t="s">
        <v>2</v>
      </c>
      <c r="B1288" t="s">
        <v>1328</v>
      </c>
      <c r="J1288">
        <v>1.685140291890243E-3</v>
      </c>
      <c r="K1288">
        <v>3.1865233567883958E-3</v>
      </c>
      <c r="L1288">
        <v>1.6085263337710569E-3</v>
      </c>
      <c r="M1288">
        <v>2.918859297155334E-3</v>
      </c>
      <c r="N1288">
        <v>1.009947858351851E-2</v>
      </c>
      <c r="O1288">
        <v>5.0691317468969039E-3</v>
      </c>
      <c r="P1288">
        <v>6.3519204808505526E-3</v>
      </c>
      <c r="Q1288">
        <v>2.6603423055204609E-2</v>
      </c>
    </row>
    <row r="1289" spans="1:17" x14ac:dyDescent="0.25">
      <c r="A1289" t="s">
        <v>2</v>
      </c>
      <c r="B1289" t="s">
        <v>1329</v>
      </c>
      <c r="J1289">
        <v>5.4170398394636692E-4</v>
      </c>
      <c r="K1289">
        <v>5.6178838532830444E-4</v>
      </c>
      <c r="L1289">
        <v>2.0822077126483781E-4</v>
      </c>
      <c r="M1289">
        <v>2.4720528905400622E-4</v>
      </c>
    </row>
    <row r="1290" spans="1:17" x14ac:dyDescent="0.25">
      <c r="A1290" t="s">
        <v>2</v>
      </c>
      <c r="B1290" t="s">
        <v>1330</v>
      </c>
      <c r="C1290">
        <v>8.1637414961685265E-2</v>
      </c>
      <c r="D1290">
        <v>0.1315259013156628</v>
      </c>
      <c r="E1290">
        <v>5.6979937183194912E-2</v>
      </c>
      <c r="F1290">
        <v>0.1454020088321116</v>
      </c>
      <c r="G1290">
        <v>0.35565921123690297</v>
      </c>
      <c r="H1290">
        <v>0.20424807171607531</v>
      </c>
      <c r="I1290">
        <v>0.2051975387428428</v>
      </c>
      <c r="J1290">
        <v>2.7336308368111168E-3</v>
      </c>
      <c r="K1290">
        <v>2.8243636163770469E-3</v>
      </c>
      <c r="L1290">
        <v>1.0312822326810241E-3</v>
      </c>
      <c r="M1290">
        <v>2.0377861771625058E-3</v>
      </c>
      <c r="N1290">
        <v>1.5860050424642989E-3</v>
      </c>
      <c r="O1290">
        <v>1.6246434811518461E-3</v>
      </c>
      <c r="P1290">
        <v>8.1196942701890586E-4</v>
      </c>
      <c r="Q1290">
        <v>1.099769459560798E-9</v>
      </c>
    </row>
    <row r="1291" spans="1:17" x14ac:dyDescent="0.25">
      <c r="A1291" t="s">
        <v>2</v>
      </c>
      <c r="B1291" t="s">
        <v>1331</v>
      </c>
      <c r="J1291">
        <v>2.0375669526845178E-3</v>
      </c>
      <c r="K1291">
        <v>3.123682787058189E-3</v>
      </c>
      <c r="L1291">
        <v>1.45092452241949E-3</v>
      </c>
      <c r="M1291">
        <v>3.164142264090221E-3</v>
      </c>
      <c r="N1291">
        <v>4.08341134035029E-3</v>
      </c>
      <c r="O1291">
        <v>5.5035690236449599E-3</v>
      </c>
      <c r="P1291">
        <v>7.4646783029813282E-3</v>
      </c>
      <c r="Q1291">
        <v>2.6561484559078131E-2</v>
      </c>
    </row>
    <row r="1292" spans="1:17" x14ac:dyDescent="0.25">
      <c r="A1292" t="s">
        <v>2</v>
      </c>
      <c r="B1292" t="s">
        <v>1332</v>
      </c>
      <c r="J1292">
        <v>2.8023775630662282E-3</v>
      </c>
      <c r="K1292">
        <v>4.1352831513386109E-3</v>
      </c>
      <c r="L1292">
        <v>1.8401655865552149E-3</v>
      </c>
      <c r="M1292">
        <v>3.34305721470015E-3</v>
      </c>
      <c r="N1292">
        <v>9.5956475630669235E-3</v>
      </c>
      <c r="O1292">
        <v>7.3381962770605611E-3</v>
      </c>
      <c r="P1292">
        <v>6.3953730554744794E-3</v>
      </c>
      <c r="Q1292">
        <v>2.7909204124852049E-2</v>
      </c>
    </row>
    <row r="1293" spans="1:17" x14ac:dyDescent="0.25">
      <c r="A1293" t="s">
        <v>2</v>
      </c>
      <c r="B1293" t="s">
        <v>1333</v>
      </c>
      <c r="C1293">
        <v>3.0174741757598542</v>
      </c>
      <c r="D1293">
        <v>1.2118921020114859</v>
      </c>
      <c r="E1293">
        <v>14.55300233294558</v>
      </c>
      <c r="F1293">
        <v>17.774492711835389</v>
      </c>
      <c r="G1293">
        <v>156.55338797071551</v>
      </c>
      <c r="H1293">
        <v>35.682036411937908</v>
      </c>
      <c r="I1293">
        <v>31.103665159495129</v>
      </c>
      <c r="J1293">
        <v>1.459581480342912E-2</v>
      </c>
      <c r="K1293">
        <v>1.419618380526599E-2</v>
      </c>
      <c r="L1293">
        <v>4.2015564313937839E-3</v>
      </c>
      <c r="M1293">
        <v>4.4161608878131049E-3</v>
      </c>
    </row>
    <row r="1294" spans="1:17" x14ac:dyDescent="0.25">
      <c r="A1294" t="s">
        <v>2</v>
      </c>
      <c r="B1294" t="s">
        <v>1334</v>
      </c>
      <c r="J1294">
        <v>3.6790161833595759E-4</v>
      </c>
      <c r="K1294">
        <v>4.1336668238054619E-4</v>
      </c>
      <c r="L1294">
        <v>1.4711808117632121E-4</v>
      </c>
      <c r="M1294">
        <v>2.0426175594898829E-4</v>
      </c>
      <c r="N1294">
        <v>2.212034610722318E-4</v>
      </c>
      <c r="O1294">
        <v>2.4600063814920228E-4</v>
      </c>
      <c r="P1294">
        <v>4.7851159621955012E-4</v>
      </c>
      <c r="Q1294">
        <v>1.0997591942222341E-9</v>
      </c>
    </row>
    <row r="1295" spans="1:17" x14ac:dyDescent="0.25">
      <c r="A1295" t="s">
        <v>2</v>
      </c>
      <c r="B1295" t="s">
        <v>1335</v>
      </c>
      <c r="J1295">
        <v>6.1023321492950481E-4</v>
      </c>
      <c r="K1295">
        <v>1.1493482174590329E-3</v>
      </c>
      <c r="L1295">
        <v>6.2459251741802725E-4</v>
      </c>
      <c r="M1295">
        <v>1.3056709655134421E-3</v>
      </c>
      <c r="N1295">
        <v>1.9709495734330888E-3</v>
      </c>
      <c r="O1295">
        <v>2.8579232994146841E-3</v>
      </c>
      <c r="P1295">
        <v>5.1503184100868699E-3</v>
      </c>
      <c r="Q1295">
        <v>1.2421400311544749E-2</v>
      </c>
    </row>
    <row r="1296" spans="1:17" x14ac:dyDescent="0.25">
      <c r="A1296" t="s">
        <v>2</v>
      </c>
      <c r="B1296" t="s">
        <v>1336</v>
      </c>
      <c r="J1296">
        <v>6.3405006919926691E-4</v>
      </c>
      <c r="K1296">
        <v>1.2476947337262531E-3</v>
      </c>
      <c r="L1296">
        <v>6.7934764342412958E-4</v>
      </c>
      <c r="M1296">
        <v>1.5329662692636951E-3</v>
      </c>
      <c r="N1296">
        <v>3.2650362804029589E-3</v>
      </c>
      <c r="O1296">
        <v>2.2509660115576599E-3</v>
      </c>
      <c r="P1296">
        <v>2.882245650451937E-3</v>
      </c>
      <c r="Q1296">
        <v>1.009683647100729E-2</v>
      </c>
    </row>
    <row r="1297" spans="1:17" x14ac:dyDescent="0.25">
      <c r="A1297" t="s">
        <v>2</v>
      </c>
      <c r="B1297" t="s">
        <v>1337</v>
      </c>
      <c r="J1297">
        <v>5.2774804692586562E-4</v>
      </c>
      <c r="K1297">
        <v>5.4989236745665881E-4</v>
      </c>
      <c r="L1297">
        <v>2.0044623726789119E-4</v>
      </c>
      <c r="M1297">
        <v>3.0281613867484908E-4</v>
      </c>
    </row>
    <row r="1298" spans="1:17" x14ac:dyDescent="0.25">
      <c r="A1298" t="s">
        <v>2</v>
      </c>
      <c r="B1298" t="s">
        <v>1338</v>
      </c>
      <c r="C1298">
        <v>8.7365186742376491E-2</v>
      </c>
      <c r="D1298">
        <v>0.118454551280173</v>
      </c>
      <c r="E1298">
        <v>4.9992037408571097E-2</v>
      </c>
      <c r="F1298">
        <v>0.12741209221254021</v>
      </c>
      <c r="G1298">
        <v>0.31693046736459912</v>
      </c>
      <c r="H1298">
        <v>0.18038992968396769</v>
      </c>
      <c r="I1298">
        <v>0.18123618405661951</v>
      </c>
      <c r="J1298">
        <v>2.6170495101306792E-3</v>
      </c>
      <c r="K1298">
        <v>2.70388769417001E-3</v>
      </c>
      <c r="L1298">
        <v>9.9567578035908693E-4</v>
      </c>
      <c r="M1298">
        <v>1.9650245152423688E-3</v>
      </c>
      <c r="N1298">
        <v>1.522202324716237E-3</v>
      </c>
      <c r="O1298">
        <v>1.557918912644306E-3</v>
      </c>
      <c r="P1298">
        <v>7.7758739890626603E-4</v>
      </c>
      <c r="Q1298">
        <v>1.0997693845164061E-9</v>
      </c>
    </row>
    <row r="1299" spans="1:17" x14ac:dyDescent="0.25">
      <c r="A1299" t="s">
        <v>2</v>
      </c>
      <c r="B1299" t="s">
        <v>1339</v>
      </c>
      <c r="J1299">
        <v>2.010063126340428E-3</v>
      </c>
      <c r="K1299">
        <v>3.069384651855711E-3</v>
      </c>
      <c r="L1299">
        <v>1.432010628763859E-3</v>
      </c>
      <c r="M1299">
        <v>3.1305801298709599E-3</v>
      </c>
      <c r="N1299">
        <v>4.0432824387268036E-3</v>
      </c>
      <c r="O1299">
        <v>5.4302130978212664E-3</v>
      </c>
      <c r="P1299">
        <v>7.3611873761995766E-3</v>
      </c>
      <c r="Q1299">
        <v>2.5978753503268909E-2</v>
      </c>
    </row>
    <row r="1300" spans="1:17" x14ac:dyDescent="0.25">
      <c r="A1300" t="s">
        <v>2</v>
      </c>
      <c r="B1300" t="s">
        <v>1340</v>
      </c>
      <c r="J1300">
        <v>2.6720129274179342E-3</v>
      </c>
      <c r="K1300">
        <v>4.0516941473787323E-3</v>
      </c>
      <c r="L1300">
        <v>1.8241082626412419E-3</v>
      </c>
      <c r="M1300">
        <v>3.3215692640484649E-3</v>
      </c>
      <c r="N1300">
        <v>9.25857400019316E-3</v>
      </c>
      <c r="O1300">
        <v>6.6217142653778368E-3</v>
      </c>
      <c r="P1300">
        <v>6.2686970150193583E-3</v>
      </c>
      <c r="Q1300">
        <v>2.4641517128622101E-2</v>
      </c>
    </row>
    <row r="1301" spans="1:17" x14ac:dyDescent="0.25">
      <c r="A1301" t="s">
        <v>2</v>
      </c>
      <c r="B1301" t="s">
        <v>1341</v>
      </c>
      <c r="C1301">
        <v>0.38953071509614451</v>
      </c>
      <c r="D1301">
        <v>9.6150804922846597E-2</v>
      </c>
      <c r="E1301">
        <v>6.3975144829463444</v>
      </c>
      <c r="F1301">
        <v>6.5736734795870193</v>
      </c>
      <c r="G1301">
        <v>47.594912956179272</v>
      </c>
      <c r="H1301">
        <v>10.834826994457091</v>
      </c>
      <c r="I1301">
        <v>8.9984709761720953</v>
      </c>
      <c r="J1301">
        <v>1.0228018959903461E-2</v>
      </c>
      <c r="K1301">
        <v>1.0146249809725951E-2</v>
      </c>
      <c r="L1301">
        <v>3.3091641004192908E-3</v>
      </c>
      <c r="M1301">
        <v>3.683492837586014E-3</v>
      </c>
    </row>
    <row r="1302" spans="1:17" x14ac:dyDescent="0.25">
      <c r="A1302" t="s">
        <v>2</v>
      </c>
      <c r="B1302" t="s">
        <v>1342</v>
      </c>
      <c r="J1302">
        <v>3.743271285196624E-4</v>
      </c>
      <c r="K1302">
        <v>4.2198726624663208E-4</v>
      </c>
      <c r="L1302">
        <v>1.5024863835391331E-4</v>
      </c>
      <c r="M1302">
        <v>2.448983510221822E-4</v>
      </c>
      <c r="N1302">
        <v>2.2465510204875509E-4</v>
      </c>
      <c r="O1302">
        <v>2.5049458374328042E-4</v>
      </c>
      <c r="P1302">
        <v>4.4139563109991367E-4</v>
      </c>
      <c r="Q1302">
        <v>1.09976855652472E-9</v>
      </c>
    </row>
    <row r="1303" spans="1:17" x14ac:dyDescent="0.25">
      <c r="A1303" t="s">
        <v>2</v>
      </c>
      <c r="B1303" t="s">
        <v>1343</v>
      </c>
      <c r="J1303">
        <v>1.0738549169744219E-3</v>
      </c>
      <c r="K1303">
        <v>1.9855554812084528E-3</v>
      </c>
      <c r="L1303">
        <v>1.067963363893337E-3</v>
      </c>
      <c r="M1303">
        <v>2.218333296968163E-3</v>
      </c>
      <c r="N1303">
        <v>3.317435572693882E-3</v>
      </c>
      <c r="O1303">
        <v>4.7392727186412846E-3</v>
      </c>
      <c r="P1303">
        <v>7.8968819049473945E-3</v>
      </c>
      <c r="Q1303">
        <v>2.2165512426550311E-2</v>
      </c>
    </row>
    <row r="1304" spans="1:17" x14ac:dyDescent="0.25">
      <c r="A1304" t="s">
        <v>2</v>
      </c>
      <c r="B1304" t="s">
        <v>1344</v>
      </c>
      <c r="J1304">
        <v>9.5396563554832217E-4</v>
      </c>
      <c r="K1304">
        <v>1.8165815632488541E-3</v>
      </c>
      <c r="L1304">
        <v>1.133538892986387E-3</v>
      </c>
      <c r="M1304">
        <v>2.3832922920195209E-3</v>
      </c>
      <c r="N1304">
        <v>5.8560808978133979E-3</v>
      </c>
      <c r="O1304">
        <v>3.5915013957796161E-3</v>
      </c>
      <c r="P1304">
        <v>4.7392874959843317E-3</v>
      </c>
      <c r="Q1304">
        <v>1.512674434366822E-2</v>
      </c>
    </row>
    <row r="1305" spans="1:17" x14ac:dyDescent="0.25">
      <c r="A1305" t="s">
        <v>2</v>
      </c>
      <c r="B1305" t="s">
        <v>1345</v>
      </c>
      <c r="J1305">
        <v>5.370003194346822E-4</v>
      </c>
      <c r="K1305">
        <v>5.5745143439148669E-4</v>
      </c>
      <c r="L1305">
        <v>2.0728151864814491E-4</v>
      </c>
      <c r="M1305">
        <v>3.0170632379545508E-4</v>
      </c>
    </row>
    <row r="1306" spans="1:17" x14ac:dyDescent="0.25">
      <c r="A1306" t="s">
        <v>2</v>
      </c>
      <c r="B1306" t="s">
        <v>1346</v>
      </c>
      <c r="C1306">
        <v>9.8226460179980712E-2</v>
      </c>
      <c r="D1306">
        <v>0.1033323840447329</v>
      </c>
      <c r="E1306">
        <v>4.1550893135798378E-2</v>
      </c>
      <c r="F1306">
        <v>0.1058436291442021</v>
      </c>
      <c r="G1306">
        <v>0.27488427030673829</v>
      </c>
      <c r="H1306">
        <v>0.16050415758622749</v>
      </c>
      <c r="I1306">
        <v>0.16313216890169399</v>
      </c>
      <c r="J1306">
        <v>2.531330749039943E-3</v>
      </c>
      <c r="K1306">
        <v>2.6156037444971109E-3</v>
      </c>
      <c r="L1306">
        <v>9.6834318807079731E-4</v>
      </c>
      <c r="M1306">
        <v>1.9142928267837651E-3</v>
      </c>
      <c r="N1306">
        <v>1.4726235237799571E-3</v>
      </c>
      <c r="O1306">
        <v>1.5070177813884999E-3</v>
      </c>
      <c r="P1306">
        <v>7.5800579384524092E-4</v>
      </c>
      <c r="Q1306">
        <v>1.099769488862844E-9</v>
      </c>
    </row>
    <row r="1307" spans="1:17" x14ac:dyDescent="0.25">
      <c r="A1307" t="s">
        <v>2</v>
      </c>
      <c r="B1307" t="s">
        <v>1347</v>
      </c>
      <c r="J1307">
        <v>2.04791257975395E-3</v>
      </c>
      <c r="K1307">
        <v>3.1423556102824512E-3</v>
      </c>
      <c r="L1307">
        <v>1.457420792041189E-3</v>
      </c>
      <c r="M1307">
        <v>3.173536045802291E-3</v>
      </c>
      <c r="N1307">
        <v>4.093974458919682E-3</v>
      </c>
      <c r="O1307">
        <v>5.52515488077065E-3</v>
      </c>
      <c r="P1307">
        <v>7.5055071779171374E-3</v>
      </c>
      <c r="Q1307">
        <v>2.680120141507512E-2</v>
      </c>
    </row>
    <row r="1308" spans="1:17" x14ac:dyDescent="0.25">
      <c r="A1308" t="s">
        <v>2</v>
      </c>
      <c r="B1308" t="s">
        <v>1348</v>
      </c>
      <c r="J1308">
        <v>2.7652703488262689E-3</v>
      </c>
      <c r="K1308">
        <v>4.1050126462589464E-3</v>
      </c>
      <c r="L1308">
        <v>1.8351374465920059E-3</v>
      </c>
      <c r="M1308">
        <v>3.3333576551324222E-3</v>
      </c>
      <c r="N1308">
        <v>9.0306603639154371E-3</v>
      </c>
      <c r="O1308">
        <v>6.8627123486643647E-3</v>
      </c>
      <c r="P1308">
        <v>6.34706465867563E-3</v>
      </c>
      <c r="Q1308">
        <v>2.666026880264943E-2</v>
      </c>
    </row>
    <row r="1309" spans="1:17" x14ac:dyDescent="0.25">
      <c r="A1309" t="s">
        <v>2</v>
      </c>
      <c r="B1309" t="s">
        <v>1349</v>
      </c>
      <c r="C1309">
        <v>1.821258277615605</v>
      </c>
      <c r="D1309">
        <v>5.2750699287061567E-2</v>
      </c>
      <c r="E1309">
        <v>11.957951921264939</v>
      </c>
      <c r="F1309">
        <v>12.182237864025501</v>
      </c>
      <c r="G1309">
        <v>86.106534812153825</v>
      </c>
      <c r="H1309">
        <v>19.711090791559371</v>
      </c>
      <c r="I1309">
        <v>16.918753118177161</v>
      </c>
      <c r="J1309">
        <v>1.1225863002512011E-2</v>
      </c>
      <c r="K1309">
        <v>1.1046654632888399E-2</v>
      </c>
      <c r="L1309">
        <v>3.561306472474901E-3</v>
      </c>
      <c r="M1309">
        <v>3.858546884804468E-3</v>
      </c>
    </row>
    <row r="1310" spans="1:17" x14ac:dyDescent="0.25">
      <c r="A1310" t="s">
        <v>2</v>
      </c>
      <c r="B1310" t="s">
        <v>1350</v>
      </c>
      <c r="J1310">
        <v>1.2923789616328769E-3</v>
      </c>
      <c r="K1310">
        <v>2.037612466907686E-3</v>
      </c>
      <c r="L1310">
        <v>1.1597493846542369E-3</v>
      </c>
      <c r="M1310">
        <v>2.3583868203913561E-3</v>
      </c>
      <c r="N1310">
        <v>3.7105733859174668E-3</v>
      </c>
      <c r="O1310">
        <v>5.0976566113404183E-3</v>
      </c>
      <c r="P1310">
        <v>9.439624968624289E-3</v>
      </c>
      <c r="Q1310">
        <v>2.00491964076665E-2</v>
      </c>
    </row>
    <row r="1311" spans="1:17" x14ac:dyDescent="0.25">
      <c r="A1311" t="s">
        <v>2</v>
      </c>
      <c r="B1311" t="s">
        <v>1351</v>
      </c>
      <c r="J1311">
        <v>3.7426728868794769E-4</v>
      </c>
      <c r="K1311">
        <v>3.9746769346918689E-4</v>
      </c>
      <c r="L1311">
        <v>1.4993484678831859E-4</v>
      </c>
      <c r="M1311">
        <v>1.9957587885779561E-4</v>
      </c>
      <c r="N1311">
        <v>2.2923042518143761E-4</v>
      </c>
      <c r="O1311">
        <v>2.5016647807366531E-4</v>
      </c>
      <c r="P1311">
        <v>4.9300347331843652E-4</v>
      </c>
      <c r="Q1311">
        <v>1.0997692800596659E-9</v>
      </c>
    </row>
    <row r="1312" spans="1:17" x14ac:dyDescent="0.25">
      <c r="A1312" t="s">
        <v>2</v>
      </c>
      <c r="B1312" t="s">
        <v>1352</v>
      </c>
      <c r="J1312">
        <v>1.25410676788596E-3</v>
      </c>
      <c r="K1312">
        <v>2.2505052451834541E-3</v>
      </c>
      <c r="L1312">
        <v>1.167244274063183E-3</v>
      </c>
      <c r="M1312">
        <v>2.3383041055563309E-3</v>
      </c>
      <c r="N1312">
        <v>3.6798221384609078E-3</v>
      </c>
      <c r="O1312">
        <v>5.1618902670284399E-3</v>
      </c>
      <c r="P1312">
        <v>9.2458258984576391E-3</v>
      </c>
      <c r="Q1312">
        <v>2.543372300008917E-2</v>
      </c>
    </row>
    <row r="1313" spans="1:17" x14ac:dyDescent="0.25">
      <c r="A1313" t="s">
        <v>2</v>
      </c>
      <c r="B1313" t="s">
        <v>1353</v>
      </c>
      <c r="J1313">
        <v>1.6692879288656821E-3</v>
      </c>
      <c r="K1313">
        <v>3.1636547662253389E-3</v>
      </c>
      <c r="L1313">
        <v>1.599185864726817E-3</v>
      </c>
      <c r="M1313">
        <v>2.9036034781164369E-3</v>
      </c>
      <c r="N1313">
        <v>1.005988905502312E-2</v>
      </c>
      <c r="O1313">
        <v>5.0207430407831549E-3</v>
      </c>
      <c r="P1313">
        <v>6.3069785673883867E-3</v>
      </c>
      <c r="Q1313">
        <v>2.6448577375347889E-2</v>
      </c>
    </row>
    <row r="1314" spans="1:17" x14ac:dyDescent="0.25">
      <c r="A1314" t="s">
        <v>2</v>
      </c>
      <c r="B1314" t="s">
        <v>1354</v>
      </c>
      <c r="J1314">
        <v>5.3936638736435218E-4</v>
      </c>
      <c r="K1314">
        <v>5.5950846170286876E-4</v>
      </c>
      <c r="L1314">
        <v>2.0776665265807531E-4</v>
      </c>
      <c r="M1314">
        <v>2.4667385134100679E-4</v>
      </c>
    </row>
    <row r="1315" spans="1:17" x14ac:dyDescent="0.25">
      <c r="A1315" t="s">
        <v>2</v>
      </c>
      <c r="B1315" t="s">
        <v>1355</v>
      </c>
      <c r="J1315">
        <v>2.0270612262624889E-3</v>
      </c>
      <c r="K1315">
        <v>2.7420406900692581E-3</v>
      </c>
      <c r="L1315">
        <v>1.408995974468385E-3</v>
      </c>
      <c r="M1315">
        <v>3.3948638365448799E-3</v>
      </c>
      <c r="N1315">
        <v>4.0573895362942198E-3</v>
      </c>
      <c r="O1315">
        <v>5.3248621411542017E-3</v>
      </c>
      <c r="P1315">
        <v>7.0998942400835674E-3</v>
      </c>
      <c r="Q1315">
        <v>2.0433492774485529E-2</v>
      </c>
    </row>
    <row r="1316" spans="1:17" x14ac:dyDescent="0.25">
      <c r="A1316" t="s">
        <v>2</v>
      </c>
      <c r="B1316" t="s">
        <v>1356</v>
      </c>
      <c r="C1316">
        <v>17.11406345913479</v>
      </c>
      <c r="D1316">
        <v>24.100122005827711</v>
      </c>
      <c r="E1316">
        <v>26.10030686448059</v>
      </c>
      <c r="F1316">
        <v>26.30076069726455</v>
      </c>
      <c r="G1316">
        <v>45.857181016194232</v>
      </c>
      <c r="H1316">
        <v>22.742825049081489</v>
      </c>
      <c r="I1316">
        <v>48.500130172766163</v>
      </c>
      <c r="J1316">
        <v>9.6592141964376693E-3</v>
      </c>
      <c r="K1316">
        <v>1.0002898272595659E-2</v>
      </c>
      <c r="L1316">
        <v>3.2608819292381012E-3</v>
      </c>
      <c r="M1316">
        <v>6.291484690608239E-3</v>
      </c>
      <c r="N1316">
        <v>5.1059041083948136E-3</v>
      </c>
      <c r="O1316">
        <v>5.467128254116908E-3</v>
      </c>
      <c r="P1316">
        <v>2.6328647392742529E-3</v>
      </c>
      <c r="Q1316">
        <v>1.099769447345734E-9</v>
      </c>
    </row>
    <row r="1317" spans="1:17" x14ac:dyDescent="0.25">
      <c r="A1317" t="s">
        <v>2</v>
      </c>
      <c r="B1317" t="s">
        <v>1357</v>
      </c>
      <c r="J1317">
        <v>2.0017458645844402E-3</v>
      </c>
      <c r="K1317">
        <v>3.0893343816924671E-3</v>
      </c>
      <c r="L1317">
        <v>1.441159135219288E-3</v>
      </c>
      <c r="M1317">
        <v>3.1420434135826418E-3</v>
      </c>
      <c r="N1317">
        <v>4.056068172248707E-3</v>
      </c>
      <c r="O1317">
        <v>5.4637044328072351E-3</v>
      </c>
      <c r="P1317">
        <v>7.4234620257151076E-3</v>
      </c>
      <c r="Q1317">
        <v>2.6420510879863319E-2</v>
      </c>
    </row>
    <row r="1318" spans="1:17" x14ac:dyDescent="0.25">
      <c r="A1318" t="s">
        <v>2</v>
      </c>
      <c r="B1318" t="s">
        <v>1358</v>
      </c>
      <c r="C1318">
        <v>27.066070377767669</v>
      </c>
      <c r="D1318">
        <v>13.861895618526161</v>
      </c>
      <c r="E1318">
        <v>13.669494361031751</v>
      </c>
      <c r="F1318">
        <v>13.55871723334876</v>
      </c>
      <c r="G1318">
        <v>14.535596585967101</v>
      </c>
      <c r="H1318">
        <v>15.566061354727569</v>
      </c>
      <c r="I1318">
        <v>9.1624871817572409</v>
      </c>
      <c r="J1318">
        <v>1.612388718193355E-3</v>
      </c>
      <c r="K1318">
        <v>1.6795988787098809E-3</v>
      </c>
      <c r="L1318">
        <v>4.2974527974141838E-4</v>
      </c>
      <c r="M1318">
        <v>5.725893970156881E-4</v>
      </c>
      <c r="N1318">
        <v>6.4336476170153702E-4</v>
      </c>
      <c r="O1318">
        <v>6.7348870191596001E-4</v>
      </c>
    </row>
    <row r="1319" spans="1:17" x14ac:dyDescent="0.25">
      <c r="A1319" t="s">
        <v>2</v>
      </c>
      <c r="B1319" t="s">
        <v>1359</v>
      </c>
      <c r="J1319">
        <v>2.7557961240525608E-3</v>
      </c>
      <c r="K1319">
        <v>4.0914536950542356E-3</v>
      </c>
      <c r="L1319">
        <v>1.8275896876517571E-3</v>
      </c>
      <c r="M1319">
        <v>3.323122404931923E-3</v>
      </c>
      <c r="N1319">
        <v>9.5529760752542624E-3</v>
      </c>
      <c r="O1319">
        <v>7.3372207795553718E-3</v>
      </c>
      <c r="P1319">
        <v>6.3489175312584781E-3</v>
      </c>
      <c r="Q1319">
        <v>2.7731017906595341E-2</v>
      </c>
    </row>
    <row r="1320" spans="1:17" x14ac:dyDescent="0.25">
      <c r="A1320" t="s">
        <v>2</v>
      </c>
      <c r="B1320" t="s">
        <v>1360</v>
      </c>
      <c r="C1320">
        <v>2.832145661509553</v>
      </c>
      <c r="D1320">
        <v>1.145764042641843</v>
      </c>
      <c r="E1320">
        <v>13.799179748330561</v>
      </c>
      <c r="F1320">
        <v>16.862496595120891</v>
      </c>
      <c r="G1320">
        <v>147.42247424385849</v>
      </c>
      <c r="H1320">
        <v>33.614479875045639</v>
      </c>
      <c r="I1320">
        <v>29.256787790770339</v>
      </c>
      <c r="J1320">
        <v>1.434614774194666E-2</v>
      </c>
      <c r="K1320">
        <v>1.399250802790279E-2</v>
      </c>
      <c r="L1320">
        <v>4.1611185022369414E-3</v>
      </c>
      <c r="M1320">
        <v>4.3803017883919182E-3</v>
      </c>
    </row>
    <row r="1321" spans="1:17" x14ac:dyDescent="0.25">
      <c r="A1321" t="s">
        <v>2</v>
      </c>
      <c r="B1321" t="s">
        <v>1361</v>
      </c>
      <c r="C1321">
        <v>42.883660193609003</v>
      </c>
      <c r="D1321">
        <v>42.881731136863429</v>
      </c>
      <c r="E1321">
        <v>28.399935205901269</v>
      </c>
      <c r="F1321">
        <v>28.58240538033974</v>
      </c>
      <c r="G1321">
        <v>28.58676990934806</v>
      </c>
      <c r="H1321">
        <v>28.583099697708629</v>
      </c>
      <c r="I1321">
        <v>28.57935810278547</v>
      </c>
      <c r="J1321">
        <v>2.555733856091012E-3</v>
      </c>
      <c r="K1321">
        <v>2.4628514937868442E-3</v>
      </c>
      <c r="L1321">
        <v>7.4489675361453036E-4</v>
      </c>
    </row>
    <row r="1322" spans="1:17" x14ac:dyDescent="0.25">
      <c r="A1322" t="s">
        <v>2</v>
      </c>
      <c r="B1322" t="s">
        <v>1362</v>
      </c>
      <c r="J1322">
        <v>6.3072561436722024E-4</v>
      </c>
      <c r="K1322">
        <v>1.057681570253062E-3</v>
      </c>
      <c r="L1322">
        <v>6.3176617686875908E-4</v>
      </c>
      <c r="M1322">
        <v>1.3610261341561989E-3</v>
      </c>
      <c r="N1322">
        <v>2.0222251141090901E-3</v>
      </c>
      <c r="O1322">
        <v>2.8970148767385692E-3</v>
      </c>
      <c r="P1322">
        <v>5.3039352423446757E-3</v>
      </c>
      <c r="Q1322">
        <v>1.0077974815360279E-2</v>
      </c>
    </row>
    <row r="1323" spans="1:17" x14ac:dyDescent="0.25">
      <c r="A1323" t="s">
        <v>2</v>
      </c>
      <c r="B1323" t="s">
        <v>1363</v>
      </c>
      <c r="J1323">
        <v>3.6683463029156538E-4</v>
      </c>
      <c r="K1323">
        <v>4.1212389021709218E-4</v>
      </c>
      <c r="L1323">
        <v>1.4682441197654721E-4</v>
      </c>
      <c r="M1323">
        <v>2.0385215343318789E-4</v>
      </c>
      <c r="N1323">
        <v>2.20607043365765E-4</v>
      </c>
      <c r="O1323">
        <v>2.4514141453960191E-4</v>
      </c>
      <c r="P1323">
        <v>4.7394724326212681E-4</v>
      </c>
      <c r="Q1323">
        <v>1.099759182010331E-9</v>
      </c>
    </row>
    <row r="1324" spans="1:17" x14ac:dyDescent="0.25">
      <c r="A1324" t="s">
        <v>2</v>
      </c>
      <c r="B1324" t="s">
        <v>1364</v>
      </c>
      <c r="J1324">
        <v>6.0626278026171688E-4</v>
      </c>
      <c r="K1324">
        <v>1.1432883279007819E-3</v>
      </c>
      <c r="L1324">
        <v>6.2257606475859097E-4</v>
      </c>
      <c r="M1324">
        <v>1.30170823204353E-3</v>
      </c>
      <c r="N1324">
        <v>1.9632814898937912E-3</v>
      </c>
      <c r="O1324">
        <v>2.8440244900240202E-3</v>
      </c>
      <c r="P1324">
        <v>5.1216671695797781E-3</v>
      </c>
      <c r="Q1324">
        <v>1.237374362533466E-2</v>
      </c>
    </row>
    <row r="1325" spans="1:17" x14ac:dyDescent="0.25">
      <c r="A1325" t="s">
        <v>2</v>
      </c>
      <c r="B1325" t="s">
        <v>1365</v>
      </c>
      <c r="J1325">
        <v>6.2995637633670365E-4</v>
      </c>
      <c r="K1325">
        <v>1.2408726780071769E-3</v>
      </c>
      <c r="L1325">
        <v>6.7694976644010164E-4</v>
      </c>
      <c r="M1325">
        <v>1.528132929816695E-3</v>
      </c>
      <c r="N1325">
        <v>3.2542648362475792E-3</v>
      </c>
      <c r="O1325">
        <v>2.2382395216375369E-3</v>
      </c>
      <c r="P1325">
        <v>2.8686034932754799E-3</v>
      </c>
      <c r="Q1325">
        <v>1.005361906348003E-2</v>
      </c>
    </row>
    <row r="1326" spans="1:17" x14ac:dyDescent="0.25">
      <c r="A1326" t="s">
        <v>2</v>
      </c>
      <c r="B1326" t="s">
        <v>1366</v>
      </c>
      <c r="J1326">
        <v>5.2543736992242474E-4</v>
      </c>
      <c r="K1326">
        <v>5.4763414213276863E-4</v>
      </c>
      <c r="L1326">
        <v>2.0000816105906341E-4</v>
      </c>
      <c r="M1326">
        <v>3.0206493086494421E-4</v>
      </c>
    </row>
    <row r="1327" spans="1:17" x14ac:dyDescent="0.25">
      <c r="A1327" t="s">
        <v>2</v>
      </c>
      <c r="B1327" t="s">
        <v>1367</v>
      </c>
      <c r="J1327">
        <v>2.0117521778832801E-3</v>
      </c>
      <c r="K1327">
        <v>2.7211074866835879E-3</v>
      </c>
      <c r="L1327">
        <v>1.400156362835536E-3</v>
      </c>
      <c r="M1327">
        <v>3.3426990296961151E-3</v>
      </c>
      <c r="N1327">
        <v>4.0349598344540244E-3</v>
      </c>
      <c r="O1327">
        <v>5.2741457692803452E-3</v>
      </c>
      <c r="P1327">
        <v>7.0360892555047308E-3</v>
      </c>
      <c r="Q1327">
        <v>2.011010483482395E-2</v>
      </c>
    </row>
    <row r="1328" spans="1:17" x14ac:dyDescent="0.25">
      <c r="A1328" t="s">
        <v>2</v>
      </c>
      <c r="B1328" t="s">
        <v>1368</v>
      </c>
      <c r="C1328">
        <v>15.86587148637874</v>
      </c>
      <c r="D1328">
        <v>15.11479232288473</v>
      </c>
      <c r="E1328">
        <v>15.60021640590098</v>
      </c>
      <c r="F1328">
        <v>15.500417571358071</v>
      </c>
      <c r="G1328">
        <v>26.94967989876838</v>
      </c>
      <c r="H1328">
        <v>12.77166000496306</v>
      </c>
      <c r="I1328">
        <v>27.200115590936079</v>
      </c>
      <c r="J1328">
        <v>7.8741988447423583E-3</v>
      </c>
      <c r="K1328">
        <v>8.1614649128071721E-3</v>
      </c>
      <c r="L1328">
        <v>2.7736002755668399E-3</v>
      </c>
      <c r="M1328">
        <v>5.5811479042375996E-3</v>
      </c>
      <c r="N1328">
        <v>4.2361543568867552E-3</v>
      </c>
      <c r="O1328">
        <v>4.474044113017185E-3</v>
      </c>
      <c r="P1328">
        <v>2.3317270085171172E-3</v>
      </c>
      <c r="Q1328">
        <v>1.0997693723013739E-9</v>
      </c>
    </row>
    <row r="1329" spans="1:17" x14ac:dyDescent="0.25">
      <c r="A1329" t="s">
        <v>2</v>
      </c>
      <c r="B1329" t="s">
        <v>1369</v>
      </c>
      <c r="J1329">
        <v>1.9759759000738011E-3</v>
      </c>
      <c r="K1329">
        <v>3.0368517044261491E-3</v>
      </c>
      <c r="L1329">
        <v>1.4225861701401929E-3</v>
      </c>
      <c r="M1329">
        <v>3.1085336814752392E-3</v>
      </c>
      <c r="N1329">
        <v>4.0165416144340473E-3</v>
      </c>
      <c r="O1329">
        <v>5.3915514015628026E-3</v>
      </c>
      <c r="P1329">
        <v>7.3212311592906476E-3</v>
      </c>
      <c r="Q1329">
        <v>2.584591829418436E-2</v>
      </c>
    </row>
    <row r="1330" spans="1:17" x14ac:dyDescent="0.25">
      <c r="A1330" t="s">
        <v>2</v>
      </c>
      <c r="B1330" t="s">
        <v>1370</v>
      </c>
      <c r="C1330">
        <v>15.96222431567147</v>
      </c>
      <c r="D1330">
        <v>6.9820021846397013</v>
      </c>
      <c r="E1330">
        <v>6.2921038011054122</v>
      </c>
      <c r="F1330">
        <v>6.2472476309027556</v>
      </c>
      <c r="G1330">
        <v>6.429854084228487</v>
      </c>
      <c r="H1330">
        <v>7.5459178136693668</v>
      </c>
      <c r="I1330">
        <v>3.6818355045908659</v>
      </c>
      <c r="J1330">
        <v>1.546199106161907E-3</v>
      </c>
      <c r="K1330">
        <v>1.6108183385434361E-3</v>
      </c>
      <c r="L1330">
        <v>4.1668160038403851E-4</v>
      </c>
      <c r="M1330">
        <v>5.5406055157958094E-4</v>
      </c>
      <c r="N1330">
        <v>6.2057889536489181E-4</v>
      </c>
      <c r="O1330">
        <v>6.2621026662658874E-4</v>
      </c>
    </row>
    <row r="1331" spans="1:17" x14ac:dyDescent="0.25">
      <c r="A1331" t="s">
        <v>2</v>
      </c>
      <c r="B1331" t="s">
        <v>1371</v>
      </c>
      <c r="J1331">
        <v>2.6304503559106802E-3</v>
      </c>
      <c r="K1331">
        <v>4.0112268334328892E-3</v>
      </c>
      <c r="L1331">
        <v>1.811928995062502E-3</v>
      </c>
      <c r="M1331">
        <v>3.3021862689740409E-3</v>
      </c>
      <c r="N1331">
        <v>9.2263304425798352E-3</v>
      </c>
      <c r="O1331">
        <v>6.5823796469194297E-3</v>
      </c>
      <c r="P1331">
        <v>6.2252282928601356E-3</v>
      </c>
      <c r="Q1331">
        <v>2.450534689441888E-2</v>
      </c>
    </row>
    <row r="1332" spans="1:17" x14ac:dyDescent="0.25">
      <c r="A1332" t="s">
        <v>2</v>
      </c>
      <c r="B1332" t="s">
        <v>1372</v>
      </c>
      <c r="C1332">
        <v>0.38699361993232279</v>
      </c>
      <c r="D1332">
        <v>0.117231005228958</v>
      </c>
      <c r="E1332">
        <v>6.4673788170746134</v>
      </c>
      <c r="F1332">
        <v>6.6333673254554411</v>
      </c>
      <c r="G1332">
        <v>47.979918505146912</v>
      </c>
      <c r="H1332">
        <v>10.92077230481264</v>
      </c>
      <c r="I1332">
        <v>9.2688901132956918</v>
      </c>
      <c r="J1332">
        <v>1.0118879928605081E-2</v>
      </c>
      <c r="K1332">
        <v>1.005711337212932E-2</v>
      </c>
      <c r="L1332">
        <v>3.2884894729766278E-3</v>
      </c>
      <c r="M1332">
        <v>3.6582984758269871E-3</v>
      </c>
    </row>
    <row r="1333" spans="1:17" x14ac:dyDescent="0.25">
      <c r="A1333" t="s">
        <v>2</v>
      </c>
      <c r="B1333" t="s">
        <v>1373</v>
      </c>
      <c r="C1333">
        <v>15.64497726235602</v>
      </c>
      <c r="D1333">
        <v>15.643272880481559</v>
      </c>
      <c r="E1333">
        <v>10.299969934936589</v>
      </c>
      <c r="F1333">
        <v>10.42510822208099</v>
      </c>
      <c r="G1333">
        <v>10.42800145217643</v>
      </c>
      <c r="H1333">
        <v>10.42539033594783</v>
      </c>
      <c r="I1333">
        <v>10.4219594050517</v>
      </c>
      <c r="J1333">
        <v>1.8707513606975E-3</v>
      </c>
      <c r="K1333">
        <v>1.8437562537053651E-3</v>
      </c>
      <c r="L1333">
        <v>6.1277771508687644E-4</v>
      </c>
    </row>
    <row r="1334" spans="1:17" x14ac:dyDescent="0.25">
      <c r="A1334" t="s">
        <v>2</v>
      </c>
      <c r="B1334" t="s">
        <v>1374</v>
      </c>
      <c r="J1334">
        <v>1.091266350015743E-3</v>
      </c>
      <c r="K1334">
        <v>1.8114821060960021E-3</v>
      </c>
      <c r="L1334">
        <v>1.0738127512697801E-3</v>
      </c>
      <c r="M1334">
        <v>2.6217687241243512E-3</v>
      </c>
      <c r="N1334">
        <v>3.3801492421593488E-3</v>
      </c>
      <c r="O1334">
        <v>4.7451287407450742E-3</v>
      </c>
      <c r="P1334">
        <v>8.077147214490427E-3</v>
      </c>
      <c r="Q1334">
        <v>1.773053999761778E-2</v>
      </c>
    </row>
    <row r="1335" spans="1:17" x14ac:dyDescent="0.25">
      <c r="A1335" t="s">
        <v>2</v>
      </c>
      <c r="B1335" t="s">
        <v>1375</v>
      </c>
      <c r="J1335">
        <v>3.7323599045090269E-4</v>
      </c>
      <c r="K1335">
        <v>4.2071294731975102E-4</v>
      </c>
      <c r="L1335">
        <v>1.4994842287511921E-4</v>
      </c>
      <c r="M1335">
        <v>2.443601806175005E-4</v>
      </c>
      <c r="N1335">
        <v>2.2406097449492859E-4</v>
      </c>
      <c r="O1335">
        <v>2.4962405792048611E-4</v>
      </c>
      <c r="P1335">
        <v>4.3705329325004699E-4</v>
      </c>
      <c r="Q1335">
        <v>1.099768544310028E-9</v>
      </c>
    </row>
    <row r="1336" spans="1:17" x14ac:dyDescent="0.25">
      <c r="A1336" t="s">
        <v>2</v>
      </c>
      <c r="B1336" t="s">
        <v>1376</v>
      </c>
      <c r="J1336">
        <v>1.0644683851066411E-3</v>
      </c>
      <c r="K1336">
        <v>1.9729265508585179E-3</v>
      </c>
      <c r="L1336">
        <v>1.062815784874663E-3</v>
      </c>
      <c r="M1336">
        <v>2.2088060620488602E-3</v>
      </c>
      <c r="N1336">
        <v>3.2992831207459879E-3</v>
      </c>
      <c r="O1336">
        <v>4.7089083531211117E-3</v>
      </c>
      <c r="P1336">
        <v>7.8460382877098347E-3</v>
      </c>
      <c r="Q1336">
        <v>2.2067673118352778E-2</v>
      </c>
    </row>
    <row r="1337" spans="1:17" x14ac:dyDescent="0.25">
      <c r="A1337" t="s">
        <v>2</v>
      </c>
      <c r="B1337" t="s">
        <v>1377</v>
      </c>
      <c r="J1337">
        <v>9.473202801217656E-4</v>
      </c>
      <c r="K1337">
        <v>1.8072878224148919E-3</v>
      </c>
      <c r="L1337">
        <v>1.128848520169815E-3</v>
      </c>
      <c r="M1337">
        <v>2.373866810346128E-3</v>
      </c>
      <c r="N1337">
        <v>5.8290740740881636E-3</v>
      </c>
      <c r="O1337">
        <v>3.567178893760702E-3</v>
      </c>
      <c r="P1337">
        <v>4.7126073959166872E-3</v>
      </c>
      <c r="Q1337">
        <v>1.506701611493801E-2</v>
      </c>
    </row>
    <row r="1338" spans="1:17" x14ac:dyDescent="0.25">
      <c r="A1338" t="s">
        <v>2</v>
      </c>
      <c r="B1338" t="s">
        <v>1378</v>
      </c>
      <c r="J1338">
        <v>5.3467416723393228E-4</v>
      </c>
      <c r="K1338">
        <v>5.5518263940111938E-4</v>
      </c>
      <c r="L1338">
        <v>2.068235672732137E-4</v>
      </c>
      <c r="M1338">
        <v>3.0098692225355081E-4</v>
      </c>
    </row>
    <row r="1339" spans="1:17" x14ac:dyDescent="0.25">
      <c r="A1339" t="s">
        <v>2</v>
      </c>
      <c r="B1339" t="s">
        <v>1379</v>
      </c>
      <c r="J1339">
        <v>2.030346014752815E-3</v>
      </c>
      <c r="K1339">
        <v>2.7451522773805112E-3</v>
      </c>
      <c r="L1339">
        <v>1.410307138951853E-3</v>
      </c>
      <c r="M1339">
        <v>3.3970247993620971E-3</v>
      </c>
      <c r="N1339">
        <v>4.0602790139901354E-3</v>
      </c>
      <c r="O1339">
        <v>5.337281236782971E-3</v>
      </c>
      <c r="P1339">
        <v>7.1217734284013106E-3</v>
      </c>
      <c r="Q1339">
        <v>2.0560418813397881E-2</v>
      </c>
    </row>
    <row r="1340" spans="1:17" x14ac:dyDescent="0.25">
      <c r="A1340" t="s">
        <v>2</v>
      </c>
      <c r="B1340" t="s">
        <v>1380</v>
      </c>
      <c r="C1340">
        <v>44.276697649806437</v>
      </c>
      <c r="D1340">
        <v>39.535777514589697</v>
      </c>
      <c r="E1340">
        <v>40.700137144705337</v>
      </c>
      <c r="F1340">
        <v>40.600175167611162</v>
      </c>
      <c r="G1340">
        <v>63.620578216156993</v>
      </c>
      <c r="H1340">
        <v>29.941643788395371</v>
      </c>
      <c r="I1340">
        <v>63.800158841617304</v>
      </c>
      <c r="J1340">
        <v>8.9979006810121023E-3</v>
      </c>
      <c r="K1340">
        <v>9.3311979812078158E-3</v>
      </c>
      <c r="L1340">
        <v>3.0241757476484831E-3</v>
      </c>
      <c r="M1340">
        <v>5.9262184598206308E-3</v>
      </c>
      <c r="N1340">
        <v>4.6803656191217952E-3</v>
      </c>
      <c r="O1340">
        <v>5.0303097798299994E-3</v>
      </c>
      <c r="P1340">
        <v>2.809224959482911E-3</v>
      </c>
      <c r="Q1340">
        <v>1.099769476647766E-9</v>
      </c>
    </row>
    <row r="1341" spans="1:17" x14ac:dyDescent="0.25">
      <c r="A1341" t="s">
        <v>2</v>
      </c>
      <c r="B1341" t="s">
        <v>1381</v>
      </c>
      <c r="J1341">
        <v>2.011274401120229E-3</v>
      </c>
      <c r="K1341">
        <v>3.1072347371439509E-3</v>
      </c>
      <c r="L1341">
        <v>1.447533333414745E-3</v>
      </c>
      <c r="M1341">
        <v>3.151276873928366E-3</v>
      </c>
      <c r="N1341">
        <v>4.0664673555498862E-3</v>
      </c>
      <c r="O1341">
        <v>5.4849148633508704E-3</v>
      </c>
      <c r="P1341">
        <v>7.4637243051116414E-3</v>
      </c>
      <c r="Q1341">
        <v>2.665602702570203E-2</v>
      </c>
    </row>
    <row r="1342" spans="1:17" x14ac:dyDescent="0.25">
      <c r="A1342" t="s">
        <v>2</v>
      </c>
      <c r="B1342" t="s">
        <v>1382</v>
      </c>
      <c r="C1342">
        <v>39.137750251465313</v>
      </c>
      <c r="D1342">
        <v>21.408437113896749</v>
      </c>
      <c r="E1342">
        <v>21.794564725792071</v>
      </c>
      <c r="F1342">
        <v>21.583626148224599</v>
      </c>
      <c r="G1342">
        <v>23.997541386559458</v>
      </c>
      <c r="H1342">
        <v>24.665615959665089</v>
      </c>
      <c r="I1342">
        <v>15.62897830199249</v>
      </c>
      <c r="J1342">
        <v>1.657778365774945E-3</v>
      </c>
      <c r="K1342">
        <v>1.7266802478638321E-3</v>
      </c>
      <c r="L1342">
        <v>4.3806556539377999E-4</v>
      </c>
      <c r="M1342">
        <v>5.8227672964152033E-4</v>
      </c>
      <c r="N1342">
        <v>6.5691341266715334E-4</v>
      </c>
      <c r="O1342">
        <v>7.0177997015465532E-4</v>
      </c>
    </row>
    <row r="1343" spans="1:17" x14ac:dyDescent="0.25">
      <c r="A1343" t="s">
        <v>2</v>
      </c>
      <c r="B1343" t="s">
        <v>1383</v>
      </c>
      <c r="J1343">
        <v>2.720434499757216E-3</v>
      </c>
      <c r="K1343">
        <v>4.0624562062537891E-3</v>
      </c>
      <c r="L1343">
        <v>1.8226976373420501E-3</v>
      </c>
      <c r="M1343">
        <v>3.3136450632211688E-3</v>
      </c>
      <c r="N1343">
        <v>8.9988749806435755E-3</v>
      </c>
      <c r="O1343">
        <v>6.8279725389990024E-3</v>
      </c>
      <c r="P1343">
        <v>6.302112782250709E-3</v>
      </c>
      <c r="Q1343">
        <v>2.6501164758509312E-2</v>
      </c>
    </row>
    <row r="1344" spans="1:17" x14ac:dyDescent="0.25">
      <c r="A1344" t="s">
        <v>2</v>
      </c>
      <c r="B1344" t="s">
        <v>1384</v>
      </c>
      <c r="C1344">
        <v>1.774138276606541</v>
      </c>
      <c r="D1344">
        <v>0.1112774048770723</v>
      </c>
      <c r="E1344">
        <v>11.42865939867975</v>
      </c>
      <c r="F1344">
        <v>11.63281927803482</v>
      </c>
      <c r="G1344">
        <v>82.20731629181607</v>
      </c>
      <c r="H1344">
        <v>18.828896870728311</v>
      </c>
      <c r="I1344">
        <v>16.33497997178095</v>
      </c>
      <c r="J1344">
        <v>1.1075507650309169E-2</v>
      </c>
      <c r="K1344">
        <v>1.092433847476062E-2</v>
      </c>
      <c r="L1344">
        <v>3.5337260909727199E-3</v>
      </c>
      <c r="M1344">
        <v>3.8268939703746492E-3</v>
      </c>
    </row>
    <row r="1345" spans="1:17" x14ac:dyDescent="0.25">
      <c r="A1345" t="s">
        <v>2</v>
      </c>
      <c r="B1345" t="s">
        <v>1385</v>
      </c>
      <c r="C1345">
        <v>28.809958807877511</v>
      </c>
      <c r="D1345">
        <v>28.807663487261639</v>
      </c>
      <c r="E1345">
        <v>19.051053800489679</v>
      </c>
      <c r="F1345">
        <v>19.200824806222101</v>
      </c>
      <c r="G1345">
        <v>19.204204151745781</v>
      </c>
      <c r="H1345">
        <v>19.201171246317799</v>
      </c>
      <c r="I1345">
        <v>19.197503645594448</v>
      </c>
      <c r="J1345">
        <v>2.2757217992113101E-3</v>
      </c>
      <c r="K1345">
        <v>2.2218309754337131E-3</v>
      </c>
      <c r="L1345">
        <v>6.9816570538611686E-4</v>
      </c>
    </row>
    <row r="1346" spans="1:17" x14ac:dyDescent="0.25">
      <c r="A1346" t="s">
        <v>2</v>
      </c>
      <c r="B1346" t="s">
        <v>1386</v>
      </c>
      <c r="C1346">
        <v>62.625123001078073</v>
      </c>
      <c r="D1346">
        <v>62.624961875188227</v>
      </c>
      <c r="E1346">
        <v>41.749401509784413</v>
      </c>
      <c r="F1346">
        <v>41.749404397786037</v>
      </c>
      <c r="G1346">
        <v>41.749423615973519</v>
      </c>
      <c r="H1346">
        <v>41.749387199171338</v>
      </c>
      <c r="I1346">
        <v>41.749158131953038</v>
      </c>
      <c r="J1346">
        <v>20.838000066203492</v>
      </c>
      <c r="K1346">
        <v>20.852523724292329</v>
      </c>
      <c r="L1346">
        <v>12.520117912995641</v>
      </c>
    </row>
    <row r="1347" spans="1:17" x14ac:dyDescent="0.25">
      <c r="A1347" t="s">
        <v>2</v>
      </c>
      <c r="B1347" t="s">
        <v>1387</v>
      </c>
      <c r="C1347">
        <v>48.451764227675227</v>
      </c>
      <c r="D1347">
        <v>32.300247035748917</v>
      </c>
      <c r="E1347">
        <v>32.300265592533982</v>
      </c>
      <c r="F1347">
        <v>32.300297232076574</v>
      </c>
      <c r="G1347">
        <v>32.300473987745171</v>
      </c>
      <c r="H1347">
        <v>32.3004330352639</v>
      </c>
      <c r="I1347">
        <v>16.149470826920329</v>
      </c>
      <c r="J1347">
        <v>5.4786231540482744</v>
      </c>
      <c r="K1347">
        <v>5.4804779601242313</v>
      </c>
      <c r="L1347">
        <v>6.4573950175146919</v>
      </c>
    </row>
    <row r="1348" spans="1:17" x14ac:dyDescent="0.25">
      <c r="A1348" t="s">
        <v>2</v>
      </c>
      <c r="B1348" t="s">
        <v>1388</v>
      </c>
      <c r="C1348">
        <v>7660.9626255458588</v>
      </c>
      <c r="D1348">
        <v>7660.9624769204156</v>
      </c>
      <c r="E1348">
        <v>5107.3077131647606</v>
      </c>
      <c r="F1348">
        <v>5107.3076090371187</v>
      </c>
      <c r="G1348">
        <v>5107.307535511246</v>
      </c>
      <c r="H1348">
        <v>5107.3074817128036</v>
      </c>
      <c r="I1348">
        <v>5107.3073590307213</v>
      </c>
      <c r="J1348">
        <v>2553.562775031623</v>
      </c>
      <c r="K1348">
        <v>2553.5435890176441</v>
      </c>
      <c r="L1348">
        <v>1532.1781322175559</v>
      </c>
    </row>
    <row r="1349" spans="1:17" x14ac:dyDescent="0.25">
      <c r="A1349" t="s">
        <v>2</v>
      </c>
      <c r="B1349" t="s">
        <v>1389</v>
      </c>
      <c r="C1349">
        <v>22.40067201110276</v>
      </c>
      <c r="D1349">
        <v>22.400722125399501</v>
      </c>
      <c r="E1349">
        <v>14.93330429089777</v>
      </c>
      <c r="F1349">
        <v>14.933314913924431</v>
      </c>
      <c r="G1349">
        <v>14.93332564536693</v>
      </c>
      <c r="H1349">
        <v>14.933275160089449</v>
      </c>
      <c r="I1349">
        <v>14.9330901990486</v>
      </c>
      <c r="J1349">
        <v>7.4397202101204947</v>
      </c>
      <c r="K1349">
        <v>7.4495723178783546</v>
      </c>
      <c r="L1349">
        <v>4.4762220227859872</v>
      </c>
    </row>
    <row r="1350" spans="1:17" x14ac:dyDescent="0.25">
      <c r="A1350" t="s">
        <v>2</v>
      </c>
      <c r="B1350" t="s">
        <v>1390</v>
      </c>
      <c r="C1350">
        <v>17.33095965876533</v>
      </c>
      <c r="D1350">
        <v>11.55336163028767</v>
      </c>
      <c r="E1350">
        <v>11.55339633404653</v>
      </c>
      <c r="F1350">
        <v>11.55339125775377</v>
      </c>
      <c r="G1350">
        <v>11.553389353687161</v>
      </c>
      <c r="H1350">
        <v>11.553334463906699</v>
      </c>
      <c r="I1350">
        <v>5.7761295044716796</v>
      </c>
      <c r="J1350">
        <v>1.965333361517368</v>
      </c>
      <c r="K1350">
        <v>1.9666466378823031</v>
      </c>
      <c r="L1350">
        <v>2.308017148011015</v>
      </c>
    </row>
    <row r="1351" spans="1:17" x14ac:dyDescent="0.25">
      <c r="A1351" t="s">
        <v>2</v>
      </c>
      <c r="B1351" t="s">
        <v>1391</v>
      </c>
      <c r="C1351">
        <v>2795.333805763531</v>
      </c>
      <c r="D1351">
        <v>2795.33364265402</v>
      </c>
      <c r="E1351">
        <v>1863.5551704729521</v>
      </c>
      <c r="F1351">
        <v>1863.555089439343</v>
      </c>
      <c r="G1351">
        <v>1863.5549209488911</v>
      </c>
      <c r="H1351">
        <v>1863.5548759664</v>
      </c>
      <c r="I1351">
        <v>1863.5547017300989</v>
      </c>
      <c r="J1351">
        <v>931.67945710934373</v>
      </c>
      <c r="K1351">
        <v>931.66740542364516</v>
      </c>
      <c r="L1351">
        <v>559.0526142081502</v>
      </c>
    </row>
    <row r="1352" spans="1:17" x14ac:dyDescent="0.25">
      <c r="A1352" t="s">
        <v>2</v>
      </c>
      <c r="B1352" t="s">
        <v>1392</v>
      </c>
      <c r="C1352">
        <v>39.103466574968039</v>
      </c>
      <c r="D1352">
        <v>39.102651118571671</v>
      </c>
      <c r="E1352">
        <v>26.068345097122851</v>
      </c>
      <c r="F1352">
        <v>26.068319581034821</v>
      </c>
      <c r="G1352">
        <v>26.068285482975242</v>
      </c>
      <c r="H1352">
        <v>26.06823014032496</v>
      </c>
      <c r="I1352">
        <v>26.068080346297229</v>
      </c>
      <c r="J1352">
        <v>13.00249524713708</v>
      </c>
      <c r="K1352">
        <v>13.014316766422191</v>
      </c>
      <c r="L1352">
        <v>7.8162968983641354</v>
      </c>
    </row>
    <row r="1353" spans="1:17" x14ac:dyDescent="0.25">
      <c r="A1353" t="s">
        <v>2</v>
      </c>
      <c r="B1353" t="s">
        <v>1393</v>
      </c>
      <c r="C1353">
        <v>30.25349527377703</v>
      </c>
      <c r="D1353">
        <v>20.16821500796916</v>
      </c>
      <c r="E1353">
        <v>20.168315570861079</v>
      </c>
      <c r="F1353">
        <v>20.168293581845528</v>
      </c>
      <c r="G1353">
        <v>20.168271850945171</v>
      </c>
      <c r="H1353">
        <v>20.168218377895659</v>
      </c>
      <c r="I1353">
        <v>10.08344694115314</v>
      </c>
      <c r="J1353">
        <v>3.424646987471589</v>
      </c>
      <c r="K1353">
        <v>3.4262481249572141</v>
      </c>
      <c r="L1353">
        <v>4.0307123647988394</v>
      </c>
    </row>
    <row r="1354" spans="1:17" x14ac:dyDescent="0.25">
      <c r="A1354" t="s">
        <v>2</v>
      </c>
      <c r="B1354" t="s">
        <v>1394</v>
      </c>
      <c r="C1354">
        <v>5146.9939386826109</v>
      </c>
      <c r="D1354">
        <v>5146.9937259677054</v>
      </c>
      <c r="E1354">
        <v>3431.3285647794942</v>
      </c>
      <c r="F1354">
        <v>3431.3285018352449</v>
      </c>
      <c r="G1354">
        <v>3431.3283419629638</v>
      </c>
      <c r="H1354">
        <v>3431.3283128329481</v>
      </c>
      <c r="I1354">
        <v>3431.328153314364</v>
      </c>
      <c r="J1354">
        <v>1715.5703826042941</v>
      </c>
      <c r="K1354">
        <v>1715.554376727589</v>
      </c>
      <c r="L1354">
        <v>1029.3846517842289</v>
      </c>
    </row>
    <row r="1355" spans="1:17" x14ac:dyDescent="0.25">
      <c r="A1355" t="s">
        <v>2</v>
      </c>
      <c r="B1355" t="s">
        <v>1395</v>
      </c>
      <c r="J1355">
        <v>1.8593595100120049E-3</v>
      </c>
      <c r="K1355">
        <v>2.6887099892499351E-3</v>
      </c>
      <c r="L1355">
        <v>1.7667128789368831E-3</v>
      </c>
      <c r="M1355">
        <v>4.8813866142152339E-3</v>
      </c>
      <c r="N1355">
        <v>8.0702783427219014E-3</v>
      </c>
      <c r="O1355">
        <v>7.4303717705377637E-3</v>
      </c>
      <c r="P1355">
        <v>1.084616012157538E-2</v>
      </c>
      <c r="Q1355">
        <v>1.9941077428679621E-2</v>
      </c>
    </row>
    <row r="1356" spans="1:17" x14ac:dyDescent="0.25">
      <c r="A1356" t="s">
        <v>2</v>
      </c>
      <c r="B1356" t="s">
        <v>1396</v>
      </c>
      <c r="J1356">
        <v>1.79288774735547E-3</v>
      </c>
      <c r="K1356">
        <v>2.6590387054403978E-3</v>
      </c>
      <c r="L1356">
        <v>1.6882957578220269E-3</v>
      </c>
      <c r="M1356">
        <v>4.2121994987932747E-3</v>
      </c>
      <c r="N1356">
        <v>6.8809081072081909E-3</v>
      </c>
      <c r="O1356">
        <v>7.1172713921021351E-3</v>
      </c>
      <c r="P1356">
        <v>1.0733149206928619E-2</v>
      </c>
      <c r="Q1356">
        <v>2.0518839691190761E-2</v>
      </c>
    </row>
    <row r="1357" spans="1:17" x14ac:dyDescent="0.25">
      <c r="A1357" t="s">
        <v>2</v>
      </c>
      <c r="B1357" t="s">
        <v>1397</v>
      </c>
      <c r="J1357">
        <v>2.415848164322497E-3</v>
      </c>
      <c r="K1357">
        <v>4.0557270049179526E-3</v>
      </c>
      <c r="L1357">
        <v>2.5846827590925128E-3</v>
      </c>
      <c r="M1357">
        <v>1.2174602971431541E-2</v>
      </c>
      <c r="N1357">
        <v>1.9846136021496631E-2</v>
      </c>
      <c r="O1357">
        <v>1.311243225579849E-2</v>
      </c>
      <c r="P1357">
        <v>3.2585874877362003E-2</v>
      </c>
      <c r="Q1357">
        <v>4.3035563120908477E-2</v>
      </c>
    </row>
    <row r="1358" spans="1:17" x14ac:dyDescent="0.25">
      <c r="A1358" t="s">
        <v>2</v>
      </c>
      <c r="B1358" t="s">
        <v>1398</v>
      </c>
      <c r="J1358">
        <v>2.5830798221495241E-3</v>
      </c>
      <c r="K1358">
        <v>4.2778319983469452E-3</v>
      </c>
      <c r="L1358">
        <v>2.7680984832961779E-3</v>
      </c>
      <c r="M1358">
        <v>1.5266167698198319E-2</v>
      </c>
      <c r="N1358">
        <v>2.37530139211607E-2</v>
      </c>
      <c r="O1358">
        <v>1.4466417268150639E-2</v>
      </c>
      <c r="P1358">
        <v>3.5276933495734783E-2</v>
      </c>
      <c r="Q1358">
        <v>4.565951974883127E-2</v>
      </c>
    </row>
    <row r="1359" spans="1:17" x14ac:dyDescent="0.25">
      <c r="A1359" t="s">
        <v>2</v>
      </c>
      <c r="B1359" t="s">
        <v>1399</v>
      </c>
      <c r="J1359">
        <v>6.1716131842807196E-4</v>
      </c>
      <c r="K1359">
        <v>6.7967733676648715E-4</v>
      </c>
      <c r="L1359">
        <v>2.6521898778393219E-4</v>
      </c>
      <c r="M1359">
        <v>5.4661767887540956E-4</v>
      </c>
      <c r="N1359">
        <v>7.0871025153910463E-4</v>
      </c>
      <c r="O1359">
        <v>1.6720312267011421E-4</v>
      </c>
    </row>
    <row r="1360" spans="1:17" x14ac:dyDescent="0.25">
      <c r="A1360" t="s">
        <v>2</v>
      </c>
      <c r="B1360" t="s">
        <v>1400</v>
      </c>
      <c r="J1360">
        <v>2.2150257958922091E-3</v>
      </c>
      <c r="K1360">
        <v>3.7026381823818139E-3</v>
      </c>
      <c r="L1360">
        <v>2.2760633026158278E-3</v>
      </c>
      <c r="M1360">
        <v>7.325784045693378E-3</v>
      </c>
      <c r="N1360">
        <v>1.329758530217811E-2</v>
      </c>
      <c r="O1360">
        <v>1.1192799770984309E-2</v>
      </c>
      <c r="P1360">
        <v>2.7001036028564251E-2</v>
      </c>
      <c r="Q1360">
        <v>3.8818141246014667E-2</v>
      </c>
    </row>
    <row r="1361" spans="1:17" x14ac:dyDescent="0.25">
      <c r="A1361" t="s">
        <v>2</v>
      </c>
      <c r="B1361" t="s">
        <v>1401</v>
      </c>
      <c r="J1361">
        <v>2.3024011441607141E-3</v>
      </c>
      <c r="K1361">
        <v>4.3519604960994074E-3</v>
      </c>
      <c r="L1361">
        <v>2.3420015596684199E-3</v>
      </c>
      <c r="M1361">
        <v>4.4611671578598201E-3</v>
      </c>
      <c r="N1361">
        <v>2.472067630423791E-2</v>
      </c>
      <c r="O1361">
        <v>2.3570221742514399E-2</v>
      </c>
      <c r="P1361">
        <v>1.7359397161601179E-2</v>
      </c>
      <c r="Q1361">
        <v>4.4796443070790531E-2</v>
      </c>
    </row>
    <row r="1362" spans="1:17" x14ac:dyDescent="0.25">
      <c r="A1362" t="s">
        <v>2</v>
      </c>
      <c r="B1362" t="s">
        <v>1402</v>
      </c>
      <c r="J1362">
        <v>7.4477808934911641E-4</v>
      </c>
      <c r="K1362">
        <v>7.7339356386068876E-4</v>
      </c>
      <c r="L1362">
        <v>2.7225512442100611E-4</v>
      </c>
      <c r="M1362">
        <v>3.4661429204698802E-4</v>
      </c>
    </row>
    <row r="1363" spans="1:17" x14ac:dyDescent="0.25">
      <c r="A1363" t="s">
        <v>2</v>
      </c>
      <c r="B1363" t="s">
        <v>1403</v>
      </c>
      <c r="J1363">
        <v>3.2947725422889421E-3</v>
      </c>
      <c r="K1363">
        <v>3.9833291749326767E-3</v>
      </c>
      <c r="L1363">
        <v>2.4314823753946368E-3</v>
      </c>
      <c r="M1363">
        <v>7.1654332202911739E-3</v>
      </c>
      <c r="N1363">
        <v>9.8076658506314508E-3</v>
      </c>
      <c r="O1363">
        <v>7.8143346455699005E-3</v>
      </c>
      <c r="P1363">
        <v>7.3395604753108334E-3</v>
      </c>
      <c r="Q1363">
        <v>1.9241825613533641E-2</v>
      </c>
    </row>
    <row r="1364" spans="1:17" x14ac:dyDescent="0.25">
      <c r="A1364" t="s">
        <v>2</v>
      </c>
      <c r="B1364" t="s">
        <v>1404</v>
      </c>
      <c r="J1364">
        <v>3.1572164590857668E-3</v>
      </c>
      <c r="K1364">
        <v>3.91330333325273E-3</v>
      </c>
      <c r="L1364">
        <v>2.2595622579939401E-3</v>
      </c>
      <c r="M1364">
        <v>6.3727064309402797E-3</v>
      </c>
      <c r="N1364">
        <v>8.1245393694896421E-3</v>
      </c>
      <c r="O1364">
        <v>7.494540407477112E-3</v>
      </c>
      <c r="P1364">
        <v>7.0137543776638096E-3</v>
      </c>
      <c r="Q1364">
        <v>1.9933944200483219E-2</v>
      </c>
    </row>
    <row r="1365" spans="1:17" x14ac:dyDescent="0.25">
      <c r="A1365" t="s">
        <v>2</v>
      </c>
      <c r="B1365" t="s">
        <v>1405</v>
      </c>
      <c r="J1365">
        <v>5.2259607574195793E-3</v>
      </c>
      <c r="K1365">
        <v>6.8828710459937397E-3</v>
      </c>
      <c r="L1365">
        <v>3.9563968799321472E-3</v>
      </c>
      <c r="M1365">
        <v>2.31260026485062E-2</v>
      </c>
      <c r="N1365">
        <v>2.7484167970221879E-2</v>
      </c>
      <c r="O1365">
        <v>1.4007751228084909E-2</v>
      </c>
      <c r="P1365">
        <v>1.181834374738798E-2</v>
      </c>
      <c r="Q1365">
        <v>3.9346016440571438E-2</v>
      </c>
    </row>
    <row r="1366" spans="1:17" x14ac:dyDescent="0.25">
      <c r="A1366" t="s">
        <v>2</v>
      </c>
      <c r="B1366" t="s">
        <v>1406</v>
      </c>
      <c r="J1366">
        <v>5.7829943209707808E-3</v>
      </c>
      <c r="K1366">
        <v>7.5041640634939798E-3</v>
      </c>
      <c r="L1366">
        <v>4.547204676721572E-3</v>
      </c>
      <c r="M1366">
        <v>2.7633258272682079E-2</v>
      </c>
      <c r="N1366">
        <v>3.1643065468761881E-2</v>
      </c>
      <c r="O1366">
        <v>1.5755481696320441E-2</v>
      </c>
      <c r="P1366">
        <v>1.285906120200409E-2</v>
      </c>
      <c r="Q1366">
        <v>4.1182535634039917E-2</v>
      </c>
    </row>
    <row r="1367" spans="1:17" x14ac:dyDescent="0.25">
      <c r="A1367" t="s">
        <v>2</v>
      </c>
      <c r="B1367" t="s">
        <v>1407</v>
      </c>
      <c r="C1367">
        <v>9.4143501112736408E-2</v>
      </c>
      <c r="D1367">
        <v>0.15236813725201229</v>
      </c>
      <c r="E1367">
        <v>0.21396987601746439</v>
      </c>
      <c r="F1367">
        <v>0.30649044746353499</v>
      </c>
      <c r="G1367">
        <v>0.36061401396395232</v>
      </c>
      <c r="H1367">
        <v>0.40107756729093141</v>
      </c>
      <c r="I1367">
        <v>0.43135217394144021</v>
      </c>
      <c r="J1367">
        <v>4.8786319764631816E-3</v>
      </c>
      <c r="K1367">
        <v>5.0594985910576316E-3</v>
      </c>
      <c r="L1367">
        <v>1.9363686598216051E-3</v>
      </c>
      <c r="M1367">
        <v>5.44785353735655E-2</v>
      </c>
      <c r="N1367">
        <v>4.0297853800590477E-3</v>
      </c>
      <c r="O1367">
        <v>2.2789445098456691E-4</v>
      </c>
    </row>
    <row r="1368" spans="1:17" x14ac:dyDescent="0.25">
      <c r="A1368" t="s">
        <v>2</v>
      </c>
      <c r="B1368" t="s">
        <v>1408</v>
      </c>
      <c r="J1368">
        <v>4.49070686216469E-3</v>
      </c>
      <c r="K1368">
        <v>6.0140978444100709E-3</v>
      </c>
      <c r="L1368">
        <v>3.3242760127020028E-3</v>
      </c>
      <c r="M1368">
        <v>1.3820545643503161E-2</v>
      </c>
      <c r="N1368">
        <v>1.8159948759894139E-2</v>
      </c>
      <c r="O1368">
        <v>1.20639502759148E-2</v>
      </c>
      <c r="P1368">
        <v>1.0554551773322551E-2</v>
      </c>
      <c r="Q1368">
        <v>3.6651636999247873E-2</v>
      </c>
    </row>
    <row r="1369" spans="1:17" x14ac:dyDescent="0.25">
      <c r="A1369" t="s">
        <v>2</v>
      </c>
      <c r="B1369" t="s">
        <v>1409</v>
      </c>
      <c r="J1369">
        <v>4.7524583788234069E-3</v>
      </c>
      <c r="K1369">
        <v>5.8631693847709726E-3</v>
      </c>
      <c r="L1369">
        <v>2.9857187761540898E-3</v>
      </c>
      <c r="M1369">
        <v>8.1359803152405673E-3</v>
      </c>
      <c r="N1369">
        <v>1.6417791136662519E-2</v>
      </c>
      <c r="O1369">
        <v>1.7346256031866038E-2</v>
      </c>
      <c r="P1369">
        <v>1.6296718156001842E-2</v>
      </c>
      <c r="Q1369">
        <v>4.5665762916480439E-2</v>
      </c>
    </row>
    <row r="1370" spans="1:17" x14ac:dyDescent="0.25">
      <c r="A1370" t="s">
        <v>2</v>
      </c>
      <c r="B1370" t="s">
        <v>1410</v>
      </c>
      <c r="C1370">
        <v>3.0216628503613769</v>
      </c>
      <c r="D1370">
        <v>8.0303009286758407</v>
      </c>
      <c r="E1370">
        <v>121.7875024451036</v>
      </c>
      <c r="F1370">
        <v>139.95529203842651</v>
      </c>
      <c r="G1370">
        <v>158.16053839769251</v>
      </c>
      <c r="H1370">
        <v>172.290623120313</v>
      </c>
      <c r="I1370">
        <v>186.4501828950176</v>
      </c>
      <c r="J1370">
        <v>2.218304955008735E-2</v>
      </c>
      <c r="K1370">
        <v>1.9853813857515879E-2</v>
      </c>
      <c r="L1370">
        <v>1.1365398046400891E-2</v>
      </c>
      <c r="M1370">
        <v>4.0114151583004469</v>
      </c>
    </row>
    <row r="1371" spans="1:17" x14ac:dyDescent="0.25">
      <c r="A1371" t="s">
        <v>2</v>
      </c>
      <c r="B1371" t="s">
        <v>1411</v>
      </c>
      <c r="J1371">
        <v>9.4263089545961148E-4</v>
      </c>
      <c r="K1371">
        <v>1.4810076958798679E-3</v>
      </c>
      <c r="L1371">
        <v>9.5480963238249374E-4</v>
      </c>
      <c r="M1371">
        <v>2.9245193630007531E-3</v>
      </c>
      <c r="N1371">
        <v>4.0527892504406103E-3</v>
      </c>
      <c r="O1371">
        <v>3.9954449225646886E-3</v>
      </c>
      <c r="P1371">
        <v>6.5469002427961491E-3</v>
      </c>
      <c r="Q1371">
        <v>9.6080826141008557E-3</v>
      </c>
    </row>
    <row r="1372" spans="1:17" x14ac:dyDescent="0.25">
      <c r="A1372" t="s">
        <v>2</v>
      </c>
      <c r="B1372" t="s">
        <v>1412</v>
      </c>
      <c r="J1372">
        <v>9.0253383321561528E-4</v>
      </c>
      <c r="K1372">
        <v>1.462544407586896E-3</v>
      </c>
      <c r="L1372">
        <v>9.1422351266506852E-4</v>
      </c>
      <c r="M1372">
        <v>2.6938229531715042E-3</v>
      </c>
      <c r="N1372">
        <v>3.449533988683977E-3</v>
      </c>
      <c r="O1372">
        <v>3.8645610153810379E-3</v>
      </c>
      <c r="P1372">
        <v>6.4285611998548282E-3</v>
      </c>
      <c r="Q1372">
        <v>9.8345527622129524E-3</v>
      </c>
    </row>
    <row r="1373" spans="1:17" x14ac:dyDescent="0.25">
      <c r="A1373" t="s">
        <v>2</v>
      </c>
      <c r="B1373" t="s">
        <v>1413</v>
      </c>
      <c r="J1373">
        <v>1.2025828807989739E-3</v>
      </c>
      <c r="K1373">
        <v>2.2182215035122751E-3</v>
      </c>
      <c r="L1373">
        <v>1.383774461294653E-3</v>
      </c>
      <c r="M1373">
        <v>7.8073601870240717E-3</v>
      </c>
      <c r="N1373">
        <v>1.0645215773070449E-2</v>
      </c>
      <c r="O1373">
        <v>6.8376228725097552E-3</v>
      </c>
      <c r="P1373">
        <v>2.240872870978218E-2</v>
      </c>
      <c r="Q1373">
        <v>1.9992027442855682E-2</v>
      </c>
    </row>
    <row r="1374" spans="1:17" x14ac:dyDescent="0.25">
      <c r="A1374" t="s">
        <v>2</v>
      </c>
      <c r="B1374" t="s">
        <v>1414</v>
      </c>
      <c r="J1374">
        <v>1.335020052470494E-3</v>
      </c>
      <c r="K1374">
        <v>2.507526614501778E-3</v>
      </c>
      <c r="L1374">
        <v>1.431501744230973E-3</v>
      </c>
      <c r="M1374">
        <v>1.1011722530517401E-2</v>
      </c>
      <c r="N1374">
        <v>1.282667457698879E-2</v>
      </c>
      <c r="O1374">
        <v>7.1667241713862144E-3</v>
      </c>
      <c r="P1374">
        <v>1.8285420771530919E-2</v>
      </c>
      <c r="Q1374">
        <v>2.1882618632039719E-2</v>
      </c>
    </row>
    <row r="1375" spans="1:17" x14ac:dyDescent="0.25">
      <c r="A1375" t="s">
        <v>2</v>
      </c>
      <c r="B1375" t="s">
        <v>1415</v>
      </c>
      <c r="J1375">
        <v>6.0652931598872083E-4</v>
      </c>
      <c r="K1375">
        <v>7.5887078266008553E-4</v>
      </c>
      <c r="L1375">
        <v>2.6169038325478682E-4</v>
      </c>
      <c r="M1375">
        <v>2.1657535284389708E-3</v>
      </c>
      <c r="N1375">
        <v>6.6117761146562649E-4</v>
      </c>
      <c r="O1375">
        <v>1.6472554048927929E-4</v>
      </c>
    </row>
    <row r="1376" spans="1:17" x14ac:dyDescent="0.25">
      <c r="A1376" t="s">
        <v>2</v>
      </c>
      <c r="B1376" t="s">
        <v>1416</v>
      </c>
      <c r="J1376">
        <v>1.119341602274352E-3</v>
      </c>
      <c r="K1376">
        <v>2.075501112041799E-3</v>
      </c>
      <c r="L1376">
        <v>1.167292135691368E-3</v>
      </c>
      <c r="M1376">
        <v>5.0641623620561209E-3</v>
      </c>
      <c r="N1376">
        <v>7.0892193778455863E-3</v>
      </c>
      <c r="O1376">
        <v>5.6194110396601913E-3</v>
      </c>
      <c r="P1376">
        <v>1.537203756354049E-2</v>
      </c>
      <c r="Q1376">
        <v>1.8500234365521489E-2</v>
      </c>
    </row>
    <row r="1377" spans="1:17" x14ac:dyDescent="0.25">
      <c r="A1377" t="s">
        <v>2</v>
      </c>
      <c r="B1377" t="s">
        <v>1417</v>
      </c>
      <c r="J1377">
        <v>8.6633041415761511E-4</v>
      </c>
      <c r="K1377">
        <v>1.6954088992633971E-3</v>
      </c>
      <c r="L1377">
        <v>9.4457483795999241E-4</v>
      </c>
      <c r="M1377">
        <v>4.3141779776443602E-3</v>
      </c>
      <c r="N1377">
        <v>9.5998388010730355E-3</v>
      </c>
      <c r="O1377">
        <v>5.8481571720524804E-3</v>
      </c>
      <c r="P1377">
        <v>6.3317687982967358E-3</v>
      </c>
      <c r="Q1377">
        <v>1.5997647124073269E-2</v>
      </c>
    </row>
    <row r="1378" spans="1:17" x14ac:dyDescent="0.25">
      <c r="A1378" t="s">
        <v>2</v>
      </c>
      <c r="B1378" t="s">
        <v>1418</v>
      </c>
      <c r="J1378">
        <v>7.3527880839655588E-4</v>
      </c>
      <c r="K1378">
        <v>7.6680002204632667E-4</v>
      </c>
      <c r="L1378">
        <v>2.6430175917610028E-4</v>
      </c>
      <c r="M1378">
        <v>1.4155862716163799E-3</v>
      </c>
    </row>
    <row r="1379" spans="1:17" x14ac:dyDescent="0.25">
      <c r="A1379" t="s">
        <v>2</v>
      </c>
      <c r="B1379" t="s">
        <v>1419</v>
      </c>
      <c r="J1379">
        <v>3.267150325882936E-3</v>
      </c>
      <c r="K1379">
        <v>3.9520492799400902E-3</v>
      </c>
      <c r="L1379">
        <v>2.4133672713257939E-3</v>
      </c>
      <c r="M1379">
        <v>7.0375297640957084E-3</v>
      </c>
      <c r="N1379">
        <v>9.7275618708232946E-3</v>
      </c>
      <c r="O1379">
        <v>7.7058518462011713E-3</v>
      </c>
      <c r="P1379">
        <v>7.2528514481104743E-3</v>
      </c>
      <c r="Q1379">
        <v>1.8911628497235069E-2</v>
      </c>
    </row>
    <row r="1380" spans="1:17" x14ac:dyDescent="0.25">
      <c r="A1380" t="s">
        <v>2</v>
      </c>
      <c r="B1380" t="s">
        <v>1420</v>
      </c>
      <c r="J1380">
        <v>3.1253149735809452E-3</v>
      </c>
      <c r="K1380">
        <v>3.8748526583338061E-3</v>
      </c>
      <c r="L1380">
        <v>2.2404419900389581E-3</v>
      </c>
      <c r="M1380">
        <v>6.2477298434501574E-3</v>
      </c>
      <c r="N1380">
        <v>8.0601245094059897E-3</v>
      </c>
      <c r="O1380">
        <v>7.3893594756448133E-3</v>
      </c>
      <c r="P1380">
        <v>6.9336204898447834E-3</v>
      </c>
      <c r="Q1380">
        <v>1.9579842560648739E-2</v>
      </c>
    </row>
    <row r="1381" spans="1:17" x14ac:dyDescent="0.25">
      <c r="A1381" t="s">
        <v>2</v>
      </c>
      <c r="B1381" t="s">
        <v>1421</v>
      </c>
      <c r="J1381">
        <v>5.1720370685956682E-3</v>
      </c>
      <c r="K1381">
        <v>6.8142145870691622E-3</v>
      </c>
      <c r="L1381">
        <v>3.9175304842411808E-3</v>
      </c>
      <c r="M1381">
        <v>2.2522647324024911E-2</v>
      </c>
      <c r="N1381">
        <v>2.7123896008588149E-2</v>
      </c>
      <c r="O1381">
        <v>1.3715933307371369E-2</v>
      </c>
      <c r="P1381">
        <v>1.1639074309363199E-2</v>
      </c>
      <c r="Q1381">
        <v>3.83965975718846E-2</v>
      </c>
    </row>
    <row r="1382" spans="1:17" x14ac:dyDescent="0.25">
      <c r="A1382" t="s">
        <v>2</v>
      </c>
      <c r="B1382" t="s">
        <v>1422</v>
      </c>
      <c r="J1382">
        <v>5.6524828208853774E-3</v>
      </c>
      <c r="K1382">
        <v>7.3301785000729584E-3</v>
      </c>
      <c r="L1382">
        <v>4.4499511909690303E-3</v>
      </c>
      <c r="M1382">
        <v>2.702167449535299E-2</v>
      </c>
      <c r="N1382">
        <v>3.1312147349873747E-2</v>
      </c>
      <c r="O1382">
        <v>1.5318094716086051E-2</v>
      </c>
      <c r="P1382">
        <v>1.2623748066359949E-2</v>
      </c>
      <c r="Q1382">
        <v>4.0144794848019923E-2</v>
      </c>
    </row>
    <row r="1383" spans="1:17" x14ac:dyDescent="0.25">
      <c r="A1383" t="s">
        <v>2</v>
      </c>
      <c r="B1383" t="s">
        <v>1423</v>
      </c>
      <c r="C1383">
        <v>9.3823235953913481E-2</v>
      </c>
      <c r="D1383">
        <v>0.13840283240101309</v>
      </c>
      <c r="E1383">
        <v>0.1871336910915832</v>
      </c>
      <c r="F1383">
        <v>0.26802203634067379</v>
      </c>
      <c r="G1383">
        <v>0.32220767664057381</v>
      </c>
      <c r="H1383">
        <v>0.35234674136746602</v>
      </c>
      <c r="I1383">
        <v>0.37900180032736219</v>
      </c>
      <c r="J1383">
        <v>4.6825614135953663E-3</v>
      </c>
      <c r="K1383">
        <v>4.8569034312900333E-3</v>
      </c>
      <c r="L1383">
        <v>1.8586001066881761E-3</v>
      </c>
      <c r="M1383">
        <v>4.8074259730545063E-2</v>
      </c>
      <c r="N1383">
        <v>3.866546702080205E-3</v>
      </c>
      <c r="O1383">
        <v>2.22014790320989E-4</v>
      </c>
    </row>
    <row r="1384" spans="1:17" x14ac:dyDescent="0.25">
      <c r="A1384" t="s">
        <v>2</v>
      </c>
      <c r="B1384" t="s">
        <v>1424</v>
      </c>
      <c r="J1384">
        <v>4.4013529996876979E-3</v>
      </c>
      <c r="K1384">
        <v>5.8847612081075707E-3</v>
      </c>
      <c r="L1384">
        <v>3.2631061788082902E-3</v>
      </c>
      <c r="M1384">
        <v>1.343448128186059E-2</v>
      </c>
      <c r="N1384">
        <v>1.8012972998213191E-2</v>
      </c>
      <c r="O1384">
        <v>1.1789634948960291E-2</v>
      </c>
      <c r="P1384">
        <v>1.037961000945652E-2</v>
      </c>
      <c r="Q1384">
        <v>3.5764333978742888E-2</v>
      </c>
    </row>
    <row r="1385" spans="1:17" x14ac:dyDescent="0.25">
      <c r="A1385" t="s">
        <v>2</v>
      </c>
      <c r="B1385" t="s">
        <v>1425</v>
      </c>
      <c r="J1385">
        <v>4.3664218971690002E-3</v>
      </c>
      <c r="K1385">
        <v>5.8655408210812931E-3</v>
      </c>
      <c r="L1385">
        <v>3.026328487355393E-3</v>
      </c>
      <c r="M1385">
        <v>9.0616523548683776E-3</v>
      </c>
      <c r="N1385">
        <v>1.8504318776709751E-2</v>
      </c>
      <c r="O1385">
        <v>1.9278239916320061E-2</v>
      </c>
      <c r="P1385">
        <v>1.740616614486485E-2</v>
      </c>
      <c r="Q1385">
        <v>4.0882764360389873E-2</v>
      </c>
    </row>
    <row r="1386" spans="1:17" x14ac:dyDescent="0.25">
      <c r="A1386" t="s">
        <v>2</v>
      </c>
      <c r="B1386" t="s">
        <v>1426</v>
      </c>
      <c r="C1386">
        <v>0.39171167663656331</v>
      </c>
      <c r="D1386">
        <v>0.72690138798824622</v>
      </c>
      <c r="E1386">
        <v>48.921870917733841</v>
      </c>
      <c r="F1386">
        <v>49.530723244593737</v>
      </c>
      <c r="G1386">
        <v>50.112297851155923</v>
      </c>
      <c r="H1386">
        <v>50.442563101012247</v>
      </c>
      <c r="I1386">
        <v>50.795565869471858</v>
      </c>
      <c r="J1386">
        <v>1.389341796165464E-2</v>
      </c>
      <c r="K1386">
        <v>1.325370258025137E-2</v>
      </c>
      <c r="L1386">
        <v>7.778385937329854E-3</v>
      </c>
      <c r="M1386">
        <v>0.65856439819893153</v>
      </c>
    </row>
    <row r="1387" spans="1:17" x14ac:dyDescent="0.25">
      <c r="A1387" t="s">
        <v>2</v>
      </c>
      <c r="B1387" t="s">
        <v>1427</v>
      </c>
      <c r="J1387">
        <v>1.5463723591334149E-3</v>
      </c>
      <c r="K1387">
        <v>2.4035109175202692E-3</v>
      </c>
      <c r="L1387">
        <v>1.627003756432592E-3</v>
      </c>
      <c r="M1387">
        <v>4.8875241716511437E-3</v>
      </c>
      <c r="N1387">
        <v>6.815535110326224E-3</v>
      </c>
      <c r="O1387">
        <v>6.8355259099466704E-3</v>
      </c>
      <c r="P1387">
        <v>9.3862245649716531E-3</v>
      </c>
      <c r="Q1387">
        <v>1.717657163836522E-2</v>
      </c>
    </row>
    <row r="1388" spans="1:17" x14ac:dyDescent="0.25">
      <c r="A1388" t="s">
        <v>2</v>
      </c>
      <c r="B1388" t="s">
        <v>1428</v>
      </c>
      <c r="J1388">
        <v>1.493543602125731E-3</v>
      </c>
      <c r="K1388">
        <v>2.3748443920430149E-3</v>
      </c>
      <c r="L1388">
        <v>1.5546376324328409E-3</v>
      </c>
      <c r="M1388">
        <v>4.4582121333600726E-3</v>
      </c>
      <c r="N1388">
        <v>5.9621650856862534E-3</v>
      </c>
      <c r="O1388">
        <v>6.5495106293691841E-3</v>
      </c>
      <c r="P1388">
        <v>9.46114403806886E-3</v>
      </c>
      <c r="Q1388">
        <v>1.7677386293517321E-2</v>
      </c>
    </row>
    <row r="1389" spans="1:17" x14ac:dyDescent="0.25">
      <c r="A1389" t="s">
        <v>2</v>
      </c>
      <c r="B1389" t="s">
        <v>1429</v>
      </c>
      <c r="J1389">
        <v>2.018851001570998E-3</v>
      </c>
      <c r="K1389">
        <v>3.688754650867009E-3</v>
      </c>
      <c r="L1389">
        <v>2.394617506166272E-3</v>
      </c>
      <c r="M1389">
        <v>1.3642808577945019E-2</v>
      </c>
      <c r="N1389">
        <v>1.5471015895473081E-2</v>
      </c>
      <c r="O1389">
        <v>1.193088549295027E-2</v>
      </c>
      <c r="P1389">
        <v>2.7332686312157139E-2</v>
      </c>
      <c r="Q1389">
        <v>3.6463063824227752E-2</v>
      </c>
    </row>
    <row r="1390" spans="1:17" x14ac:dyDescent="0.25">
      <c r="A1390" t="s">
        <v>2</v>
      </c>
      <c r="B1390" t="s">
        <v>1430</v>
      </c>
      <c r="J1390">
        <v>2.1633336952430371E-3</v>
      </c>
      <c r="K1390">
        <v>3.8952140868582178E-3</v>
      </c>
      <c r="L1390">
        <v>2.506689467944319E-3</v>
      </c>
      <c r="M1390">
        <v>1.4289057294261529E-2</v>
      </c>
      <c r="N1390">
        <v>1.936384819870287E-2</v>
      </c>
      <c r="O1390">
        <v>1.2820471873688269E-2</v>
      </c>
      <c r="P1390">
        <v>2.867087666545105E-2</v>
      </c>
      <c r="Q1390">
        <v>3.8126560780951842E-2</v>
      </c>
    </row>
    <row r="1391" spans="1:17" x14ac:dyDescent="0.25">
      <c r="A1391" t="s">
        <v>2</v>
      </c>
      <c r="B1391" t="s">
        <v>1431</v>
      </c>
      <c r="J1391">
        <v>6.157066837392623E-4</v>
      </c>
      <c r="K1391">
        <v>7.7273737978448534E-4</v>
      </c>
      <c r="L1391">
        <v>2.662437479370176E-4</v>
      </c>
      <c r="M1391">
        <v>2.3207131897810562E-3</v>
      </c>
      <c r="N1391">
        <v>6.6364312502130765E-4</v>
      </c>
      <c r="O1391">
        <v>1.6718595141964991E-4</v>
      </c>
    </row>
    <row r="1392" spans="1:17" x14ac:dyDescent="0.25">
      <c r="A1392" t="s">
        <v>2</v>
      </c>
      <c r="B1392" t="s">
        <v>1432</v>
      </c>
      <c r="J1392">
        <v>1.8511005790198E-3</v>
      </c>
      <c r="K1392">
        <v>3.3183272077609649E-3</v>
      </c>
      <c r="L1392">
        <v>2.0590425694998618E-3</v>
      </c>
      <c r="M1392">
        <v>9.137236174399049E-3</v>
      </c>
      <c r="N1392">
        <v>1.103397491808473E-2</v>
      </c>
      <c r="O1392">
        <v>1.002139124222202E-2</v>
      </c>
      <c r="P1392">
        <v>2.2359894867020759E-2</v>
      </c>
      <c r="Q1392">
        <v>3.2861509105548317E-2</v>
      </c>
    </row>
    <row r="1393" spans="1:17" x14ac:dyDescent="0.25">
      <c r="A1393" t="s">
        <v>2</v>
      </c>
      <c r="B1393" t="s">
        <v>1433</v>
      </c>
      <c r="J1393">
        <v>1.3040727380651479E-3</v>
      </c>
      <c r="K1393">
        <v>2.3797150226258388E-3</v>
      </c>
      <c r="L1393">
        <v>1.536315294957962E-3</v>
      </c>
      <c r="M1393">
        <v>5.8117280878844102E-3</v>
      </c>
      <c r="N1393">
        <v>1.634425978148308E-2</v>
      </c>
      <c r="O1393">
        <v>9.7822693700453517E-3</v>
      </c>
      <c r="P1393">
        <v>1.1531336522673279E-2</v>
      </c>
      <c r="Q1393">
        <v>2.3685151500532811E-2</v>
      </c>
    </row>
    <row r="1394" spans="1:17" x14ac:dyDescent="0.25">
      <c r="A1394" t="s">
        <v>2</v>
      </c>
      <c r="B1394" t="s">
        <v>1434</v>
      </c>
      <c r="J1394">
        <v>7.4406722973634025E-4</v>
      </c>
      <c r="K1394">
        <v>7.7345563629103954E-4</v>
      </c>
      <c r="L1394">
        <v>2.7341776867367742E-4</v>
      </c>
      <c r="M1394">
        <v>1.3660112823117561E-3</v>
      </c>
    </row>
    <row r="1395" spans="1:17" x14ac:dyDescent="0.25">
      <c r="A1395" t="s">
        <v>2</v>
      </c>
      <c r="B1395" t="s">
        <v>1435</v>
      </c>
      <c r="J1395">
        <v>3.3080214678492459E-3</v>
      </c>
      <c r="K1395">
        <v>3.9980696574410746E-3</v>
      </c>
      <c r="L1395">
        <v>2.437791106030492E-3</v>
      </c>
      <c r="M1395">
        <v>7.1826380429825159E-3</v>
      </c>
      <c r="N1395">
        <v>9.8209302257252305E-3</v>
      </c>
      <c r="O1395">
        <v>7.8521038157623648E-3</v>
      </c>
      <c r="P1395">
        <v>7.3736302389360003E-3</v>
      </c>
      <c r="Q1395">
        <v>1.9376287868962679E-2</v>
      </c>
    </row>
    <row r="1396" spans="1:17" x14ac:dyDescent="0.25">
      <c r="A1396" t="s">
        <v>2</v>
      </c>
      <c r="B1396" t="s">
        <v>1436</v>
      </c>
      <c r="J1396">
        <v>3.1661691681406081E-3</v>
      </c>
      <c r="K1396">
        <v>3.9228870263481042E-3</v>
      </c>
      <c r="L1396">
        <v>2.263554511968816E-3</v>
      </c>
      <c r="M1396">
        <v>6.3833560657510016E-3</v>
      </c>
      <c r="N1396">
        <v>8.1346621127194249E-3</v>
      </c>
      <c r="O1396">
        <v>7.5260934667150808E-3</v>
      </c>
      <c r="P1396">
        <v>7.0451283681745424E-3</v>
      </c>
      <c r="Q1396">
        <v>2.007915229573903E-2</v>
      </c>
    </row>
    <row r="1397" spans="1:17" x14ac:dyDescent="0.25">
      <c r="A1397" t="s">
        <v>2</v>
      </c>
      <c r="B1397" t="s">
        <v>1437</v>
      </c>
      <c r="J1397">
        <v>5.2446241576530796E-3</v>
      </c>
      <c r="K1397">
        <v>6.90275435339344E-3</v>
      </c>
      <c r="L1397">
        <v>3.9647892000501464E-3</v>
      </c>
      <c r="M1397">
        <v>2.3160434312431061E-2</v>
      </c>
      <c r="N1397">
        <v>2.751809681057828E-2</v>
      </c>
      <c r="O1397">
        <v>1.40975128720679E-2</v>
      </c>
      <c r="P1397">
        <v>1.1887429567115851E-2</v>
      </c>
      <c r="Q1397">
        <v>3.9718205185289047E-2</v>
      </c>
    </row>
    <row r="1398" spans="1:17" x14ac:dyDescent="0.25">
      <c r="A1398" t="s">
        <v>2</v>
      </c>
      <c r="B1398" t="s">
        <v>1438</v>
      </c>
      <c r="J1398">
        <v>5.8260664023448809E-3</v>
      </c>
      <c r="K1398">
        <v>7.5556302832545334E-3</v>
      </c>
      <c r="L1398">
        <v>4.5698709947224721E-3</v>
      </c>
      <c r="M1398">
        <v>2.7711442420517329E-2</v>
      </c>
      <c r="N1398">
        <v>3.1617205750762281E-2</v>
      </c>
      <c r="O1398">
        <v>1.5892562880345171E-2</v>
      </c>
      <c r="P1398">
        <v>1.2945628911769881E-2</v>
      </c>
      <c r="Q1398">
        <v>4.1585137486975718E-2</v>
      </c>
    </row>
    <row r="1399" spans="1:17" x14ac:dyDescent="0.25">
      <c r="A1399" t="s">
        <v>2</v>
      </c>
      <c r="B1399" t="s">
        <v>1439</v>
      </c>
      <c r="C1399">
        <v>0.1022922576187153</v>
      </c>
      <c r="D1399">
        <v>0.1212873087698922</v>
      </c>
      <c r="E1399">
        <v>0.15476028370005601</v>
      </c>
      <c r="F1399">
        <v>0.221864595404174</v>
      </c>
      <c r="G1399">
        <v>0.27986809613556951</v>
      </c>
      <c r="H1399">
        <v>0.31178009922446248</v>
      </c>
      <c r="I1399">
        <v>0.34025039597258971</v>
      </c>
      <c r="J1399">
        <v>4.5096394602658924E-3</v>
      </c>
      <c r="K1399">
        <v>4.6777443947547386E-3</v>
      </c>
      <c r="L1399">
        <v>1.7939088630118971E-3</v>
      </c>
      <c r="M1399">
        <v>4.334827814705608E-2</v>
      </c>
      <c r="N1399">
        <v>3.697973043434874E-3</v>
      </c>
      <c r="O1399">
        <v>2.2290644231519921E-4</v>
      </c>
    </row>
    <row r="1400" spans="1:17" x14ac:dyDescent="0.25">
      <c r="A1400" t="s">
        <v>2</v>
      </c>
      <c r="B1400" t="s">
        <v>1440</v>
      </c>
      <c r="J1400">
        <v>4.5216420103564078E-3</v>
      </c>
      <c r="K1400">
        <v>6.0543834990809398E-3</v>
      </c>
      <c r="L1400">
        <v>3.3409460974267121E-3</v>
      </c>
      <c r="M1400">
        <v>1.3884563438719799E-2</v>
      </c>
      <c r="N1400">
        <v>1.8194118302373039E-2</v>
      </c>
      <c r="O1400">
        <v>1.214667359113953E-2</v>
      </c>
      <c r="P1400">
        <v>1.0620402659358361E-2</v>
      </c>
      <c r="Q1400">
        <v>3.7005144841021458E-2</v>
      </c>
    </row>
    <row r="1401" spans="1:17" x14ac:dyDescent="0.25">
      <c r="A1401" t="s">
        <v>2</v>
      </c>
      <c r="B1401" t="s">
        <v>1441</v>
      </c>
      <c r="J1401">
        <v>4.6618071913911187E-3</v>
      </c>
      <c r="K1401">
        <v>5.8840430678706599E-3</v>
      </c>
      <c r="L1401">
        <v>3.0090084076397289E-3</v>
      </c>
      <c r="M1401">
        <v>8.4855480417964767E-3</v>
      </c>
      <c r="N1401">
        <v>1.5968063021502998E-2</v>
      </c>
      <c r="O1401">
        <v>1.8209980054962549E-2</v>
      </c>
      <c r="P1401">
        <v>1.6838164875828229E-2</v>
      </c>
      <c r="Q1401">
        <v>4.2958548830384087E-2</v>
      </c>
    </row>
    <row r="1402" spans="1:17" x14ac:dyDescent="0.25">
      <c r="A1402" t="s">
        <v>2</v>
      </c>
      <c r="B1402" t="s">
        <v>1442</v>
      </c>
      <c r="C1402">
        <v>1.826029366403203</v>
      </c>
      <c r="D1402">
        <v>2.069671074079106</v>
      </c>
      <c r="E1402">
        <v>93.228801022313334</v>
      </c>
      <c r="F1402">
        <v>93.625510283422642</v>
      </c>
      <c r="G1402">
        <v>93.993068229335265</v>
      </c>
      <c r="H1402">
        <v>94.477063005351368</v>
      </c>
      <c r="I1402">
        <v>94.993406494800141</v>
      </c>
      <c r="J1402">
        <v>1.5979930714132558E-2</v>
      </c>
      <c r="K1402">
        <v>1.4716748010369599E-2</v>
      </c>
      <c r="L1402">
        <v>8.3889317601004345E-3</v>
      </c>
      <c r="M1402">
        <v>1.1815388654738579</v>
      </c>
    </row>
    <row r="1403" spans="1:17" x14ac:dyDescent="0.25">
      <c r="A1403" t="s">
        <v>2</v>
      </c>
      <c r="B1403" t="s">
        <v>1443</v>
      </c>
      <c r="J1403">
        <v>1.3400761401640929E-3</v>
      </c>
      <c r="K1403">
        <v>1.7667121308004431E-3</v>
      </c>
      <c r="L1403">
        <v>2.1725197037013931E-3</v>
      </c>
      <c r="M1403">
        <v>3.838776501044517E-3</v>
      </c>
      <c r="N1403">
        <v>4.358922863815091E-3</v>
      </c>
      <c r="O1403">
        <v>4.9353050513975876E-3</v>
      </c>
      <c r="P1403">
        <v>7.0865017980920224E-3</v>
      </c>
      <c r="Q1403">
        <v>9.8641372257305179E-3</v>
      </c>
    </row>
    <row r="1404" spans="1:17" x14ac:dyDescent="0.25">
      <c r="A1404" t="s">
        <v>2</v>
      </c>
      <c r="B1404" t="s">
        <v>1444</v>
      </c>
      <c r="J1404">
        <v>1.3008650784085221E-3</v>
      </c>
      <c r="K1404">
        <v>1.7127624040552849E-3</v>
      </c>
      <c r="L1404">
        <v>2.1031553264462301E-3</v>
      </c>
      <c r="M1404">
        <v>3.691616462961051E-3</v>
      </c>
      <c r="N1404">
        <v>4.1825263980775672E-3</v>
      </c>
      <c r="O1404">
        <v>4.7235438831553372E-3</v>
      </c>
      <c r="P1404">
        <v>6.7861389574660194E-3</v>
      </c>
      <c r="Q1404">
        <v>9.4842239405902515E-3</v>
      </c>
    </row>
    <row r="1405" spans="1:17" x14ac:dyDescent="0.25">
      <c r="A1405" t="s">
        <v>2</v>
      </c>
      <c r="B1405" t="s">
        <v>1445</v>
      </c>
      <c r="J1405">
        <v>1.415368529126294E-3</v>
      </c>
      <c r="K1405">
        <v>1.87222435131983E-3</v>
      </c>
      <c r="L1405">
        <v>2.3135850586834422E-3</v>
      </c>
      <c r="M1405">
        <v>4.1472060832257168E-3</v>
      </c>
      <c r="N1405">
        <v>4.7395365002266352E-3</v>
      </c>
      <c r="O1405">
        <v>5.3849897136773626E-3</v>
      </c>
      <c r="P1405">
        <v>7.7182385889325682E-3</v>
      </c>
      <c r="Q1405">
        <v>1.063505490272048E-2</v>
      </c>
    </row>
    <row r="1406" spans="1:17" x14ac:dyDescent="0.25">
      <c r="A1406" t="s">
        <v>2</v>
      </c>
      <c r="B1406" t="s">
        <v>1446</v>
      </c>
      <c r="J1406">
        <v>2.486449399898043E-3</v>
      </c>
      <c r="K1406">
        <v>2.8688464066092571E-3</v>
      </c>
      <c r="L1406">
        <v>3.4795460234649102E-3</v>
      </c>
      <c r="M1406">
        <v>4.4354970968860929E-3</v>
      </c>
      <c r="N1406">
        <v>5.0709061571691701E-3</v>
      </c>
      <c r="O1406">
        <v>5.4527939029309193E-3</v>
      </c>
      <c r="P1406">
        <v>7.6364534604646062E-3</v>
      </c>
      <c r="Q1406">
        <v>1.0782539973237861E-2</v>
      </c>
    </row>
    <row r="1407" spans="1:17" x14ac:dyDescent="0.25">
      <c r="A1407" t="s">
        <v>2</v>
      </c>
      <c r="B1407" t="s">
        <v>1447</v>
      </c>
      <c r="J1407">
        <v>2.387100294000871E-3</v>
      </c>
      <c r="K1407">
        <v>2.7558147035194758E-3</v>
      </c>
      <c r="L1407">
        <v>3.3365575832000781E-3</v>
      </c>
      <c r="M1407">
        <v>4.25991903823646E-3</v>
      </c>
      <c r="N1407">
        <v>4.8446736903471838E-3</v>
      </c>
      <c r="O1407">
        <v>5.2042823795999628E-3</v>
      </c>
      <c r="P1407">
        <v>7.3004981990413467E-3</v>
      </c>
      <c r="Q1407">
        <v>1.034950591209287E-2</v>
      </c>
    </row>
    <row r="1408" spans="1:17" x14ac:dyDescent="0.25">
      <c r="A1408" t="s">
        <v>2</v>
      </c>
      <c r="B1408" t="s">
        <v>1448</v>
      </c>
      <c r="J1408">
        <v>2.6826840751757899E-3</v>
      </c>
      <c r="K1408">
        <v>3.0945787907044721E-3</v>
      </c>
      <c r="L1408">
        <v>3.7719966972489679E-3</v>
      </c>
      <c r="M1408">
        <v>4.8025035528531509E-3</v>
      </c>
      <c r="N1408">
        <v>5.548810090188535E-3</v>
      </c>
      <c r="O1408">
        <v>5.9806969743673669E-3</v>
      </c>
      <c r="P1408">
        <v>8.342239809557301E-3</v>
      </c>
      <c r="Q1408">
        <v>1.166393382380089E-2</v>
      </c>
    </row>
    <row r="1409" spans="1:17" x14ac:dyDescent="0.25">
      <c r="A1409" t="s">
        <v>2</v>
      </c>
      <c r="B1409" t="s">
        <v>1449</v>
      </c>
      <c r="J1409">
        <v>4.7973441378174433E-4</v>
      </c>
      <c r="K1409">
        <v>6.3532912695570551E-4</v>
      </c>
      <c r="L1409">
        <v>7.4747843793739012E-4</v>
      </c>
      <c r="M1409">
        <v>1.12047906625558E-3</v>
      </c>
      <c r="N1409">
        <v>1.3672794365214001E-3</v>
      </c>
      <c r="O1409">
        <v>1.5640346011015771E-3</v>
      </c>
      <c r="P1409">
        <v>2.3310019562325758E-3</v>
      </c>
      <c r="Q1409">
        <v>3.2028433692625948E-3</v>
      </c>
    </row>
    <row r="1410" spans="1:17" x14ac:dyDescent="0.25">
      <c r="A1410" t="s">
        <v>2</v>
      </c>
      <c r="B1410" t="s">
        <v>1450</v>
      </c>
      <c r="J1410">
        <v>4.6380420911960581E-4</v>
      </c>
      <c r="K1410">
        <v>6.138432745630318E-4</v>
      </c>
      <c r="L1410">
        <v>7.2143561231827657E-4</v>
      </c>
      <c r="M1410">
        <v>1.0822990817745939E-3</v>
      </c>
      <c r="N1410">
        <v>1.3207961817627699E-3</v>
      </c>
      <c r="O1410">
        <v>1.5087529281644981E-3</v>
      </c>
      <c r="P1410">
        <v>2.2452445272153742E-3</v>
      </c>
      <c r="Q1410">
        <v>3.0938081429666801E-3</v>
      </c>
    </row>
    <row r="1411" spans="1:17" x14ac:dyDescent="0.25">
      <c r="A1411" t="s">
        <v>2</v>
      </c>
      <c r="B1411" t="s">
        <v>1451</v>
      </c>
      <c r="J1411">
        <v>5.0840972392285615E-4</v>
      </c>
      <c r="K1411">
        <v>6.743335344646642E-4</v>
      </c>
      <c r="L1411">
        <v>7.9544588982671924E-4</v>
      </c>
      <c r="M1411">
        <v>1.1928329832972631E-3</v>
      </c>
      <c r="N1411">
        <v>1.4586291263142029E-3</v>
      </c>
      <c r="O1411">
        <v>1.675666232303949E-3</v>
      </c>
      <c r="P1411">
        <v>2.5053080449838078E-3</v>
      </c>
      <c r="Q1411">
        <v>3.421904351562398E-3</v>
      </c>
    </row>
    <row r="1412" spans="1:17" x14ac:dyDescent="0.25">
      <c r="A1412" t="s">
        <v>2</v>
      </c>
      <c r="B1412" t="s">
        <v>1452</v>
      </c>
      <c r="J1412">
        <v>2.1158919071525189E-3</v>
      </c>
      <c r="K1412">
        <v>2.380738647243912E-3</v>
      </c>
      <c r="L1412">
        <v>2.973979302502728E-3</v>
      </c>
      <c r="M1412">
        <v>3.9640148757210409E-3</v>
      </c>
      <c r="N1412">
        <v>4.11115554796764E-3</v>
      </c>
      <c r="O1412">
        <v>4.0920700343520331E-3</v>
      </c>
      <c r="P1412">
        <v>5.4251135373645284E-3</v>
      </c>
      <c r="Q1412">
        <v>7.3372007595520544E-3</v>
      </c>
    </row>
    <row r="1413" spans="1:17" x14ac:dyDescent="0.25">
      <c r="A1413" t="s">
        <v>2</v>
      </c>
      <c r="B1413" t="s">
        <v>1453</v>
      </c>
      <c r="J1413">
        <v>2.0368277954365072E-3</v>
      </c>
      <c r="K1413">
        <v>2.2956579202654459E-3</v>
      </c>
      <c r="L1413">
        <v>2.8560808041134412E-3</v>
      </c>
      <c r="M1413">
        <v>3.807087940645053E-3</v>
      </c>
      <c r="N1413">
        <v>3.94766794123545E-3</v>
      </c>
      <c r="O1413">
        <v>3.9359001445065447E-3</v>
      </c>
      <c r="P1413">
        <v>5.2289470019796043E-3</v>
      </c>
      <c r="Q1413">
        <v>7.0874546452521963E-3</v>
      </c>
    </row>
    <row r="1414" spans="1:17" x14ac:dyDescent="0.25">
      <c r="A1414" t="s">
        <v>2</v>
      </c>
      <c r="B1414" t="s">
        <v>1454</v>
      </c>
      <c r="J1414">
        <v>2.270885784767683E-3</v>
      </c>
      <c r="K1414">
        <v>2.5490938851127718E-3</v>
      </c>
      <c r="L1414">
        <v>3.220779910308742E-3</v>
      </c>
      <c r="M1414">
        <v>4.3002294717048176E-3</v>
      </c>
      <c r="N1414">
        <v>4.4651951520243678E-3</v>
      </c>
      <c r="O1414">
        <v>4.4196072227099736E-3</v>
      </c>
      <c r="P1414">
        <v>5.8310587821598387E-3</v>
      </c>
      <c r="Q1414">
        <v>7.8415835622747398E-3</v>
      </c>
    </row>
    <row r="1415" spans="1:17" x14ac:dyDescent="0.25">
      <c r="A1415" t="s">
        <v>2</v>
      </c>
      <c r="B1415" t="s">
        <v>1455</v>
      </c>
      <c r="J1415">
        <v>1.3390815197745979E-3</v>
      </c>
      <c r="K1415">
        <v>1.7936562719476231E-3</v>
      </c>
      <c r="L1415">
        <v>2.237718572460854E-3</v>
      </c>
      <c r="M1415">
        <v>3.821397770256895E-3</v>
      </c>
      <c r="N1415">
        <v>4.3538969436576142E-3</v>
      </c>
      <c r="O1415">
        <v>4.8507395266348596E-3</v>
      </c>
      <c r="P1415">
        <v>6.8871189352793507E-3</v>
      </c>
      <c r="Q1415">
        <v>9.517751357530824E-3</v>
      </c>
    </row>
    <row r="1416" spans="1:17" x14ac:dyDescent="0.25">
      <c r="A1416" t="s">
        <v>2</v>
      </c>
      <c r="B1416" t="s">
        <v>1456</v>
      </c>
      <c r="J1416">
        <v>1.3007571997177231E-3</v>
      </c>
      <c r="K1416">
        <v>1.73899729126804E-3</v>
      </c>
      <c r="L1416">
        <v>2.1657729837596031E-3</v>
      </c>
      <c r="M1416">
        <v>3.6809230844779281E-3</v>
      </c>
      <c r="N1416">
        <v>4.1766547587679774E-3</v>
      </c>
      <c r="O1416">
        <v>4.6441939909725831E-3</v>
      </c>
      <c r="P1416">
        <v>6.5997047242519593E-3</v>
      </c>
      <c r="Q1416">
        <v>9.1601871324432441E-3</v>
      </c>
    </row>
    <row r="1417" spans="1:17" x14ac:dyDescent="0.25">
      <c r="A1417" t="s">
        <v>2</v>
      </c>
      <c r="B1417" t="s">
        <v>1457</v>
      </c>
      <c r="J1417">
        <v>1.4123620281157839E-3</v>
      </c>
      <c r="K1417">
        <v>1.9005944700479171E-3</v>
      </c>
      <c r="L1417">
        <v>2.3852537828470172E-3</v>
      </c>
      <c r="M1417">
        <v>4.1236329425762596E-3</v>
      </c>
      <c r="N1417">
        <v>4.7360351600815058E-3</v>
      </c>
      <c r="O1417">
        <v>5.2893071035133056E-3</v>
      </c>
      <c r="P1417">
        <v>7.4912194401541852E-3</v>
      </c>
      <c r="Q1417">
        <v>1.024217756678871E-2</v>
      </c>
    </row>
    <row r="1418" spans="1:17" x14ac:dyDescent="0.25">
      <c r="A1418" t="s">
        <v>2</v>
      </c>
      <c r="B1418" t="s">
        <v>1458</v>
      </c>
      <c r="J1418">
        <v>2.521244424988453E-3</v>
      </c>
      <c r="K1418">
        <v>2.9041734216731772E-3</v>
      </c>
      <c r="L1418">
        <v>3.5031704120416169E-3</v>
      </c>
      <c r="M1418">
        <v>4.669762212046305E-3</v>
      </c>
      <c r="N1418">
        <v>5.1496673742877294E-3</v>
      </c>
      <c r="O1418">
        <v>5.5291203994428297E-3</v>
      </c>
      <c r="P1418">
        <v>7.8964200593638085E-3</v>
      </c>
      <c r="Q1418">
        <v>1.146534103314191E-2</v>
      </c>
    </row>
    <row r="1419" spans="1:17" x14ac:dyDescent="0.25">
      <c r="A1419" t="s">
        <v>2</v>
      </c>
      <c r="B1419" t="s">
        <v>1459</v>
      </c>
      <c r="J1419">
        <v>2.42183507047574E-3</v>
      </c>
      <c r="K1419">
        <v>2.7919263798999801E-3</v>
      </c>
      <c r="L1419">
        <v>3.3605621824542259E-3</v>
      </c>
      <c r="M1419">
        <v>4.4699569733984614E-3</v>
      </c>
      <c r="N1419">
        <v>4.9248735580221456E-3</v>
      </c>
      <c r="O1419">
        <v>5.2834109948572449E-3</v>
      </c>
      <c r="P1419">
        <v>7.5533576303942586E-3</v>
      </c>
      <c r="Q1419">
        <v>1.09928903099362E-2</v>
      </c>
    </row>
    <row r="1420" spans="1:17" x14ac:dyDescent="0.25">
      <c r="A1420" t="s">
        <v>2</v>
      </c>
      <c r="B1420" t="s">
        <v>1460</v>
      </c>
      <c r="J1420">
        <v>2.7171024078093339E-3</v>
      </c>
      <c r="K1420">
        <v>3.1273341589880652E-3</v>
      </c>
      <c r="L1420">
        <v>3.7960832481751792E-3</v>
      </c>
      <c r="M1420">
        <v>5.0766393282197569E-3</v>
      </c>
      <c r="N1420">
        <v>5.6276137636093156E-3</v>
      </c>
      <c r="O1420">
        <v>6.0496994505545012E-3</v>
      </c>
      <c r="P1420">
        <v>8.6131154801700992E-3</v>
      </c>
      <c r="Q1420">
        <v>1.242799578760783E-2</v>
      </c>
    </row>
    <row r="1421" spans="1:17" x14ac:dyDescent="0.25">
      <c r="A1421" t="s">
        <v>2</v>
      </c>
      <c r="B1421" t="s">
        <v>1461</v>
      </c>
      <c r="C1421">
        <v>44.656000000000013</v>
      </c>
      <c r="D1421">
        <v>44.451939879247931</v>
      </c>
      <c r="E1421">
        <v>44.316717254287752</v>
      </c>
      <c r="F1421">
        <v>44.181554124612497</v>
      </c>
      <c r="G1421">
        <v>44.04645194132673</v>
      </c>
      <c r="H1421">
        <v>43.93121029993047</v>
      </c>
      <c r="I1421">
        <v>43.820184117138602</v>
      </c>
      <c r="J1421">
        <v>43.709469196264372</v>
      </c>
      <c r="K1421">
        <v>43.598764433121687</v>
      </c>
      <c r="L1421">
        <v>43.488070553262851</v>
      </c>
      <c r="M1421">
        <v>42.938826044752354</v>
      </c>
      <c r="N1421">
        <v>42.413458009865529</v>
      </c>
      <c r="O1421">
        <v>41.90685928627601</v>
      </c>
      <c r="P1421">
        <v>41.438298365232768</v>
      </c>
      <c r="Q1421">
        <v>40.996033634585267</v>
      </c>
    </row>
    <row r="1422" spans="1:17" x14ac:dyDescent="0.25">
      <c r="A1422" t="s">
        <v>2</v>
      </c>
      <c r="B1422" t="s">
        <v>1462</v>
      </c>
      <c r="C1422">
        <v>44.656000000000013</v>
      </c>
      <c r="D1422">
        <v>44.451939879247938</v>
      </c>
      <c r="E1422">
        <v>44.316717254287752</v>
      </c>
      <c r="F1422">
        <v>44.181554124612497</v>
      </c>
      <c r="G1422">
        <v>44.046451941326723</v>
      </c>
      <c r="H1422">
        <v>43.931210299930463</v>
      </c>
      <c r="I1422">
        <v>43.820184117138602</v>
      </c>
      <c r="J1422">
        <v>43.709469196264358</v>
      </c>
      <c r="K1422">
        <v>43.59876443312168</v>
      </c>
      <c r="L1422">
        <v>43.488070553262851</v>
      </c>
      <c r="M1422">
        <v>42.938826044752339</v>
      </c>
      <c r="N1422">
        <v>42.413458009865543</v>
      </c>
      <c r="O1422">
        <v>41.906859286276017</v>
      </c>
      <c r="P1422">
        <v>41.438298365232782</v>
      </c>
      <c r="Q1422">
        <v>40.996033634585288</v>
      </c>
    </row>
    <row r="1423" spans="1:17" x14ac:dyDescent="0.25">
      <c r="A1423" t="s">
        <v>2</v>
      </c>
      <c r="B1423" t="s">
        <v>1463</v>
      </c>
      <c r="C1423">
        <v>44.655999999999999</v>
      </c>
      <c r="D1423">
        <v>44.451939879247931</v>
      </c>
      <c r="E1423">
        <v>44.316717254287752</v>
      </c>
      <c r="F1423">
        <v>44.181554124612497</v>
      </c>
      <c r="G1423">
        <v>44.046451941326708</v>
      </c>
      <c r="H1423">
        <v>43.931210299930463</v>
      </c>
      <c r="I1423">
        <v>43.820184117138602</v>
      </c>
      <c r="J1423">
        <v>43.709469196264372</v>
      </c>
      <c r="K1423">
        <v>43.598764433121687</v>
      </c>
      <c r="L1423">
        <v>43.488070553262851</v>
      </c>
      <c r="M1423">
        <v>42.938826044752354</v>
      </c>
      <c r="N1423">
        <v>42.413458009865529</v>
      </c>
      <c r="O1423">
        <v>41.906859286276003</v>
      </c>
      <c r="P1423">
        <v>41.438298365232768</v>
      </c>
      <c r="Q1423">
        <v>40.996033634585281</v>
      </c>
    </row>
    <row r="1424" spans="1:17" x14ac:dyDescent="0.25">
      <c r="A1424" t="s">
        <v>2</v>
      </c>
      <c r="B1424" t="s">
        <v>1464</v>
      </c>
      <c r="C1424">
        <v>237.215</v>
      </c>
      <c r="D1424">
        <v>236.13102200053299</v>
      </c>
      <c r="E1424">
        <v>235.41271236733849</v>
      </c>
      <c r="F1424">
        <v>234.69471877619941</v>
      </c>
      <c r="G1424">
        <v>233.9770489354581</v>
      </c>
      <c r="H1424">
        <v>233.36487932860101</v>
      </c>
      <c r="I1424">
        <v>232.77510245761019</v>
      </c>
      <c r="J1424">
        <v>232.1869790261521</v>
      </c>
      <c r="K1424">
        <v>231.5989095530939</v>
      </c>
      <c r="L1424">
        <v>231.01089789260669</v>
      </c>
      <c r="M1424">
        <v>228.09328243026539</v>
      </c>
      <c r="N1424">
        <v>225.30250004053781</v>
      </c>
      <c r="O1424">
        <v>222.6114212109002</v>
      </c>
      <c r="P1424">
        <v>220.12240117136989</v>
      </c>
      <c r="Q1424">
        <v>217.77306786609071</v>
      </c>
    </row>
    <row r="1425" spans="1:17" x14ac:dyDescent="0.25">
      <c r="A1425" t="s">
        <v>2</v>
      </c>
      <c r="B1425" t="s">
        <v>1465</v>
      </c>
      <c r="C1425">
        <v>237.215</v>
      </c>
      <c r="D1425">
        <v>236.13102200053291</v>
      </c>
      <c r="E1425">
        <v>235.41271236733849</v>
      </c>
      <c r="F1425">
        <v>234.6947187761993</v>
      </c>
      <c r="G1425">
        <v>233.9770489354581</v>
      </c>
      <c r="H1425">
        <v>233.36487932860101</v>
      </c>
      <c r="I1425">
        <v>232.7751024576101</v>
      </c>
      <c r="J1425">
        <v>232.1869790261521</v>
      </c>
      <c r="K1425">
        <v>231.5989095530939</v>
      </c>
      <c r="L1425">
        <v>231.01089789260681</v>
      </c>
      <c r="M1425">
        <v>228.09328243026539</v>
      </c>
      <c r="N1425">
        <v>225.30250004053781</v>
      </c>
      <c r="O1425">
        <v>222.6114212109002</v>
      </c>
      <c r="P1425">
        <v>220.12240117136989</v>
      </c>
      <c r="Q1425">
        <v>217.77306786609071</v>
      </c>
    </row>
    <row r="1426" spans="1:17" x14ac:dyDescent="0.25">
      <c r="A1426" t="s">
        <v>2</v>
      </c>
      <c r="B1426" t="s">
        <v>1466</v>
      </c>
      <c r="C1426">
        <v>237.215</v>
      </c>
      <c r="D1426">
        <v>236.13102200053291</v>
      </c>
      <c r="E1426">
        <v>235.41271236733849</v>
      </c>
      <c r="F1426">
        <v>234.6947187761993</v>
      </c>
      <c r="G1426">
        <v>233.9770489354581</v>
      </c>
      <c r="H1426">
        <v>233.36487932860089</v>
      </c>
      <c r="I1426">
        <v>232.7751024576101</v>
      </c>
      <c r="J1426">
        <v>232.1869790261521</v>
      </c>
      <c r="K1426">
        <v>231.5989095530939</v>
      </c>
      <c r="L1426">
        <v>231.01089789260669</v>
      </c>
      <c r="M1426">
        <v>228.09328243026539</v>
      </c>
      <c r="N1426">
        <v>225.30250004053769</v>
      </c>
      <c r="O1426">
        <v>222.6114212109002</v>
      </c>
      <c r="P1426">
        <v>220.12240117136989</v>
      </c>
      <c r="Q1426">
        <v>217.77306786609071</v>
      </c>
    </row>
    <row r="1427" spans="1:17" x14ac:dyDescent="0.25">
      <c r="A1427" t="s">
        <v>2</v>
      </c>
      <c r="B1427" t="s">
        <v>1467</v>
      </c>
      <c r="C1427">
        <v>26.506000000000011</v>
      </c>
      <c r="D1427">
        <v>26.38487814491549</v>
      </c>
      <c r="E1427">
        <v>26.304615450155652</v>
      </c>
      <c r="F1427">
        <v>26.224388069396699</v>
      </c>
      <c r="G1427">
        <v>26.14419686395571</v>
      </c>
      <c r="H1427">
        <v>26.07579407492738</v>
      </c>
      <c r="I1427">
        <v>26.009893412058311</v>
      </c>
      <c r="J1427">
        <v>25.944177501706012</v>
      </c>
      <c r="K1427">
        <v>25.878467620573339</v>
      </c>
      <c r="L1427">
        <v>25.812764199318899</v>
      </c>
      <c r="M1427">
        <v>25.486754817767061</v>
      </c>
      <c r="N1427">
        <v>25.174917547686679</v>
      </c>
      <c r="O1427">
        <v>24.874220983563951</v>
      </c>
      <c r="P1427">
        <v>24.596102124437021</v>
      </c>
      <c r="Q1427">
        <v>24.333591623036479</v>
      </c>
    </row>
    <row r="1428" spans="1:17" x14ac:dyDescent="0.25">
      <c r="A1428" t="s">
        <v>2</v>
      </c>
      <c r="B1428" t="s">
        <v>1468</v>
      </c>
      <c r="C1428">
        <v>26.506</v>
      </c>
      <c r="D1428">
        <v>26.38487814491549</v>
      </c>
      <c r="E1428">
        <v>26.304615450155652</v>
      </c>
      <c r="F1428">
        <v>26.224388069396699</v>
      </c>
      <c r="G1428">
        <v>26.144196863955699</v>
      </c>
      <c r="H1428">
        <v>26.07579407492738</v>
      </c>
      <c r="I1428">
        <v>26.009893412058311</v>
      </c>
      <c r="J1428">
        <v>25.944177501706001</v>
      </c>
      <c r="K1428">
        <v>25.878467620573339</v>
      </c>
      <c r="L1428">
        <v>25.812764199318899</v>
      </c>
      <c r="M1428">
        <v>25.486754817767061</v>
      </c>
      <c r="N1428">
        <v>25.174917547686679</v>
      </c>
      <c r="O1428">
        <v>24.874220983563951</v>
      </c>
      <c r="P1428">
        <v>24.596102124437021</v>
      </c>
      <c r="Q1428">
        <v>24.333591623036479</v>
      </c>
    </row>
    <row r="1429" spans="1:17" x14ac:dyDescent="0.25">
      <c r="A1429" t="s">
        <v>2</v>
      </c>
      <c r="B1429" t="s">
        <v>1469</v>
      </c>
      <c r="C1429">
        <v>26.506</v>
      </c>
      <c r="D1429">
        <v>26.38487814491549</v>
      </c>
      <c r="E1429">
        <v>26.304615450155652</v>
      </c>
      <c r="F1429">
        <v>26.224388069396699</v>
      </c>
      <c r="G1429">
        <v>26.144196863955699</v>
      </c>
      <c r="H1429">
        <v>26.07579407492738</v>
      </c>
      <c r="I1429">
        <v>26.009893412058311</v>
      </c>
      <c r="J1429">
        <v>25.944177501706001</v>
      </c>
      <c r="K1429">
        <v>25.878467620573339</v>
      </c>
      <c r="L1429">
        <v>25.812764199318909</v>
      </c>
      <c r="M1429">
        <v>25.486754817767061</v>
      </c>
      <c r="N1429">
        <v>25.174917547686668</v>
      </c>
      <c r="O1429">
        <v>24.874220983563941</v>
      </c>
      <c r="P1429">
        <v>24.596102124437021</v>
      </c>
      <c r="Q1429">
        <v>24.333591623036479</v>
      </c>
    </row>
    <row r="1430" spans="1:17" x14ac:dyDescent="0.25">
      <c r="A1430" t="s">
        <v>2</v>
      </c>
      <c r="B1430" t="s">
        <v>1470</v>
      </c>
      <c r="C1430">
        <v>51.516000000000012</v>
      </c>
      <c r="D1430">
        <v>51.280592413546593</v>
      </c>
      <c r="E1430">
        <v>51.124597054637391</v>
      </c>
      <c r="F1430">
        <v>50.96867033060591</v>
      </c>
      <c r="G1430">
        <v>50.812813915473548</v>
      </c>
      <c r="H1430">
        <v>50.679868994339337</v>
      </c>
      <c r="I1430">
        <v>50.551787105394872</v>
      </c>
      <c r="J1430">
        <v>50.424064294042331</v>
      </c>
      <c r="K1430">
        <v>50.296353200839683</v>
      </c>
      <c r="L1430">
        <v>50.168654662797579</v>
      </c>
      <c r="M1430">
        <v>49.535035885915953</v>
      </c>
      <c r="N1430">
        <v>48.928961457278618</v>
      </c>
      <c r="O1430">
        <v>48.344539658540697</v>
      </c>
      <c r="P1430">
        <v>47.803998982966043</v>
      </c>
      <c r="Q1430">
        <v>47.293794086333193</v>
      </c>
    </row>
    <row r="1431" spans="1:17" x14ac:dyDescent="0.25">
      <c r="A1431" t="s">
        <v>2</v>
      </c>
      <c r="B1431" t="s">
        <v>1471</v>
      </c>
      <c r="C1431">
        <v>51.515999999999998</v>
      </c>
      <c r="D1431">
        <v>51.280592413546593</v>
      </c>
      <c r="E1431">
        <v>51.124597054637412</v>
      </c>
      <c r="F1431">
        <v>50.96867033060591</v>
      </c>
      <c r="G1431">
        <v>50.812813915473548</v>
      </c>
      <c r="H1431">
        <v>50.679868994339351</v>
      </c>
      <c r="I1431">
        <v>50.551787105394858</v>
      </c>
      <c r="J1431">
        <v>50.424064294042331</v>
      </c>
      <c r="K1431">
        <v>50.29635320083969</v>
      </c>
      <c r="L1431">
        <v>50.168654662797579</v>
      </c>
      <c r="M1431">
        <v>49.535035885915939</v>
      </c>
      <c r="N1431">
        <v>48.928961457278618</v>
      </c>
      <c r="O1431">
        <v>48.344539658540697</v>
      </c>
      <c r="P1431">
        <v>47.803998982966043</v>
      </c>
      <c r="Q1431">
        <v>47.293794086333193</v>
      </c>
    </row>
    <row r="1432" spans="1:17" x14ac:dyDescent="0.25">
      <c r="A1432" t="s">
        <v>2</v>
      </c>
      <c r="B1432" t="s">
        <v>1472</v>
      </c>
      <c r="C1432">
        <v>51.516000000000012</v>
      </c>
      <c r="D1432">
        <v>51.280592413546593</v>
      </c>
      <c r="E1432">
        <v>51.124597054637391</v>
      </c>
      <c r="F1432">
        <v>50.96867033060591</v>
      </c>
      <c r="G1432">
        <v>50.812813915473548</v>
      </c>
      <c r="H1432">
        <v>50.679868994339358</v>
      </c>
      <c r="I1432">
        <v>50.551787105394851</v>
      </c>
      <c r="J1432">
        <v>50.424064294042331</v>
      </c>
      <c r="K1432">
        <v>50.296353200839683</v>
      </c>
      <c r="L1432">
        <v>50.168654662797572</v>
      </c>
      <c r="M1432">
        <v>49.535035885915939</v>
      </c>
      <c r="N1432">
        <v>48.928961457278618</v>
      </c>
      <c r="O1432">
        <v>48.344539658540711</v>
      </c>
      <c r="P1432">
        <v>47.803998982966007</v>
      </c>
      <c r="Q1432">
        <v>47.293794086333179</v>
      </c>
    </row>
    <row r="1433" spans="1:17" x14ac:dyDescent="0.25">
      <c r="A1433" t="s">
        <v>2</v>
      </c>
      <c r="B1433" t="s">
        <v>1473</v>
      </c>
      <c r="C1433">
        <v>13.496</v>
      </c>
      <c r="D1433">
        <v>13.434328659314099</v>
      </c>
      <c r="E1433">
        <v>13.393461484769521</v>
      </c>
      <c r="F1433">
        <v>13.35261229097479</v>
      </c>
      <c r="G1433">
        <v>13.3117815164848</v>
      </c>
      <c r="H1433">
        <v>13.276953023286049</v>
      </c>
      <c r="I1433">
        <v>13.243398531998</v>
      </c>
      <c r="J1433">
        <v>13.20993811073056</v>
      </c>
      <c r="K1433">
        <v>13.17648075934723</v>
      </c>
      <c r="L1433">
        <v>13.14302669712548</v>
      </c>
      <c r="M1433">
        <v>12.97703323853408</v>
      </c>
      <c r="N1433">
        <v>12.81825576184937</v>
      </c>
      <c r="O1433">
        <v>12.66515077319019</v>
      </c>
      <c r="P1433">
        <v>12.52354162345892</v>
      </c>
      <c r="Q1433">
        <v>12.38987974588774</v>
      </c>
    </row>
    <row r="1434" spans="1:17" x14ac:dyDescent="0.25">
      <c r="A1434" t="s">
        <v>2</v>
      </c>
      <c r="B1434" t="s">
        <v>1474</v>
      </c>
      <c r="C1434">
        <v>13.496000000000009</v>
      </c>
      <c r="D1434">
        <v>13.43432865931409</v>
      </c>
      <c r="E1434">
        <v>13.393461484769521</v>
      </c>
      <c r="F1434">
        <v>13.35261229097479</v>
      </c>
      <c r="G1434">
        <v>13.3117815164848</v>
      </c>
      <c r="H1434">
        <v>13.27695302328604</v>
      </c>
      <c r="I1434">
        <v>13.243398531998</v>
      </c>
      <c r="J1434">
        <v>13.20993811073056</v>
      </c>
      <c r="K1434">
        <v>13.176480759347241</v>
      </c>
      <c r="L1434">
        <v>13.14302669712548</v>
      </c>
      <c r="M1434">
        <v>12.97703323853408</v>
      </c>
      <c r="N1434">
        <v>12.818255761849359</v>
      </c>
      <c r="O1434">
        <v>12.66515077319019</v>
      </c>
      <c r="P1434">
        <v>12.52354162345892</v>
      </c>
      <c r="Q1434">
        <v>12.38987974588774</v>
      </c>
    </row>
    <row r="1435" spans="1:17" x14ac:dyDescent="0.25">
      <c r="A1435" t="s">
        <v>2</v>
      </c>
      <c r="B1435" t="s">
        <v>1475</v>
      </c>
      <c r="C1435">
        <v>13.496</v>
      </c>
      <c r="D1435">
        <v>13.434328659314099</v>
      </c>
      <c r="E1435">
        <v>13.393461484769521</v>
      </c>
      <c r="F1435">
        <v>13.35261229097479</v>
      </c>
      <c r="G1435">
        <v>13.3117815164848</v>
      </c>
      <c r="H1435">
        <v>13.27695302328604</v>
      </c>
      <c r="I1435">
        <v>13.243398531998</v>
      </c>
      <c r="J1435">
        <v>13.20993811073056</v>
      </c>
      <c r="K1435">
        <v>13.17648075934723</v>
      </c>
      <c r="L1435">
        <v>13.14302669712548</v>
      </c>
      <c r="M1435">
        <v>12.97703323853408</v>
      </c>
      <c r="N1435">
        <v>12.81825576184937</v>
      </c>
      <c r="O1435">
        <v>12.66515077319019</v>
      </c>
      <c r="P1435">
        <v>12.52354162345892</v>
      </c>
      <c r="Q1435">
        <v>12.38987974588774</v>
      </c>
    </row>
    <row r="1436" spans="1:17" x14ac:dyDescent="0.25">
      <c r="A1436" t="s">
        <v>2</v>
      </c>
      <c r="B1436" t="s">
        <v>1476</v>
      </c>
      <c r="C1436">
        <v>14.438000000000001</v>
      </c>
      <c r="D1436">
        <v>14.37202409478193</v>
      </c>
      <c r="E1436">
        <v>14.32830445443852</v>
      </c>
      <c r="F1436">
        <v>14.2846040498736</v>
      </c>
      <c r="G1436">
        <v>14.240923350252491</v>
      </c>
      <c r="H1436">
        <v>14.20366388190604</v>
      </c>
      <c r="I1436">
        <v>14.167767338840189</v>
      </c>
      <c r="J1436">
        <v>14.131971431737391</v>
      </c>
      <c r="K1436">
        <v>14.096178808791899</v>
      </c>
      <c r="L1436">
        <v>14.06038970458637</v>
      </c>
      <c r="M1436">
        <v>13.88281015841398</v>
      </c>
      <c r="N1436">
        <v>13.71295025856411</v>
      </c>
      <c r="O1436">
        <v>13.549158777661519</v>
      </c>
      <c r="P1436">
        <v>13.397665527526661</v>
      </c>
      <c r="Q1436">
        <v>13.25467425690035</v>
      </c>
    </row>
    <row r="1437" spans="1:17" x14ac:dyDescent="0.25">
      <c r="A1437" t="s">
        <v>2</v>
      </c>
      <c r="B1437" t="s">
        <v>1477</v>
      </c>
      <c r="C1437">
        <v>14.438000000000001</v>
      </c>
      <c r="D1437">
        <v>14.37202409478193</v>
      </c>
      <c r="E1437">
        <v>14.32830445443852</v>
      </c>
      <c r="F1437">
        <v>14.2846040498736</v>
      </c>
      <c r="G1437">
        <v>14.240923350252491</v>
      </c>
      <c r="H1437">
        <v>14.20366388190604</v>
      </c>
      <c r="I1437">
        <v>14.167767338840189</v>
      </c>
      <c r="J1437">
        <v>14.131971431737391</v>
      </c>
      <c r="K1437">
        <v>14.096178808791899</v>
      </c>
      <c r="L1437">
        <v>14.06038970458637</v>
      </c>
      <c r="M1437">
        <v>13.882810158413969</v>
      </c>
      <c r="N1437">
        <v>13.712950258564099</v>
      </c>
      <c r="O1437">
        <v>13.549158777661519</v>
      </c>
      <c r="P1437">
        <v>13.397665527526661</v>
      </c>
      <c r="Q1437">
        <v>13.25467425690035</v>
      </c>
    </row>
    <row r="1438" spans="1:17" x14ac:dyDescent="0.25">
      <c r="A1438" t="s">
        <v>2</v>
      </c>
      <c r="B1438" t="s">
        <v>1478</v>
      </c>
      <c r="C1438">
        <v>14.438000000000001</v>
      </c>
      <c r="D1438">
        <v>14.37202409478193</v>
      </c>
      <c r="E1438">
        <v>14.32830445443852</v>
      </c>
      <c r="F1438">
        <v>14.2846040498736</v>
      </c>
      <c r="G1438">
        <v>14.240923350252491</v>
      </c>
      <c r="H1438">
        <v>14.20366388190604</v>
      </c>
      <c r="I1438">
        <v>14.167767338840189</v>
      </c>
      <c r="J1438">
        <v>14.131971431737391</v>
      </c>
      <c r="K1438">
        <v>14.09617880879189</v>
      </c>
      <c r="L1438">
        <v>14.06038970458637</v>
      </c>
      <c r="M1438">
        <v>13.882810158413969</v>
      </c>
      <c r="N1438">
        <v>13.71295025856411</v>
      </c>
      <c r="O1438">
        <v>13.549158777661519</v>
      </c>
      <c r="P1438">
        <v>13.397665527526661</v>
      </c>
      <c r="Q1438">
        <v>13.25467425690035</v>
      </c>
    </row>
    <row r="1439" spans="1:17" x14ac:dyDescent="0.25">
      <c r="A1439" t="s">
        <v>2</v>
      </c>
      <c r="B1439" t="s">
        <v>1479</v>
      </c>
      <c r="C1439">
        <v>33.353999999999999</v>
      </c>
      <c r="D1439">
        <v>33.201585514431123</v>
      </c>
      <c r="E1439">
        <v>33.100586422866208</v>
      </c>
      <c r="F1439">
        <v>32.999631768907321</v>
      </c>
      <c r="G1439">
        <v>32.898722636398503</v>
      </c>
      <c r="H1439">
        <v>32.8126475354685</v>
      </c>
      <c r="I1439">
        <v>32.729721001501282</v>
      </c>
      <c r="J1439">
        <v>32.647026952082619</v>
      </c>
      <c r="K1439">
        <v>32.564340489572309</v>
      </c>
      <c r="L1439">
        <v>32.481662155892352</v>
      </c>
      <c r="M1439">
        <v>32.071426099441737</v>
      </c>
      <c r="N1439">
        <v>31.679023612975971</v>
      </c>
      <c r="O1439">
        <v>31.30064010736406</v>
      </c>
      <c r="P1439">
        <v>30.950667405812741</v>
      </c>
      <c r="Q1439">
        <v>30.620335584198251</v>
      </c>
    </row>
    <row r="1440" spans="1:17" x14ac:dyDescent="0.25">
      <c r="A1440" t="s">
        <v>2</v>
      </c>
      <c r="B1440" t="s">
        <v>1480</v>
      </c>
      <c r="C1440">
        <v>33.354000000000013</v>
      </c>
      <c r="D1440">
        <v>33.201585514431123</v>
      </c>
      <c r="E1440">
        <v>33.100586422866208</v>
      </c>
      <c r="F1440">
        <v>32.999631768907328</v>
      </c>
      <c r="G1440">
        <v>32.898722636398503</v>
      </c>
      <c r="H1440">
        <v>32.812647535468493</v>
      </c>
      <c r="I1440">
        <v>32.729721001501289</v>
      </c>
      <c r="J1440">
        <v>32.647026952082612</v>
      </c>
      <c r="K1440">
        <v>32.564340489572302</v>
      </c>
      <c r="L1440">
        <v>32.481662155892352</v>
      </c>
      <c r="M1440">
        <v>32.071426099441737</v>
      </c>
      <c r="N1440">
        <v>31.679023612975971</v>
      </c>
      <c r="O1440">
        <v>31.30064010736405</v>
      </c>
      <c r="P1440">
        <v>30.95066740581273</v>
      </c>
      <c r="Q1440">
        <v>30.620335584198251</v>
      </c>
    </row>
    <row r="1441" spans="1:17" x14ac:dyDescent="0.25">
      <c r="A1441" t="s">
        <v>2</v>
      </c>
      <c r="B1441" t="s">
        <v>1481</v>
      </c>
      <c r="C1441">
        <v>33.353999999999999</v>
      </c>
      <c r="D1441">
        <v>33.201585514431109</v>
      </c>
      <c r="E1441">
        <v>33.100586422866208</v>
      </c>
      <c r="F1441">
        <v>32.999631768907321</v>
      </c>
      <c r="G1441">
        <v>32.898722636398489</v>
      </c>
      <c r="H1441">
        <v>32.812647535468493</v>
      </c>
      <c r="I1441">
        <v>32.729721001501282</v>
      </c>
      <c r="J1441">
        <v>32.647026952082612</v>
      </c>
      <c r="K1441">
        <v>32.564340489572309</v>
      </c>
      <c r="L1441">
        <v>32.481662155892352</v>
      </c>
      <c r="M1441">
        <v>32.071426099441737</v>
      </c>
      <c r="N1441">
        <v>31.679023612975971</v>
      </c>
      <c r="O1441">
        <v>31.30064010736405</v>
      </c>
      <c r="P1441">
        <v>30.95066740581273</v>
      </c>
      <c r="Q1441">
        <v>30.620335584198251</v>
      </c>
    </row>
    <row r="1442" spans="1:17" x14ac:dyDescent="0.25">
      <c r="A1442" t="s">
        <v>2</v>
      </c>
      <c r="B1442" t="s">
        <v>1482</v>
      </c>
      <c r="C1442">
        <v>194.291</v>
      </c>
      <c r="D1442">
        <v>193.40316757163561</v>
      </c>
      <c r="E1442">
        <v>192.81483590229359</v>
      </c>
      <c r="F1442">
        <v>192.22676308726901</v>
      </c>
      <c r="G1442">
        <v>191.63895544008221</v>
      </c>
      <c r="H1442">
        <v>191.13755778358541</v>
      </c>
      <c r="I1442">
        <v>190.65450090252111</v>
      </c>
      <c r="J1442">
        <v>190.1727982714842</v>
      </c>
      <c r="K1442">
        <v>189.691139835087</v>
      </c>
      <c r="L1442">
        <v>189.20952875008939</v>
      </c>
      <c r="M1442">
        <v>186.8198551384132</v>
      </c>
      <c r="N1442">
        <v>184.53406418386751</v>
      </c>
      <c r="O1442">
        <v>182.3299354530152</v>
      </c>
      <c r="P1442">
        <v>180.2913030204102</v>
      </c>
      <c r="Q1442">
        <v>178.36708103943951</v>
      </c>
    </row>
    <row r="1443" spans="1:17" x14ac:dyDescent="0.25">
      <c r="A1443" t="s">
        <v>2</v>
      </c>
      <c r="B1443" t="s">
        <v>1483</v>
      </c>
      <c r="C1443">
        <v>194.291</v>
      </c>
      <c r="D1443">
        <v>193.40316757163561</v>
      </c>
      <c r="E1443">
        <v>192.81483590229359</v>
      </c>
      <c r="F1443">
        <v>192.22676308726901</v>
      </c>
      <c r="G1443">
        <v>191.6389554400821</v>
      </c>
      <c r="H1443">
        <v>191.13755778358541</v>
      </c>
      <c r="I1443">
        <v>190.65450090252111</v>
      </c>
      <c r="J1443">
        <v>190.1727982714842</v>
      </c>
      <c r="K1443">
        <v>189.691139835087</v>
      </c>
      <c r="L1443">
        <v>189.20952875008939</v>
      </c>
      <c r="M1443">
        <v>186.8198551384132</v>
      </c>
      <c r="N1443">
        <v>184.53406418386751</v>
      </c>
      <c r="O1443">
        <v>182.3299354530152</v>
      </c>
      <c r="P1443">
        <v>180.2913030204102</v>
      </c>
      <c r="Q1443">
        <v>178.3670810394394</v>
      </c>
    </row>
    <row r="1444" spans="1:17" x14ac:dyDescent="0.25">
      <c r="A1444" t="s">
        <v>2</v>
      </c>
      <c r="B1444" t="s">
        <v>1484</v>
      </c>
      <c r="C1444">
        <v>194.291</v>
      </c>
      <c r="D1444">
        <v>193.40316757163561</v>
      </c>
      <c r="E1444">
        <v>192.81483590229351</v>
      </c>
      <c r="F1444">
        <v>192.22676308726901</v>
      </c>
      <c r="G1444">
        <v>191.63895544008221</v>
      </c>
      <c r="H1444">
        <v>191.13755778358541</v>
      </c>
      <c r="I1444">
        <v>190.65450090252111</v>
      </c>
      <c r="J1444">
        <v>190.1727982714842</v>
      </c>
      <c r="K1444">
        <v>189.691139835087</v>
      </c>
      <c r="L1444">
        <v>189.20952875008939</v>
      </c>
      <c r="M1444">
        <v>186.8198551384132</v>
      </c>
      <c r="N1444">
        <v>184.5340641838674</v>
      </c>
      <c r="O1444">
        <v>182.3299354530152</v>
      </c>
      <c r="P1444">
        <v>180.2913030204102</v>
      </c>
      <c r="Q1444">
        <v>178.3670810394394</v>
      </c>
    </row>
    <row r="1445" spans="1:17" x14ac:dyDescent="0.25">
      <c r="A1445" t="s">
        <v>2</v>
      </c>
      <c r="B1445" t="s">
        <v>1485</v>
      </c>
      <c r="D1445">
        <v>14.519235122938319</v>
      </c>
      <c r="E1445">
        <v>29.405049325684821</v>
      </c>
      <c r="F1445">
        <v>44.288039370565251</v>
      </c>
      <c r="G1445">
        <v>59.168239441049543</v>
      </c>
      <c r="H1445">
        <v>70.727730855413085</v>
      </c>
      <c r="I1445">
        <v>82.257022860495169</v>
      </c>
      <c r="J1445">
        <v>82.257022860495169</v>
      </c>
      <c r="K1445">
        <v>82.257022860495169</v>
      </c>
      <c r="L1445">
        <v>82.257022860495169</v>
      </c>
      <c r="M1445">
        <v>82.257022860495169</v>
      </c>
      <c r="N1445">
        <v>82.257022860495169</v>
      </c>
      <c r="O1445">
        <v>82.257022860495169</v>
      </c>
      <c r="P1445">
        <v>82.257022860495169</v>
      </c>
      <c r="Q1445">
        <v>82.257022860495169</v>
      </c>
    </row>
    <row r="1446" spans="1:17" x14ac:dyDescent="0.25">
      <c r="A1446" t="s">
        <v>2</v>
      </c>
      <c r="B1446" t="s">
        <v>1486</v>
      </c>
      <c r="D1446">
        <v>14.51923512293831</v>
      </c>
      <c r="E1446">
        <v>29.405049325684821</v>
      </c>
      <c r="F1446">
        <v>44.288039370565258</v>
      </c>
      <c r="G1446">
        <v>59.168239441049529</v>
      </c>
      <c r="H1446">
        <v>70.727730855413071</v>
      </c>
      <c r="I1446">
        <v>82.257022860495184</v>
      </c>
      <c r="J1446">
        <v>82.257022860495184</v>
      </c>
      <c r="K1446">
        <v>82.257022860495184</v>
      </c>
      <c r="L1446">
        <v>82.257022860495184</v>
      </c>
      <c r="M1446">
        <v>82.257022860495184</v>
      </c>
      <c r="N1446">
        <v>82.257022860495184</v>
      </c>
      <c r="O1446">
        <v>82.257022860495184</v>
      </c>
      <c r="P1446">
        <v>82.257022860495184</v>
      </c>
      <c r="Q1446">
        <v>82.257022860495184</v>
      </c>
    </row>
    <row r="1447" spans="1:17" x14ac:dyDescent="0.25">
      <c r="A1447" t="s">
        <v>2</v>
      </c>
      <c r="B1447" t="s">
        <v>1487</v>
      </c>
      <c r="D1447">
        <v>14.51923512293831</v>
      </c>
      <c r="E1447">
        <v>29.405049325684821</v>
      </c>
      <c r="F1447">
        <v>44.288039370565258</v>
      </c>
      <c r="G1447">
        <v>59.168239441049543</v>
      </c>
      <c r="H1447">
        <v>70.727730855413085</v>
      </c>
      <c r="I1447">
        <v>82.257022860495155</v>
      </c>
      <c r="J1447">
        <v>82.257022860495155</v>
      </c>
      <c r="K1447">
        <v>82.257022860495155</v>
      </c>
      <c r="L1447">
        <v>82.257022860495155</v>
      </c>
      <c r="M1447">
        <v>82.257022860495155</v>
      </c>
      <c r="N1447">
        <v>82.257022860495155</v>
      </c>
      <c r="O1447">
        <v>82.257022860495155</v>
      </c>
      <c r="P1447">
        <v>82.257022860495155</v>
      </c>
      <c r="Q1447">
        <v>82.257022860495155</v>
      </c>
    </row>
    <row r="1448" spans="1:17" x14ac:dyDescent="0.25">
      <c r="A1448" t="s">
        <v>2</v>
      </c>
      <c r="B1448" t="s">
        <v>1488</v>
      </c>
      <c r="J1448">
        <v>11.52556304867672</v>
      </c>
      <c r="K1448">
        <v>23.049922511961409</v>
      </c>
      <c r="L1448">
        <v>34.573090907218457</v>
      </c>
      <c r="M1448">
        <v>80.60792073874417</v>
      </c>
      <c r="N1448">
        <v>80.60792073874417</v>
      </c>
      <c r="O1448">
        <v>80.60792073874417</v>
      </c>
      <c r="P1448">
        <v>80.60792073874417</v>
      </c>
      <c r="Q1448">
        <v>80.60792073874417</v>
      </c>
    </row>
    <row r="1449" spans="1:17" x14ac:dyDescent="0.25">
      <c r="A1449" t="s">
        <v>2</v>
      </c>
      <c r="B1449" t="s">
        <v>1489</v>
      </c>
      <c r="J1449">
        <v>11.52556304867672</v>
      </c>
      <c r="K1449">
        <v>23.049922511961402</v>
      </c>
      <c r="L1449">
        <v>34.573090907218457</v>
      </c>
      <c r="M1449">
        <v>80.60792073874417</v>
      </c>
      <c r="N1449">
        <v>80.60792073874417</v>
      </c>
      <c r="O1449">
        <v>80.60792073874417</v>
      </c>
      <c r="P1449">
        <v>80.60792073874417</v>
      </c>
      <c r="Q1449">
        <v>80.60792073874417</v>
      </c>
    </row>
    <row r="1450" spans="1:17" x14ac:dyDescent="0.25">
      <c r="A1450" t="s">
        <v>2</v>
      </c>
      <c r="B1450" t="s">
        <v>1490</v>
      </c>
      <c r="J1450">
        <v>11.52556304867672</v>
      </c>
      <c r="K1450">
        <v>23.049922511961402</v>
      </c>
      <c r="L1450">
        <v>34.573090907218457</v>
      </c>
      <c r="M1450">
        <v>80.607920738744156</v>
      </c>
      <c r="N1450">
        <v>80.607920738744156</v>
      </c>
      <c r="O1450">
        <v>80.607920738744156</v>
      </c>
      <c r="P1450">
        <v>80.607920738744156</v>
      </c>
      <c r="Q1450">
        <v>80.607920738744156</v>
      </c>
    </row>
    <row r="1451" spans="1:17" x14ac:dyDescent="0.25">
      <c r="A1451" t="s">
        <v>2</v>
      </c>
      <c r="B1451" t="s">
        <v>1491</v>
      </c>
      <c r="M1451">
        <v>11.4739925688238</v>
      </c>
      <c r="N1451">
        <v>56.044644046030363</v>
      </c>
      <c r="O1451">
        <v>56.044644046030363</v>
      </c>
      <c r="P1451">
        <v>56.044644046030363</v>
      </c>
      <c r="Q1451">
        <v>56.044644046030363</v>
      </c>
    </row>
    <row r="1452" spans="1:17" x14ac:dyDescent="0.25">
      <c r="A1452" t="s">
        <v>2</v>
      </c>
      <c r="B1452" t="s">
        <v>1492</v>
      </c>
      <c r="M1452">
        <v>11.4739925688238</v>
      </c>
      <c r="N1452">
        <v>56.044644046030363</v>
      </c>
      <c r="O1452">
        <v>56.044644046030363</v>
      </c>
      <c r="P1452">
        <v>56.044644046030363</v>
      </c>
      <c r="Q1452">
        <v>56.044644046030363</v>
      </c>
    </row>
    <row r="1453" spans="1:17" x14ac:dyDescent="0.25">
      <c r="A1453" t="s">
        <v>2</v>
      </c>
      <c r="B1453" t="s">
        <v>1493</v>
      </c>
      <c r="M1453">
        <v>11.4739925688238</v>
      </c>
      <c r="N1453">
        <v>56.044644046030349</v>
      </c>
      <c r="O1453">
        <v>56.044644046030349</v>
      </c>
      <c r="P1453">
        <v>56.044644046030349</v>
      </c>
      <c r="Q1453">
        <v>56.044644046030349</v>
      </c>
    </row>
    <row r="1454" spans="1:17" x14ac:dyDescent="0.25">
      <c r="A1454" t="s">
        <v>2</v>
      </c>
      <c r="B1454" t="s">
        <v>1494</v>
      </c>
      <c r="N1454">
        <v>11.1032528148097</v>
      </c>
      <c r="O1454">
        <v>55.453875376892221</v>
      </c>
      <c r="P1454">
        <v>55.453875376892221</v>
      </c>
      <c r="Q1454">
        <v>55.453875376892221</v>
      </c>
    </row>
    <row r="1455" spans="1:17" x14ac:dyDescent="0.25">
      <c r="A1455" t="s">
        <v>2</v>
      </c>
      <c r="B1455" t="s">
        <v>1495</v>
      </c>
      <c r="N1455">
        <v>11.103252814809689</v>
      </c>
      <c r="O1455">
        <v>55.453875376892213</v>
      </c>
      <c r="P1455">
        <v>55.453875376892213</v>
      </c>
      <c r="Q1455">
        <v>55.453875376892213</v>
      </c>
    </row>
    <row r="1456" spans="1:17" x14ac:dyDescent="0.25">
      <c r="A1456" t="s">
        <v>2</v>
      </c>
      <c r="B1456" t="s">
        <v>1496</v>
      </c>
      <c r="N1456">
        <v>11.1032528148097</v>
      </c>
      <c r="O1456">
        <v>55.453875376892213</v>
      </c>
      <c r="P1456">
        <v>55.453875376892213</v>
      </c>
      <c r="Q1456">
        <v>55.453875376892213</v>
      </c>
    </row>
    <row r="1457" spans="1:17" x14ac:dyDescent="0.25">
      <c r="A1457" t="s">
        <v>2</v>
      </c>
      <c r="B1457" t="s">
        <v>1497</v>
      </c>
      <c r="O1457">
        <v>11.0400673153716</v>
      </c>
      <c r="P1457">
        <v>54.98546794134591</v>
      </c>
      <c r="Q1457">
        <v>54.98546794134591</v>
      </c>
    </row>
    <row r="1458" spans="1:17" x14ac:dyDescent="0.25">
      <c r="A1458" t="s">
        <v>2</v>
      </c>
      <c r="B1458" t="s">
        <v>1498</v>
      </c>
      <c r="O1458">
        <v>11.0400673153716</v>
      </c>
      <c r="P1458">
        <v>54.985467941345902</v>
      </c>
      <c r="Q1458">
        <v>54.985467941345902</v>
      </c>
    </row>
    <row r="1459" spans="1:17" x14ac:dyDescent="0.25">
      <c r="A1459" t="s">
        <v>2</v>
      </c>
      <c r="B1459" t="s">
        <v>1499</v>
      </c>
      <c r="O1459">
        <v>11.0400673153716</v>
      </c>
      <c r="P1459">
        <v>54.985467941345888</v>
      </c>
      <c r="Q1459">
        <v>54.985467941345888</v>
      </c>
    </row>
    <row r="1460" spans="1:17" x14ac:dyDescent="0.25">
      <c r="A1460" t="s">
        <v>2</v>
      </c>
      <c r="B1460" t="s">
        <v>1500</v>
      </c>
      <c r="P1460">
        <v>10.963990695758509</v>
      </c>
      <c r="Q1460">
        <v>65.499316708315305</v>
      </c>
    </row>
    <row r="1461" spans="1:17" x14ac:dyDescent="0.25">
      <c r="A1461" t="s">
        <v>2</v>
      </c>
      <c r="B1461" t="s">
        <v>1501</v>
      </c>
      <c r="P1461">
        <v>10.9639906957585</v>
      </c>
      <c r="Q1461">
        <v>65.499316708315291</v>
      </c>
    </row>
    <row r="1462" spans="1:17" x14ac:dyDescent="0.25">
      <c r="A1462" t="s">
        <v>2</v>
      </c>
      <c r="B1462" t="s">
        <v>1502</v>
      </c>
      <c r="P1462">
        <v>10.963990695758509</v>
      </c>
      <c r="Q1462">
        <v>65.499316708315291</v>
      </c>
    </row>
    <row r="1463" spans="1:17" x14ac:dyDescent="0.25">
      <c r="A1463" t="s">
        <v>2</v>
      </c>
      <c r="B1463" t="s">
        <v>1503</v>
      </c>
      <c r="C1463">
        <v>71.873000000000019</v>
      </c>
      <c r="D1463">
        <v>71.771361374026839</v>
      </c>
      <c r="E1463">
        <v>71.715004020798006</v>
      </c>
      <c r="F1463">
        <v>71.658654610258665</v>
      </c>
      <c r="G1463">
        <v>71.60230917106405</v>
      </c>
      <c r="H1463">
        <v>71.574418416943402</v>
      </c>
      <c r="I1463">
        <v>71.546595175683365</v>
      </c>
      <c r="J1463">
        <v>71.518767963078588</v>
      </c>
      <c r="K1463">
        <v>71.490948693163318</v>
      </c>
      <c r="L1463">
        <v>71.463224735521791</v>
      </c>
      <c r="M1463">
        <v>71.326268940761096</v>
      </c>
      <c r="N1463">
        <v>71.180210823852534</v>
      </c>
      <c r="O1463">
        <v>71.036186035451664</v>
      </c>
      <c r="P1463">
        <v>70.907673319611689</v>
      </c>
      <c r="Q1463">
        <v>70.780089898441275</v>
      </c>
    </row>
    <row r="1464" spans="1:17" x14ac:dyDescent="0.25">
      <c r="A1464" t="s">
        <v>2</v>
      </c>
      <c r="B1464" t="s">
        <v>1504</v>
      </c>
      <c r="C1464">
        <v>71.87299999999999</v>
      </c>
      <c r="D1464">
        <v>71.771361374026824</v>
      </c>
      <c r="E1464">
        <v>71.71500402079802</v>
      </c>
      <c r="F1464">
        <v>71.658654610258651</v>
      </c>
      <c r="G1464">
        <v>71.60230917106405</v>
      </c>
      <c r="H1464">
        <v>71.574418416943402</v>
      </c>
      <c r="I1464">
        <v>71.54659517568335</v>
      </c>
      <c r="J1464">
        <v>71.518767963078602</v>
      </c>
      <c r="K1464">
        <v>71.490948693163304</v>
      </c>
      <c r="L1464">
        <v>71.463224735521791</v>
      </c>
      <c r="M1464">
        <v>71.326268940761096</v>
      </c>
      <c r="N1464">
        <v>71.180210823852505</v>
      </c>
      <c r="O1464">
        <v>71.036186035451664</v>
      </c>
      <c r="P1464">
        <v>70.907673319611675</v>
      </c>
      <c r="Q1464">
        <v>70.780089898441275</v>
      </c>
    </row>
    <row r="1465" spans="1:17" x14ac:dyDescent="0.25">
      <c r="A1465" t="s">
        <v>2</v>
      </c>
      <c r="B1465" t="s">
        <v>1505</v>
      </c>
      <c r="C1465">
        <v>71.87299999999999</v>
      </c>
      <c r="D1465">
        <v>71.771361374026796</v>
      </c>
      <c r="E1465">
        <v>71.715004020797991</v>
      </c>
      <c r="F1465">
        <v>71.658654610258665</v>
      </c>
      <c r="G1465">
        <v>71.60230917106405</v>
      </c>
      <c r="H1465">
        <v>71.574418416943416</v>
      </c>
      <c r="I1465">
        <v>71.54659517568335</v>
      </c>
      <c r="J1465">
        <v>71.518767963078588</v>
      </c>
      <c r="K1465">
        <v>71.490948693163318</v>
      </c>
      <c r="L1465">
        <v>71.463224735521791</v>
      </c>
      <c r="M1465">
        <v>71.326268940761082</v>
      </c>
      <c r="N1465">
        <v>71.180210823852505</v>
      </c>
      <c r="O1465">
        <v>71.036186035451649</v>
      </c>
      <c r="P1465">
        <v>70.907673319611661</v>
      </c>
      <c r="Q1465">
        <v>70.780089898441261</v>
      </c>
    </row>
    <row r="1466" spans="1:17" x14ac:dyDescent="0.25">
      <c r="A1466" t="s">
        <v>2</v>
      </c>
      <c r="B1466" t="s">
        <v>1506</v>
      </c>
      <c r="C1466">
        <v>46.424999999999997</v>
      </c>
      <c r="D1466">
        <v>46.359348458937227</v>
      </c>
      <c r="E1466">
        <v>46.322945496438813</v>
      </c>
      <c r="F1466">
        <v>46.286547664369898</v>
      </c>
      <c r="G1466">
        <v>46.250152397515727</v>
      </c>
      <c r="H1466">
        <v>46.23213689433581</v>
      </c>
      <c r="I1466">
        <v>46.214164999806613</v>
      </c>
      <c r="J1466">
        <v>46.196190540062673</v>
      </c>
      <c r="K1466">
        <v>46.178221210748212</v>
      </c>
      <c r="L1466">
        <v>46.160313446587729</v>
      </c>
      <c r="M1466">
        <v>46.071849450765008</v>
      </c>
      <c r="N1466">
        <v>45.977505982738343</v>
      </c>
      <c r="O1466">
        <v>45.884475904662978</v>
      </c>
      <c r="P1466">
        <v>45.801465555395943</v>
      </c>
      <c r="Q1466">
        <v>45.719055466380077</v>
      </c>
    </row>
    <row r="1467" spans="1:17" x14ac:dyDescent="0.25">
      <c r="A1467" t="s">
        <v>2</v>
      </c>
      <c r="B1467" t="s">
        <v>1507</v>
      </c>
      <c r="C1467">
        <v>46.42499999999999</v>
      </c>
      <c r="D1467">
        <v>46.359348458937227</v>
      </c>
      <c r="E1467">
        <v>46.322945496438813</v>
      </c>
      <c r="F1467">
        <v>46.286547664369913</v>
      </c>
      <c r="G1467">
        <v>46.250152397515727</v>
      </c>
      <c r="H1467">
        <v>46.232136894335788</v>
      </c>
      <c r="I1467">
        <v>46.214164999806613</v>
      </c>
      <c r="J1467">
        <v>46.196190540062659</v>
      </c>
      <c r="K1467">
        <v>46.178221210748212</v>
      </c>
      <c r="L1467">
        <v>46.160313446587708</v>
      </c>
      <c r="M1467">
        <v>46.071849450764986</v>
      </c>
      <c r="N1467">
        <v>45.97750598273835</v>
      </c>
      <c r="O1467">
        <v>45.884475904662978</v>
      </c>
      <c r="P1467">
        <v>45.801465555395943</v>
      </c>
      <c r="Q1467">
        <v>45.71905546638007</v>
      </c>
    </row>
    <row r="1468" spans="1:17" x14ac:dyDescent="0.25">
      <c r="A1468" t="s">
        <v>2</v>
      </c>
      <c r="B1468" t="s">
        <v>1508</v>
      </c>
      <c r="C1468">
        <v>46.424999999999997</v>
      </c>
      <c r="D1468">
        <v>46.359348458937227</v>
      </c>
      <c r="E1468">
        <v>46.322945496438813</v>
      </c>
      <c r="F1468">
        <v>46.286547664369913</v>
      </c>
      <c r="G1468">
        <v>46.250152397515727</v>
      </c>
      <c r="H1468">
        <v>46.23213689433581</v>
      </c>
      <c r="I1468">
        <v>46.214164999806613</v>
      </c>
      <c r="J1468">
        <v>46.196190540062673</v>
      </c>
      <c r="K1468">
        <v>46.178221210748212</v>
      </c>
      <c r="L1468">
        <v>46.160313446587708</v>
      </c>
      <c r="M1468">
        <v>46.071849450765008</v>
      </c>
      <c r="N1468">
        <v>45.977505982738343</v>
      </c>
      <c r="O1468">
        <v>45.88447590466297</v>
      </c>
      <c r="P1468">
        <v>45.801465555395943</v>
      </c>
      <c r="Q1468">
        <v>45.719055466380077</v>
      </c>
    </row>
    <row r="1469" spans="1:17" x14ac:dyDescent="0.25">
      <c r="A1469" t="s">
        <v>2</v>
      </c>
      <c r="B1469" t="s">
        <v>1509</v>
      </c>
      <c r="C1469">
        <v>12.109000000000011</v>
      </c>
      <c r="D1469">
        <v>12.091876154857751</v>
      </c>
      <c r="E1469">
        <v>12.082381195829351</v>
      </c>
      <c r="F1469">
        <v>12.072887574967259</v>
      </c>
      <c r="G1469">
        <v>12.06339462318833</v>
      </c>
      <c r="H1469">
        <v>12.05869565220274</v>
      </c>
      <c r="I1469">
        <v>12.05400805563076</v>
      </c>
      <c r="J1469">
        <v>12.049319789975639</v>
      </c>
      <c r="K1469">
        <v>12.044632862486811</v>
      </c>
      <c r="L1469">
        <v>12.039961992993661</v>
      </c>
      <c r="M1469">
        <v>12.01688799136917</v>
      </c>
      <c r="N1469">
        <v>11.99228045115732</v>
      </c>
      <c r="O1469">
        <v>11.968015481519959</v>
      </c>
      <c r="P1469">
        <v>11.946363950679361</v>
      </c>
      <c r="Q1469">
        <v>11.924868985296641</v>
      </c>
    </row>
    <row r="1470" spans="1:17" x14ac:dyDescent="0.25">
      <c r="A1470" t="s">
        <v>2</v>
      </c>
      <c r="B1470" t="s">
        <v>1510</v>
      </c>
      <c r="C1470">
        <v>12.109</v>
      </c>
      <c r="D1470">
        <v>12.091876154857751</v>
      </c>
      <c r="E1470">
        <v>12.082381195829351</v>
      </c>
      <c r="F1470">
        <v>12.072887574967259</v>
      </c>
      <c r="G1470">
        <v>12.063394623188319</v>
      </c>
      <c r="H1470">
        <v>12.05869565220274</v>
      </c>
      <c r="I1470">
        <v>12.05400805563076</v>
      </c>
      <c r="J1470">
        <v>12.04931978997563</v>
      </c>
      <c r="K1470">
        <v>12.044632862486811</v>
      </c>
      <c r="L1470">
        <v>12.039961992993661</v>
      </c>
      <c r="M1470">
        <v>12.01688799136917</v>
      </c>
      <c r="N1470">
        <v>11.99228045115732</v>
      </c>
      <c r="O1470">
        <v>11.96801548151995</v>
      </c>
      <c r="P1470">
        <v>11.94636395067937</v>
      </c>
      <c r="Q1470">
        <v>11.924868985296641</v>
      </c>
    </row>
    <row r="1471" spans="1:17" x14ac:dyDescent="0.25">
      <c r="A1471" t="s">
        <v>2</v>
      </c>
      <c r="B1471" t="s">
        <v>1511</v>
      </c>
      <c r="C1471">
        <v>12.109</v>
      </c>
      <c r="D1471">
        <v>12.091876154857751</v>
      </c>
      <c r="E1471">
        <v>12.082381195829351</v>
      </c>
      <c r="F1471">
        <v>12.072887574967259</v>
      </c>
      <c r="G1471">
        <v>12.06339462318833</v>
      </c>
      <c r="H1471">
        <v>12.05869565220274</v>
      </c>
      <c r="I1471">
        <v>12.054008055630771</v>
      </c>
      <c r="J1471">
        <v>12.04931978997563</v>
      </c>
      <c r="K1471">
        <v>12.0446328624868</v>
      </c>
      <c r="L1471">
        <v>12.039961992993661</v>
      </c>
      <c r="M1471">
        <v>12.01688799136916</v>
      </c>
      <c r="N1471">
        <v>11.99228045115732</v>
      </c>
      <c r="O1471">
        <v>11.968015481519959</v>
      </c>
      <c r="P1471">
        <v>11.94636395067937</v>
      </c>
      <c r="Q1471">
        <v>11.924868985296641</v>
      </c>
    </row>
    <row r="1472" spans="1:17" x14ac:dyDescent="0.25">
      <c r="A1472" t="s">
        <v>2</v>
      </c>
      <c r="B1472" t="s">
        <v>1512</v>
      </c>
      <c r="C1472">
        <v>3.7690000000000001</v>
      </c>
      <c r="D1472">
        <v>3.7636700989065028</v>
      </c>
      <c r="E1472">
        <v>3.7607147350797612</v>
      </c>
      <c r="F1472">
        <v>3.757759787765433</v>
      </c>
      <c r="G1472">
        <v>3.754805048707309</v>
      </c>
      <c r="H1472">
        <v>3.7533424653689109</v>
      </c>
      <c r="I1472">
        <v>3.7518834223860238</v>
      </c>
      <c r="J1472">
        <v>3.7504241711469288</v>
      </c>
      <c r="K1472">
        <v>3.7489653364202482</v>
      </c>
      <c r="L1472">
        <v>3.7475114998425232</v>
      </c>
      <c r="M1472">
        <v>3.740329576304434</v>
      </c>
      <c r="N1472">
        <v>3.7326703295409982</v>
      </c>
      <c r="O1472">
        <v>3.725117709955299</v>
      </c>
      <c r="P1472">
        <v>3.7183785391122739</v>
      </c>
      <c r="Q1472">
        <v>3.7116881002215729</v>
      </c>
    </row>
    <row r="1473" spans="1:17" x14ac:dyDescent="0.25">
      <c r="A1473" t="s">
        <v>2</v>
      </c>
      <c r="B1473" t="s">
        <v>1513</v>
      </c>
      <c r="C1473">
        <v>3.769000000000001</v>
      </c>
      <c r="D1473">
        <v>3.7636700989065042</v>
      </c>
      <c r="E1473">
        <v>3.760714735079759</v>
      </c>
      <c r="F1473">
        <v>3.7577597877654321</v>
      </c>
      <c r="G1473">
        <v>3.754805048707309</v>
      </c>
      <c r="H1473">
        <v>3.7533424653689109</v>
      </c>
      <c r="I1473">
        <v>3.7518834223860229</v>
      </c>
      <c r="J1473">
        <v>3.7504241711469288</v>
      </c>
      <c r="K1473">
        <v>3.7489653364202482</v>
      </c>
      <c r="L1473">
        <v>3.7475114998425219</v>
      </c>
      <c r="M1473">
        <v>3.740329576304434</v>
      </c>
      <c r="N1473">
        <v>3.7326703295409982</v>
      </c>
      <c r="O1473">
        <v>3.725117709955299</v>
      </c>
      <c r="P1473">
        <v>3.718378539112273</v>
      </c>
      <c r="Q1473">
        <v>3.7116881002215729</v>
      </c>
    </row>
    <row r="1474" spans="1:17" x14ac:dyDescent="0.25">
      <c r="A1474" t="s">
        <v>2</v>
      </c>
      <c r="B1474" t="s">
        <v>1514</v>
      </c>
      <c r="C1474">
        <v>3.769000000000001</v>
      </c>
      <c r="D1474">
        <v>3.7636700989065028</v>
      </c>
      <c r="E1474">
        <v>3.7607147350797598</v>
      </c>
      <c r="F1474">
        <v>3.7577597877654321</v>
      </c>
      <c r="G1474">
        <v>3.754805048707309</v>
      </c>
      <c r="H1474">
        <v>3.7533424653689109</v>
      </c>
      <c r="I1474">
        <v>3.7518834223860229</v>
      </c>
      <c r="J1474">
        <v>3.7504241711469288</v>
      </c>
      <c r="K1474">
        <v>3.7489653364202482</v>
      </c>
      <c r="L1474">
        <v>3.7475114998425219</v>
      </c>
      <c r="M1474">
        <v>3.7403295763044331</v>
      </c>
      <c r="N1474">
        <v>3.7326703295409982</v>
      </c>
      <c r="O1474">
        <v>3.725117709955299</v>
      </c>
      <c r="P1474">
        <v>3.718378539112273</v>
      </c>
      <c r="Q1474">
        <v>3.7116881002215729</v>
      </c>
    </row>
    <row r="1475" spans="1:17" x14ac:dyDescent="0.25">
      <c r="A1475" t="s">
        <v>2</v>
      </c>
      <c r="B1475" t="s">
        <v>1515</v>
      </c>
      <c r="C1475">
        <v>2.052</v>
      </c>
      <c r="D1475">
        <v>2.0490981806728961</v>
      </c>
      <c r="E1475">
        <v>2.047489157968605</v>
      </c>
      <c r="F1475">
        <v>2.045880362030954</v>
      </c>
      <c r="G1475">
        <v>2.044271679476624</v>
      </c>
      <c r="H1475">
        <v>2.043475388415231</v>
      </c>
      <c r="I1475">
        <v>2.0426810248702889</v>
      </c>
      <c r="J1475">
        <v>2.0418865479420258</v>
      </c>
      <c r="K1475">
        <v>2.0410922977804051</v>
      </c>
      <c r="L1475">
        <v>2.040300768818482</v>
      </c>
      <c r="M1475">
        <v>2.036390631620244</v>
      </c>
      <c r="N1475">
        <v>2.0322206198509232</v>
      </c>
      <c r="O1475">
        <v>2.028108660341807</v>
      </c>
      <c r="P1475">
        <v>2.024439576083414</v>
      </c>
      <c r="Q1475">
        <v>2.020797023522066</v>
      </c>
    </row>
    <row r="1476" spans="1:17" x14ac:dyDescent="0.25">
      <c r="A1476" t="s">
        <v>2</v>
      </c>
      <c r="B1476" t="s">
        <v>1516</v>
      </c>
      <c r="C1476">
        <v>2.052</v>
      </c>
      <c r="D1476">
        <v>2.0490981806728961</v>
      </c>
      <c r="E1476">
        <v>2.0474891579686041</v>
      </c>
      <c r="F1476">
        <v>2.045880362030954</v>
      </c>
      <c r="G1476">
        <v>2.0442716794766249</v>
      </c>
      <c r="H1476">
        <v>2.043475388415231</v>
      </c>
      <c r="I1476">
        <v>2.042681024870288</v>
      </c>
      <c r="J1476">
        <v>2.0418865479420272</v>
      </c>
      <c r="K1476">
        <v>2.041092297780406</v>
      </c>
      <c r="L1476">
        <v>2.040300768818482</v>
      </c>
      <c r="M1476">
        <v>2.0363906316202431</v>
      </c>
      <c r="N1476">
        <v>2.0322206198509232</v>
      </c>
      <c r="O1476">
        <v>2.0281086603418079</v>
      </c>
      <c r="P1476">
        <v>2.0244395760834131</v>
      </c>
      <c r="Q1476">
        <v>2.020797023522066</v>
      </c>
    </row>
    <row r="1477" spans="1:17" x14ac:dyDescent="0.25">
      <c r="A1477" t="s">
        <v>2</v>
      </c>
      <c r="B1477" t="s">
        <v>1517</v>
      </c>
      <c r="C1477">
        <v>2.052</v>
      </c>
      <c r="D1477">
        <v>2.0490981806728961</v>
      </c>
      <c r="E1477">
        <v>2.047489157968605</v>
      </c>
      <c r="F1477">
        <v>2.045880362030954</v>
      </c>
      <c r="G1477">
        <v>2.0442716794766249</v>
      </c>
      <c r="H1477">
        <v>2.043475388415231</v>
      </c>
      <c r="I1477">
        <v>2.0426810248702889</v>
      </c>
      <c r="J1477">
        <v>2.0418865479420272</v>
      </c>
      <c r="K1477">
        <v>2.0410922977804051</v>
      </c>
      <c r="L1477">
        <v>2.040300768818482</v>
      </c>
      <c r="M1477">
        <v>2.036390631620244</v>
      </c>
      <c r="N1477">
        <v>2.0322206198509218</v>
      </c>
      <c r="O1477">
        <v>2.0281086603418079</v>
      </c>
      <c r="P1477">
        <v>2.024439576083414</v>
      </c>
      <c r="Q1477">
        <v>2.020797023522066</v>
      </c>
    </row>
    <row r="1478" spans="1:17" x14ac:dyDescent="0.25">
      <c r="A1478" t="s">
        <v>2</v>
      </c>
      <c r="B1478" t="s">
        <v>1518</v>
      </c>
      <c r="C1478">
        <v>8.9070000000000036</v>
      </c>
      <c r="D1478">
        <v>8.8944042374529673</v>
      </c>
      <c r="E1478">
        <v>8.8874200438724937</v>
      </c>
      <c r="F1478">
        <v>8.8804368346051188</v>
      </c>
      <c r="G1478">
        <v>8.8734541174942994</v>
      </c>
      <c r="H1478">
        <v>8.8699977020538299</v>
      </c>
      <c r="I1478">
        <v>8.8665496532746921</v>
      </c>
      <c r="J1478">
        <v>8.8631011123389989</v>
      </c>
      <c r="K1478">
        <v>8.8596535557164078</v>
      </c>
      <c r="L1478">
        <v>8.8562178108509855</v>
      </c>
      <c r="M1478">
        <v>8.839245300117696</v>
      </c>
      <c r="N1478">
        <v>8.821144766575129</v>
      </c>
      <c r="O1478">
        <v>8.8032962171854194</v>
      </c>
      <c r="P1478">
        <v>8.7873700312743495</v>
      </c>
      <c r="Q1478">
        <v>8.7715590099956344</v>
      </c>
    </row>
    <row r="1479" spans="1:17" x14ac:dyDescent="0.25">
      <c r="A1479" t="s">
        <v>2</v>
      </c>
      <c r="B1479" t="s">
        <v>1519</v>
      </c>
      <c r="C1479">
        <v>8.907</v>
      </c>
      <c r="D1479">
        <v>8.8944042374529673</v>
      </c>
      <c r="E1479">
        <v>8.8874200438724937</v>
      </c>
      <c r="F1479">
        <v>8.8804368346051188</v>
      </c>
      <c r="G1479">
        <v>8.8734541174942958</v>
      </c>
      <c r="H1479">
        <v>8.8699977020538316</v>
      </c>
      <c r="I1479">
        <v>8.8665496532746904</v>
      </c>
      <c r="J1479">
        <v>8.8631011123389989</v>
      </c>
      <c r="K1479">
        <v>8.8596535557164096</v>
      </c>
      <c r="L1479">
        <v>8.8562178108509855</v>
      </c>
      <c r="M1479">
        <v>8.8392453001176943</v>
      </c>
      <c r="N1479">
        <v>8.821144766575129</v>
      </c>
      <c r="O1479">
        <v>8.8032962171854212</v>
      </c>
      <c r="P1479">
        <v>8.7873700312743477</v>
      </c>
      <c r="Q1479">
        <v>8.7715590099956344</v>
      </c>
    </row>
    <row r="1480" spans="1:17" x14ac:dyDescent="0.25">
      <c r="A1480" t="s">
        <v>2</v>
      </c>
      <c r="B1480" t="s">
        <v>1520</v>
      </c>
      <c r="C1480">
        <v>8.9070000000000018</v>
      </c>
      <c r="D1480">
        <v>8.8944042374529673</v>
      </c>
      <c r="E1480">
        <v>8.887420043872492</v>
      </c>
      <c r="F1480">
        <v>8.8804368346051206</v>
      </c>
      <c r="G1480">
        <v>8.8734541174942994</v>
      </c>
      <c r="H1480">
        <v>8.8699977020538316</v>
      </c>
      <c r="I1480">
        <v>8.8665496532746886</v>
      </c>
      <c r="J1480">
        <v>8.8631011123389989</v>
      </c>
      <c r="K1480">
        <v>8.8596535557164078</v>
      </c>
      <c r="L1480">
        <v>8.8562178108509855</v>
      </c>
      <c r="M1480">
        <v>8.8392453001176943</v>
      </c>
      <c r="N1480">
        <v>8.8211447665751272</v>
      </c>
      <c r="O1480">
        <v>8.8032962171854194</v>
      </c>
      <c r="P1480">
        <v>8.7873700312743477</v>
      </c>
      <c r="Q1480">
        <v>8.7715590099956326</v>
      </c>
    </row>
    <row r="1481" spans="1:17" x14ac:dyDescent="0.25">
      <c r="A1481" t="s">
        <v>2</v>
      </c>
      <c r="B1481" t="s">
        <v>1521</v>
      </c>
      <c r="C1481">
        <v>13.81</v>
      </c>
      <c r="D1481">
        <v>13.79047069936291</v>
      </c>
      <c r="E1481">
        <v>13.77964194519806</v>
      </c>
      <c r="F1481">
        <v>13.768814717177129</v>
      </c>
      <c r="G1481">
        <v>13.757988252228159</v>
      </c>
      <c r="H1481">
        <v>13.75262919786274</v>
      </c>
      <c r="I1481">
        <v>13.747283115720609</v>
      </c>
      <c r="J1481">
        <v>13.74193627050653</v>
      </c>
      <c r="K1481">
        <v>13.73659095143635</v>
      </c>
      <c r="L1481">
        <v>13.7312639460932</v>
      </c>
      <c r="M1481">
        <v>13.704948646528051</v>
      </c>
      <c r="N1481">
        <v>13.676884386033739</v>
      </c>
      <c r="O1481">
        <v>13.64921081838224</v>
      </c>
      <c r="P1481">
        <v>13.624517809801141</v>
      </c>
      <c r="Q1481">
        <v>13.60000336005835</v>
      </c>
    </row>
    <row r="1482" spans="1:17" x14ac:dyDescent="0.25">
      <c r="A1482" t="s">
        <v>2</v>
      </c>
      <c r="B1482" t="s">
        <v>1522</v>
      </c>
      <c r="C1482">
        <v>13.81</v>
      </c>
      <c r="D1482">
        <v>13.79047069936291</v>
      </c>
      <c r="E1482">
        <v>13.77964194519806</v>
      </c>
      <c r="F1482">
        <v>13.76881471717714</v>
      </c>
      <c r="G1482">
        <v>13.757988252228159</v>
      </c>
      <c r="H1482">
        <v>13.75262919786274</v>
      </c>
      <c r="I1482">
        <v>13.747283115720609</v>
      </c>
      <c r="J1482">
        <v>13.74193627050653</v>
      </c>
      <c r="K1482">
        <v>13.73659095143635</v>
      </c>
      <c r="L1482">
        <v>13.7312639460932</v>
      </c>
      <c r="M1482">
        <v>13.704948646528051</v>
      </c>
      <c r="N1482">
        <v>13.676884386033739</v>
      </c>
      <c r="O1482">
        <v>13.64921081838224</v>
      </c>
      <c r="P1482">
        <v>13.624517809801141</v>
      </c>
      <c r="Q1482">
        <v>13.60000336005835</v>
      </c>
    </row>
    <row r="1483" spans="1:17" x14ac:dyDescent="0.25">
      <c r="A1483" t="s">
        <v>2</v>
      </c>
      <c r="B1483" t="s">
        <v>1523</v>
      </c>
      <c r="C1483">
        <v>13.81</v>
      </c>
      <c r="D1483">
        <v>13.79047069936291</v>
      </c>
      <c r="E1483">
        <v>13.77964194519806</v>
      </c>
      <c r="F1483">
        <v>13.768814717177129</v>
      </c>
      <c r="G1483">
        <v>13.757988252228159</v>
      </c>
      <c r="H1483">
        <v>13.75262919786274</v>
      </c>
      <c r="I1483">
        <v>13.747283115720609</v>
      </c>
      <c r="J1483">
        <v>13.741936270506519</v>
      </c>
      <c r="K1483">
        <v>13.73659095143635</v>
      </c>
      <c r="L1483">
        <v>13.7312639460932</v>
      </c>
      <c r="M1483">
        <v>13.704948646528051</v>
      </c>
      <c r="N1483">
        <v>13.676884386033739</v>
      </c>
      <c r="O1483">
        <v>13.649210818382249</v>
      </c>
      <c r="P1483">
        <v>13.624517809801141</v>
      </c>
      <c r="Q1483">
        <v>13.60000336005835</v>
      </c>
    </row>
    <row r="1484" spans="1:17" x14ac:dyDescent="0.25">
      <c r="A1484" t="s">
        <v>2</v>
      </c>
      <c r="B1484" t="s">
        <v>1524</v>
      </c>
      <c r="C1484">
        <v>22.039000000000009</v>
      </c>
      <c r="D1484">
        <v>22.007833725073091</v>
      </c>
      <c r="E1484">
        <v>21.990552413484441</v>
      </c>
      <c r="F1484">
        <v>21.973273537427001</v>
      </c>
      <c r="G1484">
        <v>21.955995879135159</v>
      </c>
      <c r="H1484">
        <v>21.947443511346631</v>
      </c>
      <c r="I1484">
        <v>21.938911845573251</v>
      </c>
      <c r="J1484">
        <v>21.930378962034279</v>
      </c>
      <c r="K1484">
        <v>21.9218485140265</v>
      </c>
      <c r="L1484">
        <v>21.913347292393041</v>
      </c>
      <c r="M1484">
        <v>21.871351428010989</v>
      </c>
      <c r="N1484">
        <v>21.826564444880351</v>
      </c>
      <c r="O1484">
        <v>21.78240095773543</v>
      </c>
      <c r="P1484">
        <v>21.742994063012841</v>
      </c>
      <c r="Q1484">
        <v>21.703872125439968</v>
      </c>
    </row>
    <row r="1485" spans="1:17" x14ac:dyDescent="0.25">
      <c r="A1485" t="s">
        <v>2</v>
      </c>
      <c r="B1485" t="s">
        <v>1525</v>
      </c>
      <c r="C1485">
        <v>22.039000000000009</v>
      </c>
      <c r="D1485">
        <v>22.00783372507308</v>
      </c>
      <c r="E1485">
        <v>21.990552413484441</v>
      </c>
      <c r="F1485">
        <v>21.973273537427001</v>
      </c>
      <c r="G1485">
        <v>21.955995879135148</v>
      </c>
      <c r="H1485">
        <v>21.94744351134662</v>
      </c>
      <c r="I1485">
        <v>21.938911845573251</v>
      </c>
      <c r="J1485">
        <v>21.930378962034268</v>
      </c>
      <c r="K1485">
        <v>21.92184851402649</v>
      </c>
      <c r="L1485">
        <v>21.913347292393041</v>
      </c>
      <c r="M1485">
        <v>21.871351428010989</v>
      </c>
      <c r="N1485">
        <v>21.826564444880351</v>
      </c>
      <c r="O1485">
        <v>21.78240095773543</v>
      </c>
      <c r="P1485">
        <v>21.742994063012841</v>
      </c>
      <c r="Q1485">
        <v>21.703872125439968</v>
      </c>
    </row>
    <row r="1486" spans="1:17" x14ac:dyDescent="0.25">
      <c r="A1486" t="s">
        <v>2</v>
      </c>
      <c r="B1486" t="s">
        <v>1526</v>
      </c>
      <c r="C1486">
        <v>22.039000000000009</v>
      </c>
      <c r="D1486">
        <v>22.00783372507308</v>
      </c>
      <c r="E1486">
        <v>21.99055241348443</v>
      </c>
      <c r="F1486">
        <v>21.973273537427009</v>
      </c>
      <c r="G1486">
        <v>21.955995879135148</v>
      </c>
      <c r="H1486">
        <v>21.947443511346631</v>
      </c>
      <c r="I1486">
        <v>21.938911845573241</v>
      </c>
      <c r="J1486">
        <v>21.930378962034279</v>
      </c>
      <c r="K1486">
        <v>21.92184851402649</v>
      </c>
      <c r="L1486">
        <v>21.913347292393041</v>
      </c>
      <c r="M1486">
        <v>21.871351428010989</v>
      </c>
      <c r="N1486">
        <v>21.826564444880351</v>
      </c>
      <c r="O1486">
        <v>21.78240095773543</v>
      </c>
      <c r="P1486">
        <v>21.742994063012841</v>
      </c>
      <c r="Q1486">
        <v>21.703872125439968</v>
      </c>
    </row>
    <row r="1487" spans="1:17" x14ac:dyDescent="0.25">
      <c r="A1487" t="s">
        <v>2</v>
      </c>
      <c r="B1487" t="s">
        <v>1527</v>
      </c>
      <c r="D1487">
        <v>0.46400791235018679</v>
      </c>
      <c r="E1487">
        <v>0.9344464720532325</v>
      </c>
      <c r="F1487">
        <v>1.40487346504542</v>
      </c>
      <c r="G1487">
        <v>1.875269056257078</v>
      </c>
      <c r="H1487">
        <v>2.138840989923481</v>
      </c>
      <c r="I1487">
        <v>2.4022730143349351</v>
      </c>
      <c r="J1487">
        <v>2.4022730143349351</v>
      </c>
      <c r="K1487">
        <v>2.4022730143349351</v>
      </c>
      <c r="L1487">
        <v>2.4022730143349351</v>
      </c>
      <c r="M1487">
        <v>2.4022730143349351</v>
      </c>
      <c r="N1487">
        <v>2.4022730143349351</v>
      </c>
      <c r="O1487">
        <v>2.4022730143349351</v>
      </c>
      <c r="P1487">
        <v>2.4022730143349351</v>
      </c>
      <c r="Q1487">
        <v>2.4022730143349351</v>
      </c>
    </row>
    <row r="1488" spans="1:17" x14ac:dyDescent="0.25">
      <c r="A1488" t="s">
        <v>2</v>
      </c>
      <c r="B1488" t="s">
        <v>1528</v>
      </c>
      <c r="D1488">
        <v>0.46400791235018679</v>
      </c>
      <c r="E1488">
        <v>0.93444647205323239</v>
      </c>
      <c r="F1488">
        <v>1.40487346504542</v>
      </c>
      <c r="G1488">
        <v>1.8752690562570791</v>
      </c>
      <c r="H1488">
        <v>2.138840989923481</v>
      </c>
      <c r="I1488">
        <v>2.4022730143349351</v>
      </c>
      <c r="J1488">
        <v>2.4022730143349351</v>
      </c>
      <c r="K1488">
        <v>2.4022730143349351</v>
      </c>
      <c r="L1488">
        <v>2.4022730143349351</v>
      </c>
      <c r="M1488">
        <v>2.4022730143349351</v>
      </c>
      <c r="N1488">
        <v>2.4022730143349351</v>
      </c>
      <c r="O1488">
        <v>2.4022730143349351</v>
      </c>
      <c r="P1488">
        <v>2.4022730143349351</v>
      </c>
      <c r="Q1488">
        <v>2.4022730143349351</v>
      </c>
    </row>
    <row r="1489" spans="1:17" x14ac:dyDescent="0.25">
      <c r="A1489" t="s">
        <v>2</v>
      </c>
      <c r="B1489" t="s">
        <v>1529</v>
      </c>
      <c r="D1489">
        <v>0.46400791235018668</v>
      </c>
      <c r="E1489">
        <v>0.93444647205323239</v>
      </c>
      <c r="F1489">
        <v>1.40487346504542</v>
      </c>
      <c r="G1489">
        <v>1.8752690562570791</v>
      </c>
      <c r="H1489">
        <v>2.138840989923481</v>
      </c>
      <c r="I1489">
        <v>2.4022730143349351</v>
      </c>
      <c r="J1489">
        <v>2.4022730143349351</v>
      </c>
      <c r="K1489">
        <v>2.4022730143349351</v>
      </c>
      <c r="L1489">
        <v>2.4022730143349351</v>
      </c>
      <c r="M1489">
        <v>2.4022730143349351</v>
      </c>
      <c r="N1489">
        <v>2.4022730143349351</v>
      </c>
      <c r="O1489">
        <v>2.4022730143349351</v>
      </c>
      <c r="P1489">
        <v>2.4022730143349351</v>
      </c>
      <c r="Q1489">
        <v>2.4022730143349351</v>
      </c>
    </row>
    <row r="1490" spans="1:17" x14ac:dyDescent="0.25">
      <c r="A1490" t="s">
        <v>2</v>
      </c>
      <c r="B1490" t="s">
        <v>1530</v>
      </c>
      <c r="J1490">
        <v>0.26341177706149949</v>
      </c>
      <c r="K1490">
        <v>0.52683311429882018</v>
      </c>
      <c r="L1490">
        <v>0.79000499297207727</v>
      </c>
      <c r="M1490">
        <v>1.839779360969821</v>
      </c>
      <c r="N1490">
        <v>1.839779360969821</v>
      </c>
      <c r="O1490">
        <v>1.839779360969821</v>
      </c>
      <c r="P1490">
        <v>1.839779360969821</v>
      </c>
      <c r="Q1490">
        <v>1.839779360969821</v>
      </c>
    </row>
    <row r="1491" spans="1:17" x14ac:dyDescent="0.25">
      <c r="A1491" t="s">
        <v>2</v>
      </c>
      <c r="B1491" t="s">
        <v>1531</v>
      </c>
      <c r="J1491">
        <v>0.26341177706149949</v>
      </c>
      <c r="K1491">
        <v>0.52683311429882007</v>
      </c>
      <c r="L1491">
        <v>0.79000499297207716</v>
      </c>
      <c r="M1491">
        <v>1.839779360969821</v>
      </c>
      <c r="N1491">
        <v>1.839779360969821</v>
      </c>
      <c r="O1491">
        <v>1.839779360969821</v>
      </c>
      <c r="P1491">
        <v>1.839779360969821</v>
      </c>
      <c r="Q1491">
        <v>1.839779360969821</v>
      </c>
    </row>
    <row r="1492" spans="1:17" x14ac:dyDescent="0.25">
      <c r="A1492" t="s">
        <v>2</v>
      </c>
      <c r="B1492" t="s">
        <v>1532</v>
      </c>
      <c r="J1492">
        <v>0.26341177706149949</v>
      </c>
      <c r="K1492">
        <v>0.52683311429882018</v>
      </c>
      <c r="L1492">
        <v>0.79000499297207727</v>
      </c>
      <c r="M1492">
        <v>1.8397793609698201</v>
      </c>
      <c r="N1492">
        <v>1.8397793609698201</v>
      </c>
      <c r="O1492">
        <v>1.8397793609698201</v>
      </c>
      <c r="P1492">
        <v>1.8397793609698201</v>
      </c>
      <c r="Q1492">
        <v>1.8397793609698201</v>
      </c>
    </row>
    <row r="1493" spans="1:17" x14ac:dyDescent="0.25">
      <c r="A1493" t="s">
        <v>2</v>
      </c>
      <c r="B1493" t="s">
        <v>1533</v>
      </c>
      <c r="M1493">
        <v>0.26186477669729691</v>
      </c>
      <c r="N1493">
        <v>1.1094395614926209</v>
      </c>
      <c r="O1493">
        <v>1.1094395614926209</v>
      </c>
      <c r="P1493">
        <v>1.1094395614926209</v>
      </c>
      <c r="Q1493">
        <v>1.1094395614926209</v>
      </c>
    </row>
    <row r="1494" spans="1:17" x14ac:dyDescent="0.25">
      <c r="A1494" t="s">
        <v>2</v>
      </c>
      <c r="B1494" t="s">
        <v>1534</v>
      </c>
      <c r="M1494">
        <v>0.26186477669729691</v>
      </c>
      <c r="N1494">
        <v>1.1094395614926209</v>
      </c>
      <c r="O1494">
        <v>1.1094395614926209</v>
      </c>
      <c r="P1494">
        <v>1.1094395614926209</v>
      </c>
      <c r="Q1494">
        <v>1.1094395614926209</v>
      </c>
    </row>
    <row r="1495" spans="1:17" x14ac:dyDescent="0.25">
      <c r="A1495" t="s">
        <v>2</v>
      </c>
      <c r="B1495" t="s">
        <v>1535</v>
      </c>
      <c r="M1495">
        <v>0.26186477669729669</v>
      </c>
      <c r="N1495">
        <v>1.1094395614926209</v>
      </c>
      <c r="O1495">
        <v>1.1094395614926209</v>
      </c>
      <c r="P1495">
        <v>1.1094395614926209</v>
      </c>
      <c r="Q1495">
        <v>1.1094395614926209</v>
      </c>
    </row>
    <row r="1496" spans="1:17" x14ac:dyDescent="0.25">
      <c r="A1496" t="s">
        <v>2</v>
      </c>
      <c r="B1496" t="s">
        <v>1536</v>
      </c>
      <c r="N1496">
        <v>0.2116462984214362</v>
      </c>
      <c r="O1496">
        <v>1.055437928016669</v>
      </c>
      <c r="P1496">
        <v>1.055437928016669</v>
      </c>
      <c r="Q1496">
        <v>1.055437928016669</v>
      </c>
    </row>
    <row r="1497" spans="1:17" x14ac:dyDescent="0.25">
      <c r="A1497" t="s">
        <v>2</v>
      </c>
      <c r="B1497" t="s">
        <v>1537</v>
      </c>
      <c r="N1497">
        <v>0.21164629842143609</v>
      </c>
      <c r="O1497">
        <v>1.055437928016669</v>
      </c>
      <c r="P1497">
        <v>1.055437928016669</v>
      </c>
      <c r="Q1497">
        <v>1.055437928016669</v>
      </c>
    </row>
    <row r="1498" spans="1:17" x14ac:dyDescent="0.25">
      <c r="A1498" t="s">
        <v>2</v>
      </c>
      <c r="B1498" t="s">
        <v>1538</v>
      </c>
      <c r="N1498">
        <v>0.21164629842143609</v>
      </c>
      <c r="O1498">
        <v>1.055437928016669</v>
      </c>
      <c r="P1498">
        <v>1.055437928016669</v>
      </c>
      <c r="Q1498">
        <v>1.055437928016669</v>
      </c>
    </row>
    <row r="1499" spans="1:17" x14ac:dyDescent="0.25">
      <c r="A1499" t="s">
        <v>2</v>
      </c>
      <c r="B1499" t="s">
        <v>1539</v>
      </c>
      <c r="O1499">
        <v>0.2103093350674228</v>
      </c>
      <c r="P1499">
        <v>1.051421665543641</v>
      </c>
      <c r="Q1499">
        <v>1.051421665543641</v>
      </c>
    </row>
    <row r="1500" spans="1:17" x14ac:dyDescent="0.25">
      <c r="A1500" t="s">
        <v>2</v>
      </c>
      <c r="B1500" t="s">
        <v>1540</v>
      </c>
      <c r="O1500">
        <v>0.21030933506742269</v>
      </c>
      <c r="P1500">
        <v>1.051421665543641</v>
      </c>
      <c r="Q1500">
        <v>1.051421665543641</v>
      </c>
    </row>
    <row r="1501" spans="1:17" x14ac:dyDescent="0.25">
      <c r="A1501" t="s">
        <v>2</v>
      </c>
      <c r="B1501" t="s">
        <v>1541</v>
      </c>
      <c r="O1501">
        <v>0.21030933506742269</v>
      </c>
      <c r="P1501">
        <v>1.051421665543641</v>
      </c>
      <c r="Q1501">
        <v>1.051421665543641</v>
      </c>
    </row>
    <row r="1502" spans="1:17" x14ac:dyDescent="0.25">
      <c r="A1502" t="s">
        <v>2</v>
      </c>
      <c r="B1502" t="s">
        <v>1542</v>
      </c>
      <c r="P1502">
        <v>0.2100806230334212</v>
      </c>
      <c r="Q1502">
        <v>1.258935252612442</v>
      </c>
    </row>
    <row r="1503" spans="1:17" x14ac:dyDescent="0.25">
      <c r="A1503" t="s">
        <v>2</v>
      </c>
      <c r="B1503" t="s">
        <v>1543</v>
      </c>
      <c r="P1503">
        <v>0.2100806230334212</v>
      </c>
      <c r="Q1503">
        <v>1.258935252612442</v>
      </c>
    </row>
    <row r="1504" spans="1:17" x14ac:dyDescent="0.25">
      <c r="A1504" t="s">
        <v>2</v>
      </c>
      <c r="B1504" t="s">
        <v>1544</v>
      </c>
      <c r="P1504">
        <v>0.21008062303342109</v>
      </c>
      <c r="Q1504">
        <v>1.258935252612442</v>
      </c>
    </row>
    <row r="1505" spans="1:17" x14ac:dyDescent="0.25">
      <c r="A1505" t="s">
        <v>2</v>
      </c>
      <c r="B1505" t="s">
        <v>1545</v>
      </c>
      <c r="C1505">
        <v>154.749</v>
      </c>
      <c r="D1505">
        <v>153.3535972561794</v>
      </c>
      <c r="E1505">
        <v>152.76353911050521</v>
      </c>
      <c r="F1505">
        <v>152.17558301285499</v>
      </c>
      <c r="G1505">
        <v>151.59298917848909</v>
      </c>
      <c r="H1505">
        <v>151.07973231656379</v>
      </c>
      <c r="I1505">
        <v>150.56980199665691</v>
      </c>
      <c r="J1505">
        <v>150.0648921021276</v>
      </c>
      <c r="K1505">
        <v>149.56422712011269</v>
      </c>
      <c r="L1505">
        <v>149.0668580677663</v>
      </c>
      <c r="M1505">
        <v>146.71229387185261</v>
      </c>
      <c r="N1505">
        <v>144.51166387722671</v>
      </c>
      <c r="O1505">
        <v>142.4727436207539</v>
      </c>
      <c r="P1505">
        <v>140.60324741459971</v>
      </c>
      <c r="Q1505">
        <v>138.83169031977499</v>
      </c>
    </row>
    <row r="1506" spans="1:17" x14ac:dyDescent="0.25">
      <c r="A1506" t="s">
        <v>2</v>
      </c>
      <c r="B1506" t="s">
        <v>1546</v>
      </c>
      <c r="C1506">
        <v>154.749</v>
      </c>
      <c r="D1506">
        <v>153.3535972561794</v>
      </c>
      <c r="E1506">
        <v>152.76353911050521</v>
      </c>
      <c r="F1506">
        <v>152.17558301285499</v>
      </c>
      <c r="G1506">
        <v>151.5929891784892</v>
      </c>
      <c r="H1506">
        <v>151.07973231656379</v>
      </c>
      <c r="I1506">
        <v>150.56980199665691</v>
      </c>
      <c r="J1506">
        <v>150.06489210212749</v>
      </c>
      <c r="K1506">
        <v>149.56422712011261</v>
      </c>
      <c r="L1506">
        <v>149.0668580677663</v>
      </c>
      <c r="M1506">
        <v>146.71229387185261</v>
      </c>
      <c r="N1506">
        <v>144.51166387722671</v>
      </c>
      <c r="O1506">
        <v>142.4727436207539</v>
      </c>
      <c r="P1506">
        <v>140.60324741459971</v>
      </c>
      <c r="Q1506">
        <v>138.83169031977499</v>
      </c>
    </row>
    <row r="1507" spans="1:17" x14ac:dyDescent="0.25">
      <c r="A1507" t="s">
        <v>2</v>
      </c>
      <c r="B1507" t="s">
        <v>1547</v>
      </c>
      <c r="C1507">
        <v>154.749</v>
      </c>
      <c r="D1507">
        <v>153.3535972561794</v>
      </c>
      <c r="E1507">
        <v>152.76353911050521</v>
      </c>
      <c r="F1507">
        <v>152.17558301285499</v>
      </c>
      <c r="G1507">
        <v>151.59298917848909</v>
      </c>
      <c r="H1507">
        <v>151.07973231656379</v>
      </c>
      <c r="I1507">
        <v>150.56980199665679</v>
      </c>
      <c r="J1507">
        <v>150.0648921021276</v>
      </c>
      <c r="K1507">
        <v>149.56422712011261</v>
      </c>
      <c r="L1507">
        <v>149.0668580677663</v>
      </c>
      <c r="M1507">
        <v>146.71229387185261</v>
      </c>
      <c r="N1507">
        <v>144.51166387722671</v>
      </c>
      <c r="O1507">
        <v>142.4727436207539</v>
      </c>
      <c r="P1507">
        <v>140.60324741459971</v>
      </c>
      <c r="Q1507">
        <v>138.83169031977499</v>
      </c>
    </row>
    <row r="1508" spans="1:17" x14ac:dyDescent="0.25">
      <c r="A1508" t="s">
        <v>2</v>
      </c>
      <c r="B1508" t="s">
        <v>1548</v>
      </c>
      <c r="C1508">
        <v>84.437000000000012</v>
      </c>
      <c r="D1508">
        <v>83.675614650304823</v>
      </c>
      <c r="E1508">
        <v>83.353656255444179</v>
      </c>
      <c r="F1508">
        <v>83.032844818748018</v>
      </c>
      <c r="G1508">
        <v>82.714959238922944</v>
      </c>
      <c r="H1508">
        <v>82.434906575252128</v>
      </c>
      <c r="I1508">
        <v>82.156669000715453</v>
      </c>
      <c r="J1508">
        <v>81.881170763154159</v>
      </c>
      <c r="K1508">
        <v>81.60798871295421</v>
      </c>
      <c r="L1508">
        <v>81.336605048614103</v>
      </c>
      <c r="M1508">
        <v>80.051864358785011</v>
      </c>
      <c r="N1508">
        <v>78.851116083473215</v>
      </c>
      <c r="O1508">
        <v>77.73860285433571</v>
      </c>
      <c r="P1508">
        <v>76.718533896481134</v>
      </c>
      <c r="Q1508">
        <v>75.751904280679327</v>
      </c>
    </row>
    <row r="1509" spans="1:17" x14ac:dyDescent="0.25">
      <c r="A1509" t="s">
        <v>2</v>
      </c>
      <c r="B1509" t="s">
        <v>1549</v>
      </c>
      <c r="C1509">
        <v>84.437000000000012</v>
      </c>
      <c r="D1509">
        <v>83.675614650304823</v>
      </c>
      <c r="E1509">
        <v>83.35365625544415</v>
      </c>
      <c r="F1509">
        <v>83.032844818748018</v>
      </c>
      <c r="G1509">
        <v>82.714959238922944</v>
      </c>
      <c r="H1509">
        <v>82.434906575252114</v>
      </c>
      <c r="I1509">
        <v>82.156669000715439</v>
      </c>
      <c r="J1509">
        <v>81.881170763154159</v>
      </c>
      <c r="K1509">
        <v>81.607988712954224</v>
      </c>
      <c r="L1509">
        <v>81.336605048614089</v>
      </c>
      <c r="M1509">
        <v>80.051864358784968</v>
      </c>
      <c r="N1509">
        <v>78.851116083473201</v>
      </c>
      <c r="O1509">
        <v>77.738602854335696</v>
      </c>
      <c r="P1509">
        <v>76.718533896481134</v>
      </c>
      <c r="Q1509">
        <v>75.751904280679327</v>
      </c>
    </row>
    <row r="1510" spans="1:17" x14ac:dyDescent="0.25">
      <c r="A1510" t="s">
        <v>2</v>
      </c>
      <c r="B1510" t="s">
        <v>1550</v>
      </c>
      <c r="C1510">
        <v>84.437000000000026</v>
      </c>
      <c r="D1510">
        <v>83.675614650304823</v>
      </c>
      <c r="E1510">
        <v>83.35365625544415</v>
      </c>
      <c r="F1510">
        <v>83.032844818748003</v>
      </c>
      <c r="G1510">
        <v>82.714959238922958</v>
      </c>
      <c r="H1510">
        <v>82.434906575252128</v>
      </c>
      <c r="I1510">
        <v>82.156669000715453</v>
      </c>
      <c r="J1510">
        <v>81.881170763154159</v>
      </c>
      <c r="K1510">
        <v>81.607988712954196</v>
      </c>
      <c r="L1510">
        <v>81.336605048614089</v>
      </c>
      <c r="M1510">
        <v>80.051864358784997</v>
      </c>
      <c r="N1510">
        <v>78.851116083473201</v>
      </c>
      <c r="O1510">
        <v>77.738602854335696</v>
      </c>
      <c r="P1510">
        <v>76.718533896481119</v>
      </c>
      <c r="Q1510">
        <v>75.751904280679312</v>
      </c>
    </row>
    <row r="1511" spans="1:17" x14ac:dyDescent="0.25">
      <c r="A1511" t="s">
        <v>2</v>
      </c>
      <c r="B1511" t="s">
        <v>1551</v>
      </c>
      <c r="C1511">
        <v>12.914</v>
      </c>
      <c r="D1511">
        <v>12.797551874107761</v>
      </c>
      <c r="E1511">
        <v>12.74831077469363</v>
      </c>
      <c r="F1511">
        <v>12.699245093848811</v>
      </c>
      <c r="G1511">
        <v>12.650626900664999</v>
      </c>
      <c r="H1511">
        <v>12.607794965628891</v>
      </c>
      <c r="I1511">
        <v>12.565240634736419</v>
      </c>
      <c r="J1511">
        <v>12.52310526469881</v>
      </c>
      <c r="K1511">
        <v>12.481324137985609</v>
      </c>
      <c r="L1511">
        <v>12.439818060776711</v>
      </c>
      <c r="M1511">
        <v>12.24332669717481</v>
      </c>
      <c r="N1511">
        <v>12.05968133758865</v>
      </c>
      <c r="O1511">
        <v>11.889530860415359</v>
      </c>
      <c r="P1511">
        <v>11.73351903477335</v>
      </c>
      <c r="Q1511">
        <v>11.585680351986611</v>
      </c>
    </row>
    <row r="1512" spans="1:17" x14ac:dyDescent="0.25">
      <c r="A1512" t="s">
        <v>2</v>
      </c>
      <c r="B1512" t="s">
        <v>1552</v>
      </c>
      <c r="C1512">
        <v>12.914</v>
      </c>
      <c r="D1512">
        <v>12.797551874107761</v>
      </c>
      <c r="E1512">
        <v>12.74831077469363</v>
      </c>
      <c r="F1512">
        <v>12.699245093848811</v>
      </c>
      <c r="G1512">
        <v>12.650626900664999</v>
      </c>
      <c r="H1512">
        <v>12.607794965628891</v>
      </c>
      <c r="I1512">
        <v>12.565240634736419</v>
      </c>
      <c r="J1512">
        <v>12.52310526469881</v>
      </c>
      <c r="K1512">
        <v>12.481324137985609</v>
      </c>
      <c r="L1512">
        <v>12.4398180607767</v>
      </c>
      <c r="M1512">
        <v>12.24332669717481</v>
      </c>
      <c r="N1512">
        <v>12.05968133758865</v>
      </c>
      <c r="O1512">
        <v>11.889530860415359</v>
      </c>
      <c r="P1512">
        <v>11.73351903477335</v>
      </c>
      <c r="Q1512">
        <v>11.5856803519866</v>
      </c>
    </row>
    <row r="1513" spans="1:17" x14ac:dyDescent="0.25">
      <c r="A1513" t="s">
        <v>2</v>
      </c>
      <c r="B1513" t="s">
        <v>1553</v>
      </c>
      <c r="C1513">
        <v>12.914</v>
      </c>
      <c r="D1513">
        <v>12.797551874107761</v>
      </c>
      <c r="E1513">
        <v>12.74831077469363</v>
      </c>
      <c r="F1513">
        <v>12.699245093848811</v>
      </c>
      <c r="G1513">
        <v>12.650626900664999</v>
      </c>
      <c r="H1513">
        <v>12.60779496562888</v>
      </c>
      <c r="I1513">
        <v>12.565240634736419</v>
      </c>
      <c r="J1513">
        <v>12.52310526469881</v>
      </c>
      <c r="K1513">
        <v>12.481324137985609</v>
      </c>
      <c r="L1513">
        <v>12.439818060776711</v>
      </c>
      <c r="M1513">
        <v>12.24332669717481</v>
      </c>
      <c r="N1513">
        <v>12.05968133758865</v>
      </c>
      <c r="O1513">
        <v>11.88953086041535</v>
      </c>
      <c r="P1513">
        <v>11.73351903477335</v>
      </c>
      <c r="Q1513">
        <v>11.5856803519866</v>
      </c>
    </row>
    <row r="1514" spans="1:17" x14ac:dyDescent="0.25">
      <c r="A1514" t="s">
        <v>2</v>
      </c>
      <c r="B1514" t="s">
        <v>1554</v>
      </c>
      <c r="C1514">
        <v>21.30800000000001</v>
      </c>
      <c r="D1514">
        <v>21.115861493997841</v>
      </c>
      <c r="E1514">
        <v>21.034614061264669</v>
      </c>
      <c r="F1514">
        <v>20.953656067812489</v>
      </c>
      <c r="G1514">
        <v>20.87343642553585</v>
      </c>
      <c r="H1514">
        <v>20.802764064396801</v>
      </c>
      <c r="I1514">
        <v>20.732549747945161</v>
      </c>
      <c r="J1514">
        <v>20.66302671365975</v>
      </c>
      <c r="K1514">
        <v>20.594088178116561</v>
      </c>
      <c r="L1514">
        <v>20.52560347212561</v>
      </c>
      <c r="M1514">
        <v>20.20139424372006</v>
      </c>
      <c r="N1514">
        <v>19.898380822467011</v>
      </c>
      <c r="O1514">
        <v>19.6176338526971</v>
      </c>
      <c r="P1514">
        <v>19.360215548470691</v>
      </c>
      <c r="Q1514">
        <v>19.116282866666449</v>
      </c>
    </row>
    <row r="1515" spans="1:17" x14ac:dyDescent="0.25">
      <c r="A1515" t="s">
        <v>2</v>
      </c>
      <c r="B1515" t="s">
        <v>1555</v>
      </c>
      <c r="C1515">
        <v>21.308</v>
      </c>
      <c r="D1515">
        <v>21.115861493997841</v>
      </c>
      <c r="E1515">
        <v>21.034614061264659</v>
      </c>
      <c r="F1515">
        <v>20.953656067812489</v>
      </c>
      <c r="G1515">
        <v>20.87343642553585</v>
      </c>
      <c r="H1515">
        <v>20.802764064396801</v>
      </c>
      <c r="I1515">
        <v>20.73254974794515</v>
      </c>
      <c r="J1515">
        <v>20.66302671365975</v>
      </c>
      <c r="K1515">
        <v>20.594088178116561</v>
      </c>
      <c r="L1515">
        <v>20.525603472125599</v>
      </c>
      <c r="M1515">
        <v>20.20139424372006</v>
      </c>
      <c r="N1515">
        <v>19.898380822467011</v>
      </c>
      <c r="O1515">
        <v>19.6176338526971</v>
      </c>
      <c r="P1515">
        <v>19.360215548470691</v>
      </c>
      <c r="Q1515">
        <v>19.116282866666449</v>
      </c>
    </row>
    <row r="1516" spans="1:17" x14ac:dyDescent="0.25">
      <c r="A1516" t="s">
        <v>2</v>
      </c>
      <c r="B1516" t="s">
        <v>1556</v>
      </c>
      <c r="C1516">
        <v>21.30800000000001</v>
      </c>
      <c r="D1516">
        <v>21.115861493997841</v>
      </c>
      <c r="E1516">
        <v>21.034614061264669</v>
      </c>
      <c r="F1516">
        <v>20.953656067812481</v>
      </c>
      <c r="G1516">
        <v>20.87343642553585</v>
      </c>
      <c r="H1516">
        <v>20.802764064396801</v>
      </c>
      <c r="I1516">
        <v>20.73254974794515</v>
      </c>
      <c r="J1516">
        <v>20.66302671365975</v>
      </c>
      <c r="K1516">
        <v>20.594088178116561</v>
      </c>
      <c r="L1516">
        <v>20.525603472125599</v>
      </c>
      <c r="M1516">
        <v>20.20139424372006</v>
      </c>
      <c r="N1516">
        <v>19.898380822467011</v>
      </c>
      <c r="O1516">
        <v>19.6176338526971</v>
      </c>
      <c r="P1516">
        <v>19.360215548470691</v>
      </c>
      <c r="Q1516">
        <v>19.116282866666449</v>
      </c>
    </row>
    <row r="1517" spans="1:17" x14ac:dyDescent="0.25">
      <c r="A1517" t="s">
        <v>2</v>
      </c>
      <c r="B1517" t="s">
        <v>1557</v>
      </c>
      <c r="C1517">
        <v>4.2380000000000013</v>
      </c>
      <c r="D1517">
        <v>4.1997851047288739</v>
      </c>
      <c r="E1517">
        <v>4.183625605014063</v>
      </c>
      <c r="F1517">
        <v>4.1675236725825648</v>
      </c>
      <c r="G1517">
        <v>4.1515685926140851</v>
      </c>
      <c r="H1517">
        <v>4.1375123946364587</v>
      </c>
      <c r="I1517">
        <v>4.1235472982819399</v>
      </c>
      <c r="J1517">
        <v>4.1097196927205761</v>
      </c>
      <c r="K1517">
        <v>4.0960083395371676</v>
      </c>
      <c r="L1517">
        <v>4.0823872496183746</v>
      </c>
      <c r="M1517">
        <v>4.0179044868070974</v>
      </c>
      <c r="N1517">
        <v>3.9576374096872158</v>
      </c>
      <c r="O1517">
        <v>3.901798961316421</v>
      </c>
      <c r="P1517">
        <v>3.8506004080354228</v>
      </c>
      <c r="Q1517">
        <v>3.8020840430323091</v>
      </c>
    </row>
    <row r="1518" spans="1:17" x14ac:dyDescent="0.25">
      <c r="A1518" t="s">
        <v>2</v>
      </c>
      <c r="B1518" t="s">
        <v>1558</v>
      </c>
      <c r="C1518">
        <v>4.2380000000000013</v>
      </c>
      <c r="D1518">
        <v>4.1997851047288739</v>
      </c>
      <c r="E1518">
        <v>4.1836256050140621</v>
      </c>
      <c r="F1518">
        <v>4.1675236725825657</v>
      </c>
      <c r="G1518">
        <v>4.1515685926140851</v>
      </c>
      <c r="H1518">
        <v>4.1375123946364578</v>
      </c>
      <c r="I1518">
        <v>4.123547298281939</v>
      </c>
      <c r="J1518">
        <v>4.1097196927205761</v>
      </c>
      <c r="K1518">
        <v>4.0960083395371676</v>
      </c>
      <c r="L1518">
        <v>4.0823872496183746</v>
      </c>
      <c r="M1518">
        <v>4.0179044868070974</v>
      </c>
      <c r="N1518">
        <v>3.9576374096872158</v>
      </c>
      <c r="O1518">
        <v>3.9017989613164219</v>
      </c>
      <c r="P1518">
        <v>3.8506004080354241</v>
      </c>
      <c r="Q1518">
        <v>3.8020840430323091</v>
      </c>
    </row>
    <row r="1519" spans="1:17" x14ac:dyDescent="0.25">
      <c r="A1519" t="s">
        <v>2</v>
      </c>
      <c r="B1519" t="s">
        <v>1559</v>
      </c>
      <c r="C1519">
        <v>4.2380000000000004</v>
      </c>
      <c r="D1519">
        <v>4.199785104728873</v>
      </c>
      <c r="E1519">
        <v>4.1836256050140621</v>
      </c>
      <c r="F1519">
        <v>4.1675236725825648</v>
      </c>
      <c r="G1519">
        <v>4.1515685926140851</v>
      </c>
      <c r="H1519">
        <v>4.1375123946364578</v>
      </c>
      <c r="I1519">
        <v>4.123547298281939</v>
      </c>
      <c r="J1519">
        <v>4.1097196927205761</v>
      </c>
      <c r="K1519">
        <v>4.0960083395371694</v>
      </c>
      <c r="L1519">
        <v>4.0823872496183728</v>
      </c>
      <c r="M1519">
        <v>4.0179044868070974</v>
      </c>
      <c r="N1519">
        <v>3.9576374096872149</v>
      </c>
      <c r="O1519">
        <v>3.9017989613164219</v>
      </c>
      <c r="P1519">
        <v>3.8506004080354241</v>
      </c>
      <c r="Q1519">
        <v>3.8020840430323091</v>
      </c>
    </row>
    <row r="1520" spans="1:17" x14ac:dyDescent="0.25">
      <c r="A1520" t="s">
        <v>2</v>
      </c>
      <c r="B1520" t="s">
        <v>1560</v>
      </c>
      <c r="C1520">
        <v>6.3300000000000018</v>
      </c>
      <c r="D1520">
        <v>6.2729211215039573</v>
      </c>
      <c r="E1520">
        <v>6.2487848229681493</v>
      </c>
      <c r="F1520">
        <v>6.2247345086001991</v>
      </c>
      <c r="G1520">
        <v>6.2009035373400572</v>
      </c>
      <c r="H1520">
        <v>6.1799087914225543</v>
      </c>
      <c r="I1520">
        <v>6.1590501175376771</v>
      </c>
      <c r="J1520">
        <v>6.1383968038983614</v>
      </c>
      <c r="K1520">
        <v>6.1179171281902516</v>
      </c>
      <c r="L1520">
        <v>6.0975722723181471</v>
      </c>
      <c r="M1520">
        <v>6.001258943248919</v>
      </c>
      <c r="N1520">
        <v>5.9112422848796777</v>
      </c>
      <c r="O1520">
        <v>5.8278403551517117</v>
      </c>
      <c r="P1520">
        <v>5.7513687076130804</v>
      </c>
      <c r="Q1520">
        <v>5.678903254458354</v>
      </c>
    </row>
    <row r="1521" spans="1:17" x14ac:dyDescent="0.25">
      <c r="A1521" t="s">
        <v>2</v>
      </c>
      <c r="B1521" t="s">
        <v>1561</v>
      </c>
      <c r="C1521">
        <v>6.330000000000001</v>
      </c>
      <c r="D1521">
        <v>6.2729211215039573</v>
      </c>
      <c r="E1521">
        <v>6.2487848229681502</v>
      </c>
      <c r="F1521">
        <v>6.2247345086001982</v>
      </c>
      <c r="G1521">
        <v>6.2009035373400554</v>
      </c>
      <c r="H1521">
        <v>6.1799087914225526</v>
      </c>
      <c r="I1521">
        <v>6.1590501175376762</v>
      </c>
      <c r="J1521">
        <v>6.1383968038983623</v>
      </c>
      <c r="K1521">
        <v>6.1179171281902498</v>
      </c>
      <c r="L1521">
        <v>6.0975722723181471</v>
      </c>
      <c r="M1521">
        <v>6.0012589432489198</v>
      </c>
      <c r="N1521">
        <v>5.9112422848796777</v>
      </c>
      <c r="O1521">
        <v>5.8278403551517108</v>
      </c>
      <c r="P1521">
        <v>5.7513687076130813</v>
      </c>
      <c r="Q1521">
        <v>5.6789032544583531</v>
      </c>
    </row>
    <row r="1522" spans="1:17" x14ac:dyDescent="0.25">
      <c r="A1522" t="s">
        <v>2</v>
      </c>
      <c r="B1522" t="s">
        <v>1562</v>
      </c>
      <c r="C1522">
        <v>6.33</v>
      </c>
      <c r="D1522">
        <v>6.2729211215039564</v>
      </c>
      <c r="E1522">
        <v>6.2487848229681493</v>
      </c>
      <c r="F1522">
        <v>6.2247345086001982</v>
      </c>
      <c r="G1522">
        <v>6.2009035373400554</v>
      </c>
      <c r="H1522">
        <v>6.1799087914225526</v>
      </c>
      <c r="I1522">
        <v>6.1590501175376762</v>
      </c>
      <c r="J1522">
        <v>6.1383968038983614</v>
      </c>
      <c r="K1522">
        <v>6.1179171281902507</v>
      </c>
      <c r="L1522">
        <v>6.0975722723181454</v>
      </c>
      <c r="M1522">
        <v>6.001258943248919</v>
      </c>
      <c r="N1522">
        <v>5.9112422848796786</v>
      </c>
      <c r="O1522">
        <v>5.8278403551517117</v>
      </c>
      <c r="P1522">
        <v>5.7513687076130804</v>
      </c>
      <c r="Q1522">
        <v>5.6789032544583531</v>
      </c>
    </row>
    <row r="1523" spans="1:17" x14ac:dyDescent="0.25">
      <c r="A1523" t="s">
        <v>2</v>
      </c>
      <c r="B1523" t="s">
        <v>1563</v>
      </c>
      <c r="C1523">
        <v>7.7269999999999994</v>
      </c>
      <c r="D1523">
        <v>7.6573240925530914</v>
      </c>
      <c r="E1523">
        <v>7.6278610311334738</v>
      </c>
      <c r="F1523">
        <v>7.5985029301664673</v>
      </c>
      <c r="G1523">
        <v>7.5694125802569694</v>
      </c>
      <c r="H1523">
        <v>7.5437843967333453</v>
      </c>
      <c r="I1523">
        <v>7.5183223156735579</v>
      </c>
      <c r="J1523">
        <v>7.4931109168598162</v>
      </c>
      <c r="K1523">
        <v>7.4681114770183354</v>
      </c>
      <c r="L1523">
        <v>7.4432766110904121</v>
      </c>
      <c r="M1523">
        <v>7.3257074019722586</v>
      </c>
      <c r="N1523">
        <v>7.2158245079408001</v>
      </c>
      <c r="O1523">
        <v>7.1140161807673419</v>
      </c>
      <c r="P1523">
        <v>7.0206676151226342</v>
      </c>
      <c r="Q1523">
        <v>6.9322093913427674</v>
      </c>
    </row>
    <row r="1524" spans="1:17" x14ac:dyDescent="0.25">
      <c r="A1524" t="s">
        <v>2</v>
      </c>
      <c r="B1524" t="s">
        <v>1564</v>
      </c>
      <c r="C1524">
        <v>7.7270000000000012</v>
      </c>
      <c r="D1524">
        <v>7.6573240925530914</v>
      </c>
      <c r="E1524">
        <v>7.6278610311334729</v>
      </c>
      <c r="F1524">
        <v>7.5985029301664673</v>
      </c>
      <c r="G1524">
        <v>7.5694125802569667</v>
      </c>
      <c r="H1524">
        <v>7.5437843967333427</v>
      </c>
      <c r="I1524">
        <v>7.5183223156735579</v>
      </c>
      <c r="J1524">
        <v>7.4931109168598153</v>
      </c>
      <c r="K1524">
        <v>7.4681114770183354</v>
      </c>
      <c r="L1524">
        <v>7.4432766110904129</v>
      </c>
      <c r="M1524">
        <v>7.3257074019722603</v>
      </c>
      <c r="N1524">
        <v>7.215824507940801</v>
      </c>
      <c r="O1524">
        <v>7.1140161807673428</v>
      </c>
      <c r="P1524">
        <v>7.0206676151226324</v>
      </c>
      <c r="Q1524">
        <v>6.9322093913427656</v>
      </c>
    </row>
    <row r="1525" spans="1:17" x14ac:dyDescent="0.25">
      <c r="A1525" t="s">
        <v>2</v>
      </c>
      <c r="B1525" t="s">
        <v>1565</v>
      </c>
      <c r="C1525">
        <v>7.7270000000000012</v>
      </c>
      <c r="D1525">
        <v>7.6573240925530897</v>
      </c>
      <c r="E1525">
        <v>7.627861031133472</v>
      </c>
      <c r="F1525">
        <v>7.5985029301664646</v>
      </c>
      <c r="G1525">
        <v>7.5694125802569694</v>
      </c>
      <c r="H1525">
        <v>7.5437843967333427</v>
      </c>
      <c r="I1525">
        <v>7.5183223156735588</v>
      </c>
      <c r="J1525">
        <v>7.4931109168598162</v>
      </c>
      <c r="K1525">
        <v>7.4681114770183354</v>
      </c>
      <c r="L1525">
        <v>7.4432766110904129</v>
      </c>
      <c r="M1525">
        <v>7.3257074019722586</v>
      </c>
      <c r="N1525">
        <v>7.215824507940801</v>
      </c>
      <c r="O1525">
        <v>7.1140161807673419</v>
      </c>
      <c r="P1525">
        <v>7.0206676151226324</v>
      </c>
      <c r="Q1525">
        <v>6.9322093913427656</v>
      </c>
    </row>
    <row r="1526" spans="1:17" x14ac:dyDescent="0.25">
      <c r="A1526" t="s">
        <v>2</v>
      </c>
      <c r="B1526" t="s">
        <v>1566</v>
      </c>
      <c r="C1526">
        <v>11.603999999999999</v>
      </c>
      <c r="D1526">
        <v>11.49936440662432</v>
      </c>
      <c r="E1526">
        <v>11.45511833897668</v>
      </c>
      <c r="F1526">
        <v>11.41102989538652</v>
      </c>
      <c r="G1526">
        <v>11.36734354617599</v>
      </c>
      <c r="H1526">
        <v>11.328856495366081</v>
      </c>
      <c r="I1526">
        <v>11.290618888452951</v>
      </c>
      <c r="J1526">
        <v>11.25275774288097</v>
      </c>
      <c r="K1526">
        <v>11.215214906085251</v>
      </c>
      <c r="L1526">
        <v>11.177919217690331</v>
      </c>
      <c r="M1526">
        <v>11.00135999643925</v>
      </c>
      <c r="N1526">
        <v>10.83634367673678</v>
      </c>
      <c r="O1526">
        <v>10.68345331456247</v>
      </c>
      <c r="P1526">
        <v>10.54326737490398</v>
      </c>
      <c r="Q1526">
        <v>10.410425492059201</v>
      </c>
    </row>
    <row r="1527" spans="1:17" x14ac:dyDescent="0.25">
      <c r="A1527" t="s">
        <v>2</v>
      </c>
      <c r="B1527" t="s">
        <v>1567</v>
      </c>
      <c r="C1527">
        <v>11.603999999999999</v>
      </c>
      <c r="D1527">
        <v>11.499364406624309</v>
      </c>
      <c r="E1527">
        <v>11.45511833897668</v>
      </c>
      <c r="F1527">
        <v>11.41102989538652</v>
      </c>
      <c r="G1527">
        <v>11.36734354617599</v>
      </c>
      <c r="H1527">
        <v>11.328856495366081</v>
      </c>
      <c r="I1527">
        <v>11.290618888452959</v>
      </c>
      <c r="J1527">
        <v>11.25275774288097</v>
      </c>
      <c r="K1527">
        <v>11.215214906085251</v>
      </c>
      <c r="L1527">
        <v>11.177919217690331</v>
      </c>
      <c r="M1527">
        <v>11.00135999643925</v>
      </c>
      <c r="N1527">
        <v>10.836343676736769</v>
      </c>
      <c r="O1527">
        <v>10.68345331456247</v>
      </c>
      <c r="P1527">
        <v>10.543267374903969</v>
      </c>
      <c r="Q1527">
        <v>10.410425492059201</v>
      </c>
    </row>
    <row r="1528" spans="1:17" x14ac:dyDescent="0.25">
      <c r="A1528" t="s">
        <v>2</v>
      </c>
      <c r="B1528" t="s">
        <v>1568</v>
      </c>
      <c r="C1528">
        <v>11.603999999999999</v>
      </c>
      <c r="D1528">
        <v>11.49936440662432</v>
      </c>
      <c r="E1528">
        <v>11.45511833897668</v>
      </c>
      <c r="F1528">
        <v>11.41102989538652</v>
      </c>
      <c r="G1528">
        <v>11.36734354617599</v>
      </c>
      <c r="H1528">
        <v>11.328856495366081</v>
      </c>
      <c r="I1528">
        <v>11.290618888452951</v>
      </c>
      <c r="J1528">
        <v>11.25275774288097</v>
      </c>
      <c r="K1528">
        <v>11.215214906085251</v>
      </c>
      <c r="L1528">
        <v>11.17791921769032</v>
      </c>
      <c r="M1528">
        <v>11.00135999643925</v>
      </c>
      <c r="N1528">
        <v>10.836343676736769</v>
      </c>
      <c r="O1528">
        <v>10.68345331456247</v>
      </c>
      <c r="P1528">
        <v>10.54326737490398</v>
      </c>
      <c r="Q1528">
        <v>10.410425492059201</v>
      </c>
    </row>
    <row r="1529" spans="1:17" x14ac:dyDescent="0.25">
      <c r="A1529" t="s">
        <v>2</v>
      </c>
      <c r="B1529" t="s">
        <v>1569</v>
      </c>
      <c r="D1529">
        <v>1.5757502010286339</v>
      </c>
      <c r="E1529">
        <v>2.915127594045936</v>
      </c>
      <c r="F1529">
        <v>4.2503793609274334</v>
      </c>
      <c r="G1529">
        <v>5.5751622641698022</v>
      </c>
      <c r="H1529">
        <v>6.8377592588692124</v>
      </c>
      <c r="I1529">
        <v>8.0938503509729856</v>
      </c>
      <c r="J1529">
        <v>8.0938503509729856</v>
      </c>
      <c r="K1529">
        <v>8.0938503509729856</v>
      </c>
      <c r="L1529">
        <v>8.0938503509729856</v>
      </c>
      <c r="M1529">
        <v>8.0938503509729856</v>
      </c>
      <c r="N1529">
        <v>8.0938503509729856</v>
      </c>
      <c r="O1529">
        <v>8.0938503509729856</v>
      </c>
      <c r="P1529">
        <v>8.0938503509729856</v>
      </c>
      <c r="Q1529">
        <v>8.0938503509729856</v>
      </c>
    </row>
    <row r="1530" spans="1:17" x14ac:dyDescent="0.25">
      <c r="A1530" t="s">
        <v>2</v>
      </c>
      <c r="B1530" t="s">
        <v>1570</v>
      </c>
      <c r="D1530">
        <v>1.5757502010286339</v>
      </c>
      <c r="E1530">
        <v>2.915127594045936</v>
      </c>
      <c r="F1530">
        <v>4.2503793609274316</v>
      </c>
      <c r="G1530">
        <v>5.5751622641698013</v>
      </c>
      <c r="H1530">
        <v>6.8377592588692124</v>
      </c>
      <c r="I1530">
        <v>8.0938503509729856</v>
      </c>
      <c r="J1530">
        <v>8.0938503509729856</v>
      </c>
      <c r="K1530">
        <v>8.0938503509729856</v>
      </c>
      <c r="L1530">
        <v>8.0938503509729856</v>
      </c>
      <c r="M1530">
        <v>8.0938503509729856</v>
      </c>
      <c r="N1530">
        <v>8.0938503509729856</v>
      </c>
      <c r="O1530">
        <v>8.0938503509729856</v>
      </c>
      <c r="P1530">
        <v>8.0938503509729856</v>
      </c>
      <c r="Q1530">
        <v>8.0938503509729856</v>
      </c>
    </row>
    <row r="1531" spans="1:17" x14ac:dyDescent="0.25">
      <c r="A1531" t="s">
        <v>2</v>
      </c>
      <c r="B1531" t="s">
        <v>1571</v>
      </c>
      <c r="D1531">
        <v>1.5757502010286339</v>
      </c>
      <c r="E1531">
        <v>2.915127594045936</v>
      </c>
      <c r="F1531">
        <v>4.2503793609274334</v>
      </c>
      <c r="G1531">
        <v>5.5751622641698013</v>
      </c>
      <c r="H1531">
        <v>6.8377592588692124</v>
      </c>
      <c r="I1531">
        <v>8.0938503509729873</v>
      </c>
      <c r="J1531">
        <v>8.0938503509729873</v>
      </c>
      <c r="K1531">
        <v>8.0938503509729873</v>
      </c>
      <c r="L1531">
        <v>8.0938503509729873</v>
      </c>
      <c r="M1531">
        <v>8.0938503509729873</v>
      </c>
      <c r="N1531">
        <v>8.0938503509729873</v>
      </c>
      <c r="O1531">
        <v>8.0938503509729873</v>
      </c>
      <c r="P1531">
        <v>8.0938503509729873</v>
      </c>
      <c r="Q1531">
        <v>8.0938503509729873</v>
      </c>
    </row>
    <row r="1532" spans="1:17" x14ac:dyDescent="0.25">
      <c r="A1532" t="s">
        <v>2</v>
      </c>
      <c r="B1532" t="s">
        <v>1572</v>
      </c>
      <c r="J1532">
        <v>1.2462856047043169</v>
      </c>
      <c r="K1532">
        <v>2.4842869803205909</v>
      </c>
      <c r="L1532">
        <v>3.7158433917269988</v>
      </c>
      <c r="M1532">
        <v>8.4665053707736266</v>
      </c>
      <c r="N1532">
        <v>8.4665053707736266</v>
      </c>
      <c r="O1532">
        <v>8.4665053707736266</v>
      </c>
      <c r="P1532">
        <v>8.4665053707736266</v>
      </c>
      <c r="Q1532">
        <v>8.4665053707736266</v>
      </c>
    </row>
    <row r="1533" spans="1:17" x14ac:dyDescent="0.25">
      <c r="A1533" t="s">
        <v>2</v>
      </c>
      <c r="B1533" t="s">
        <v>1573</v>
      </c>
      <c r="J1533">
        <v>1.2462856047043169</v>
      </c>
      <c r="K1533">
        <v>2.4842869803205909</v>
      </c>
      <c r="L1533">
        <v>3.7158433917269988</v>
      </c>
      <c r="M1533">
        <v>8.4665053707736249</v>
      </c>
      <c r="N1533">
        <v>8.4665053707736249</v>
      </c>
      <c r="O1533">
        <v>8.4665053707736249</v>
      </c>
      <c r="P1533">
        <v>8.4665053707736249</v>
      </c>
      <c r="Q1533">
        <v>8.4665053707736249</v>
      </c>
    </row>
    <row r="1534" spans="1:17" x14ac:dyDescent="0.25">
      <c r="A1534" t="s">
        <v>2</v>
      </c>
      <c r="B1534" t="s">
        <v>1574</v>
      </c>
      <c r="J1534">
        <v>1.2462856047043169</v>
      </c>
      <c r="K1534">
        <v>2.4842869803205909</v>
      </c>
      <c r="L1534">
        <v>3.715843391726998</v>
      </c>
      <c r="M1534">
        <v>8.4665053707736266</v>
      </c>
      <c r="N1534">
        <v>8.4665053707736266</v>
      </c>
      <c r="O1534">
        <v>8.4665053707736266</v>
      </c>
      <c r="P1534">
        <v>8.4665053707736266</v>
      </c>
      <c r="Q1534">
        <v>8.4665053707736266</v>
      </c>
    </row>
    <row r="1535" spans="1:17" x14ac:dyDescent="0.25">
      <c r="A1535" t="s">
        <v>2</v>
      </c>
      <c r="B1535" t="s">
        <v>1575</v>
      </c>
      <c r="M1535">
        <v>1.149061958736632</v>
      </c>
      <c r="N1535">
        <v>5.0470913493636376</v>
      </c>
      <c r="O1535">
        <v>5.0470913493636376</v>
      </c>
      <c r="P1535">
        <v>5.0470913493636376</v>
      </c>
      <c r="Q1535">
        <v>5.0470913493636376</v>
      </c>
    </row>
    <row r="1536" spans="1:17" x14ac:dyDescent="0.25">
      <c r="A1536" t="s">
        <v>2</v>
      </c>
      <c r="B1536" t="s">
        <v>1576</v>
      </c>
      <c r="M1536">
        <v>1.149061958736632</v>
      </c>
      <c r="N1536">
        <v>5.0470913493636358</v>
      </c>
      <c r="O1536">
        <v>5.0470913493636358</v>
      </c>
      <c r="P1536">
        <v>5.0470913493636358</v>
      </c>
      <c r="Q1536">
        <v>5.0470913493636358</v>
      </c>
    </row>
    <row r="1537" spans="1:17" x14ac:dyDescent="0.25">
      <c r="A1537" t="s">
        <v>2</v>
      </c>
      <c r="B1537" t="s">
        <v>1577</v>
      </c>
      <c r="M1537">
        <v>1.149061958736632</v>
      </c>
      <c r="N1537">
        <v>5.0470913493636367</v>
      </c>
      <c r="O1537">
        <v>5.0470913493636367</v>
      </c>
      <c r="P1537">
        <v>5.0470913493636367</v>
      </c>
      <c r="Q1537">
        <v>5.0470913493636367</v>
      </c>
    </row>
    <row r="1538" spans="1:17" x14ac:dyDescent="0.25">
      <c r="A1538" t="s">
        <v>2</v>
      </c>
      <c r="B1538" t="s">
        <v>1578</v>
      </c>
      <c r="N1538">
        <v>0.94473501139512117</v>
      </c>
      <c r="O1538">
        <v>4.591250306149675</v>
      </c>
      <c r="P1538">
        <v>4.591250306149675</v>
      </c>
      <c r="Q1538">
        <v>4.591250306149675</v>
      </c>
    </row>
    <row r="1539" spans="1:17" x14ac:dyDescent="0.25">
      <c r="A1539" t="s">
        <v>2</v>
      </c>
      <c r="B1539" t="s">
        <v>1579</v>
      </c>
      <c r="N1539">
        <v>0.94473501139512095</v>
      </c>
      <c r="O1539">
        <v>4.591250306149675</v>
      </c>
      <c r="P1539">
        <v>4.591250306149675</v>
      </c>
      <c r="Q1539">
        <v>4.591250306149675</v>
      </c>
    </row>
    <row r="1540" spans="1:17" x14ac:dyDescent="0.25">
      <c r="A1540" t="s">
        <v>2</v>
      </c>
      <c r="B1540" t="s">
        <v>1580</v>
      </c>
      <c r="N1540">
        <v>0.94473501139512095</v>
      </c>
      <c r="O1540">
        <v>4.591250306149675</v>
      </c>
      <c r="P1540">
        <v>4.591250306149675</v>
      </c>
      <c r="Q1540">
        <v>4.591250306149675</v>
      </c>
    </row>
    <row r="1541" spans="1:17" x14ac:dyDescent="0.25">
      <c r="A1541" t="s">
        <v>2</v>
      </c>
      <c r="B1541" t="s">
        <v>1581</v>
      </c>
      <c r="O1541">
        <v>0.88090666737066337</v>
      </c>
      <c r="P1541">
        <v>4.2901613742553666</v>
      </c>
      <c r="Q1541">
        <v>4.2901613742553666</v>
      </c>
    </row>
    <row r="1542" spans="1:17" x14ac:dyDescent="0.25">
      <c r="A1542" t="s">
        <v>2</v>
      </c>
      <c r="B1542" t="s">
        <v>1582</v>
      </c>
      <c r="O1542">
        <v>0.88090666737066325</v>
      </c>
      <c r="P1542">
        <v>4.2901613742553666</v>
      </c>
      <c r="Q1542">
        <v>4.2901613742553666</v>
      </c>
    </row>
    <row r="1543" spans="1:17" x14ac:dyDescent="0.25">
      <c r="A1543" t="s">
        <v>2</v>
      </c>
      <c r="B1543" t="s">
        <v>1583</v>
      </c>
      <c r="O1543">
        <v>0.88090666737066314</v>
      </c>
      <c r="P1543">
        <v>4.2901613742553666</v>
      </c>
      <c r="Q1543">
        <v>4.2901613742553666</v>
      </c>
    </row>
    <row r="1544" spans="1:17" x14ac:dyDescent="0.25">
      <c r="A1544" t="s">
        <v>2</v>
      </c>
      <c r="B1544" t="s">
        <v>1584</v>
      </c>
      <c r="P1544">
        <v>0.83696724727478722</v>
      </c>
      <c r="Q1544">
        <v>4.8927469172872504</v>
      </c>
    </row>
    <row r="1545" spans="1:17" x14ac:dyDescent="0.25">
      <c r="A1545" t="s">
        <v>2</v>
      </c>
      <c r="B1545" t="s">
        <v>1585</v>
      </c>
      <c r="P1545">
        <v>0.83696724727478733</v>
      </c>
      <c r="Q1545">
        <v>4.8927469172872469</v>
      </c>
    </row>
    <row r="1546" spans="1:17" x14ac:dyDescent="0.25">
      <c r="A1546" t="s">
        <v>2</v>
      </c>
      <c r="B1546" t="s">
        <v>1586</v>
      </c>
      <c r="P1546">
        <v>0.83696724727478722</v>
      </c>
      <c r="Q1546">
        <v>4.8927469172872478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R1078"/>
  <sheetViews>
    <sheetView topLeftCell="A58" workbookViewId="0">
      <selection activeCell="L69" sqref="L69"/>
    </sheetView>
  </sheetViews>
  <sheetFormatPr defaultRowHeight="15" x14ac:dyDescent="0.25"/>
  <cols>
    <col min="1" max="1" width="33.5703125" bestFit="1" customWidth="1"/>
    <col min="2" max="2" width="20.140625" bestFit="1" customWidth="1"/>
  </cols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</row>
    <row r="2" spans="1:18" x14ac:dyDescent="0.25">
      <c r="A2" t="str">
        <f t="shared" ref="A2:A33" si="0">C2&amp;D2&amp;E2&amp;F2&amp;G2&amp;H2&amp;I2&amp;J2&amp;K2</f>
        <v>RESBDGAPAOldAPLOTH___STDELC</v>
      </c>
      <c r="B2" t="str">
        <f t="shared" ref="B2:B46" si="1">C2&amp;D2&amp;E2&amp;F2&amp;G2</f>
        <v>RESBDGAPAOldAPL</v>
      </c>
      <c r="C2" t="s">
        <v>50</v>
      </c>
      <c r="D2" t="s">
        <v>7</v>
      </c>
      <c r="E2" t="s">
        <v>63</v>
      </c>
      <c r="F2" t="s">
        <v>14</v>
      </c>
      <c r="G2" t="s">
        <v>52</v>
      </c>
      <c r="H2" t="s">
        <v>53</v>
      </c>
      <c r="I2" t="s">
        <v>15</v>
      </c>
      <c r="J2" t="s">
        <v>16</v>
      </c>
      <c r="K2" t="s">
        <v>17</v>
      </c>
      <c r="L2">
        <f>IF(OR($G2="CDY",$G2="RAG"),1,VLOOKUP($G2&amp;$H2&amp;$I2&amp;$J2&amp;$K2,'[1]NRCAN 2016'!$P$6:$W$40,8,FALSE))</f>
        <v>1</v>
      </c>
      <c r="M2">
        <f>IF(OR($G2="CDY",$G2="RAG"),1,VLOOKUP($G2&amp;$H2&amp;$I2&amp;$J2&amp;$K2,'[1]NRCAN 2016'!$P$6:$W$40,8,FALSE))</f>
        <v>1</v>
      </c>
      <c r="N2">
        <f>IF(OR($G2="CDY",$G2="RAG"),1,VLOOKUP($G2&amp;$H2&amp;$I2&amp;$J2&amp;$K2,'[1]NRCAN 2016'!$P$6:$W$40,8,FALSE))</f>
        <v>1</v>
      </c>
      <c r="O2">
        <f>IF(OR($G2="CDY",$G2="RAG"),1,VLOOKUP($G2&amp;$H2&amp;$I2&amp;$J2&amp;$K2,'[1]NRCAN 2016'!$P$6:$W$40,8,FALSE))</f>
        <v>1</v>
      </c>
      <c r="P2">
        <f>IF(OR($G2="CDY",$G2="RAG"),1,VLOOKUP($G2&amp;$H2&amp;$I2&amp;$J2&amp;$K2,'[1]NRCAN 2016'!$P$6:$W$40,8,FALSE))</f>
        <v>1</v>
      </c>
      <c r="Q2">
        <f>IF(OR($G2="CDY",$G2="RAG"),1,VLOOKUP($G2&amp;$H2&amp;$I2&amp;$J2&amp;$K2,'[1]NRCAN 2016'!$P$6:$W$40,8,FALSE))</f>
        <v>1</v>
      </c>
      <c r="R2">
        <f>IF(OR($G2="CDY",$G2="RAG"),1,VLOOKUP($G2&amp;$H2&amp;$I2&amp;$J2&amp;$K2,'[1]NRCAN 2016'!$P$6:$W$40,8,FALSE))</f>
        <v>1</v>
      </c>
    </row>
    <row r="3" spans="1:18" x14ac:dyDescent="0.25">
      <c r="A3" t="str">
        <f t="shared" si="0"/>
        <v>RESBDGSATOldAPLOTH___STDELC</v>
      </c>
      <c r="B3" t="str">
        <f t="shared" si="1"/>
        <v>RESBDGSATOldAPL</v>
      </c>
      <c r="C3" t="s">
        <v>50</v>
      </c>
      <c r="D3" t="s">
        <v>7</v>
      </c>
      <c r="E3" t="s">
        <v>64</v>
      </c>
      <c r="F3" t="s">
        <v>14</v>
      </c>
      <c r="G3" t="s">
        <v>52</v>
      </c>
      <c r="H3" t="s">
        <v>53</v>
      </c>
      <c r="I3" t="s">
        <v>15</v>
      </c>
      <c r="J3" t="s">
        <v>16</v>
      </c>
      <c r="K3" t="s">
        <v>17</v>
      </c>
      <c r="L3">
        <f>IF(OR($G3="CDY",$G3="RAG"),1,VLOOKUP($G3&amp;$H3&amp;$I3&amp;$J3&amp;$K3,'[1]NRCAN 2016'!$P$6:$W$40,8,FALSE))</f>
        <v>1</v>
      </c>
      <c r="M3">
        <f>IF(OR($G3="CDY",$G3="RAG"),1,VLOOKUP($G3&amp;$H3&amp;$I3&amp;$J3&amp;$K3,'[1]NRCAN 2016'!$P$6:$W$40,8,FALSE))</f>
        <v>1</v>
      </c>
      <c r="N3">
        <f>IF(OR($G3="CDY",$G3="RAG"),1,VLOOKUP($G3&amp;$H3&amp;$I3&amp;$J3&amp;$K3,'[1]NRCAN 2016'!$P$6:$W$40,8,FALSE))</f>
        <v>1</v>
      </c>
      <c r="O3">
        <f>IF(OR($G3="CDY",$G3="RAG"),1,VLOOKUP($G3&amp;$H3&amp;$I3&amp;$J3&amp;$K3,'[1]NRCAN 2016'!$P$6:$W$40,8,FALSE))</f>
        <v>1</v>
      </c>
      <c r="P3">
        <f>IF(OR($G3="CDY",$G3="RAG"),1,VLOOKUP($G3&amp;$H3&amp;$I3&amp;$J3&amp;$K3,'[1]NRCAN 2016'!$P$6:$W$40,8,FALSE))</f>
        <v>1</v>
      </c>
      <c r="Q3">
        <f>IF(OR($G3="CDY",$G3="RAG"),1,VLOOKUP($G3&amp;$H3&amp;$I3&amp;$J3&amp;$K3,'[1]NRCAN 2016'!$P$6:$W$40,8,FALSE))</f>
        <v>1</v>
      </c>
      <c r="R3">
        <f>IF(OR($G3="CDY",$G3="RAG"),1,VLOOKUP($G3&amp;$H3&amp;$I3&amp;$J3&amp;$K3,'[1]NRCAN 2016'!$P$6:$W$40,8,FALSE))</f>
        <v>1</v>
      </c>
    </row>
    <row r="4" spans="1:18" x14ac:dyDescent="0.25">
      <c r="A4" t="str">
        <f t="shared" si="0"/>
        <v>RESBDGSDEOldAPLOTH___STDELC</v>
      </c>
      <c r="B4" t="str">
        <f t="shared" si="1"/>
        <v>RESBDGSDEOldAPL</v>
      </c>
      <c r="C4" t="s">
        <v>50</v>
      </c>
      <c r="D4" t="s">
        <v>7</v>
      </c>
      <c r="E4" t="s">
        <v>65</v>
      </c>
      <c r="F4" t="s">
        <v>14</v>
      </c>
      <c r="G4" t="s">
        <v>52</v>
      </c>
      <c r="H4" t="s">
        <v>53</v>
      </c>
      <c r="I4" t="s">
        <v>15</v>
      </c>
      <c r="J4" t="s">
        <v>16</v>
      </c>
      <c r="K4" t="s">
        <v>17</v>
      </c>
      <c r="L4">
        <f>IF(OR($G4="CDY",$G4="RAG"),1,VLOOKUP($G4&amp;$H4&amp;$I4&amp;$J4&amp;$K4,'[1]NRCAN 2016'!$P$6:$W$40,8,FALSE))</f>
        <v>1</v>
      </c>
      <c r="M4">
        <f>IF(OR($G4="CDY",$G4="RAG"),1,VLOOKUP($G4&amp;$H4&amp;$I4&amp;$J4&amp;$K4,'[1]NRCAN 2016'!$P$6:$W$40,8,FALSE))</f>
        <v>1</v>
      </c>
      <c r="N4">
        <f>IF(OR($G4="CDY",$G4="RAG"),1,VLOOKUP($G4&amp;$H4&amp;$I4&amp;$J4&amp;$K4,'[1]NRCAN 2016'!$P$6:$W$40,8,FALSE))</f>
        <v>1</v>
      </c>
      <c r="O4">
        <f>IF(OR($G4="CDY",$G4="RAG"),1,VLOOKUP($G4&amp;$H4&amp;$I4&amp;$J4&amp;$K4,'[1]NRCAN 2016'!$P$6:$W$40,8,FALSE))</f>
        <v>1</v>
      </c>
      <c r="P4">
        <f>IF(OR($G4="CDY",$G4="RAG"),1,VLOOKUP($G4&amp;$H4&amp;$I4&amp;$J4&amp;$K4,'[1]NRCAN 2016'!$P$6:$W$40,8,FALSE))</f>
        <v>1</v>
      </c>
      <c r="Q4">
        <f>IF(OR($G4="CDY",$G4="RAG"),1,VLOOKUP($G4&amp;$H4&amp;$I4&amp;$J4&amp;$K4,'[1]NRCAN 2016'!$P$6:$W$40,8,FALSE))</f>
        <v>1</v>
      </c>
      <c r="R4">
        <f>IF(OR($G4="CDY",$G4="RAG"),1,VLOOKUP($G4&amp;$H4&amp;$I4&amp;$J4&amp;$K4,'[1]NRCAN 2016'!$P$6:$W$40,8,FALSE))</f>
        <v>1</v>
      </c>
    </row>
    <row r="5" spans="1:18" x14ac:dyDescent="0.25">
      <c r="A5" t="str">
        <f t="shared" si="0"/>
        <v>RESBDGAPAOldCDY______STDELC</v>
      </c>
      <c r="B5" t="str">
        <f t="shared" si="1"/>
        <v>RESBDGAPAOldCDY</v>
      </c>
      <c r="C5" t="s">
        <v>50</v>
      </c>
      <c r="D5" t="s">
        <v>7</v>
      </c>
      <c r="E5" t="s">
        <v>63</v>
      </c>
      <c r="F5" t="s">
        <v>14</v>
      </c>
      <c r="G5" t="s">
        <v>51</v>
      </c>
      <c r="H5" t="s">
        <v>15</v>
      </c>
      <c r="I5" t="s">
        <v>15</v>
      </c>
      <c r="J5" t="s">
        <v>16</v>
      </c>
      <c r="K5" t="s">
        <v>17</v>
      </c>
      <c r="L5">
        <f>IF(OR($G5="CDY",$G5="RAG"),1,VLOOKUP($G5&amp;$H5&amp;$I5&amp;$J5&amp;$K5,'[1]NRCAN 2016'!$P$6:$W$40,8,FALSE))</f>
        <v>1</v>
      </c>
      <c r="M5">
        <f>IF(OR($G5="CDY",$G5="RAG"),1,VLOOKUP($G5&amp;$H5&amp;$I5&amp;$J5&amp;$K5,'[1]NRCAN 2016'!$P$6:$W$40,8,FALSE))</f>
        <v>1</v>
      </c>
      <c r="N5">
        <f>IF(OR($G5="CDY",$G5="RAG"),1,VLOOKUP($G5&amp;$H5&amp;$I5&amp;$J5&amp;$K5,'[1]NRCAN 2016'!$P$6:$W$40,8,FALSE))</f>
        <v>1</v>
      </c>
      <c r="O5">
        <f>IF(OR($G5="CDY",$G5="RAG"),1,VLOOKUP($G5&amp;$H5&amp;$I5&amp;$J5&amp;$K5,'[1]NRCAN 2016'!$P$6:$W$40,8,FALSE))</f>
        <v>1</v>
      </c>
      <c r="P5">
        <f>IF(OR($G5="CDY",$G5="RAG"),1,VLOOKUP($G5&amp;$H5&amp;$I5&amp;$J5&amp;$K5,'[1]NRCAN 2016'!$P$6:$W$40,8,FALSE))</f>
        <v>1</v>
      </c>
      <c r="Q5">
        <f>IF(OR($G5="CDY",$G5="RAG"),1,VLOOKUP($G5&amp;$H5&amp;$I5&amp;$J5&amp;$K5,'[1]NRCAN 2016'!$P$6:$W$40,8,FALSE))</f>
        <v>1</v>
      </c>
      <c r="R5">
        <f>IF(OR($G5="CDY",$G5="RAG"),1,VLOOKUP($G5&amp;$H5&amp;$I5&amp;$J5&amp;$K5,'[1]NRCAN 2016'!$P$6:$W$40,8,FALSE))</f>
        <v>1</v>
      </c>
    </row>
    <row r="6" spans="1:18" x14ac:dyDescent="0.25">
      <c r="A6" t="str">
        <f t="shared" si="0"/>
        <v>RESBDGSATOldCDY______STDELC</v>
      </c>
      <c r="B6" t="str">
        <f t="shared" si="1"/>
        <v>RESBDGSATOldCDY</v>
      </c>
      <c r="C6" t="s">
        <v>50</v>
      </c>
      <c r="D6" t="s">
        <v>7</v>
      </c>
      <c r="E6" t="s">
        <v>64</v>
      </c>
      <c r="F6" t="s">
        <v>14</v>
      </c>
      <c r="G6" t="s">
        <v>51</v>
      </c>
      <c r="H6" t="s">
        <v>15</v>
      </c>
      <c r="I6" t="s">
        <v>15</v>
      </c>
      <c r="J6" t="s">
        <v>16</v>
      </c>
      <c r="K6" t="s">
        <v>17</v>
      </c>
      <c r="L6">
        <f>IF(OR($G6="CDY",$G6="RAG"),1,VLOOKUP($G6&amp;$H6&amp;$I6&amp;$J6&amp;$K6,'[1]NRCAN 2016'!$P$6:$W$40,8,FALSE))</f>
        <v>1</v>
      </c>
      <c r="M6">
        <f>IF(OR($G6="CDY",$G6="RAG"),1,VLOOKUP($G6&amp;$H6&amp;$I6&amp;$J6&amp;$K6,'[1]NRCAN 2016'!$P$6:$W$40,8,FALSE))</f>
        <v>1</v>
      </c>
      <c r="N6">
        <f>IF(OR($G6="CDY",$G6="RAG"),1,VLOOKUP($G6&amp;$H6&amp;$I6&amp;$J6&amp;$K6,'[1]NRCAN 2016'!$P$6:$W$40,8,FALSE))</f>
        <v>1</v>
      </c>
      <c r="O6">
        <f>IF(OR($G6="CDY",$G6="RAG"),1,VLOOKUP($G6&amp;$H6&amp;$I6&amp;$J6&amp;$K6,'[1]NRCAN 2016'!$P$6:$W$40,8,FALSE))</f>
        <v>1</v>
      </c>
      <c r="P6">
        <f>IF(OR($G6="CDY",$G6="RAG"),1,VLOOKUP($G6&amp;$H6&amp;$I6&amp;$J6&amp;$K6,'[1]NRCAN 2016'!$P$6:$W$40,8,FALSE))</f>
        <v>1</v>
      </c>
      <c r="Q6">
        <f>IF(OR($G6="CDY",$G6="RAG"),1,VLOOKUP($G6&amp;$H6&amp;$I6&amp;$J6&amp;$K6,'[1]NRCAN 2016'!$P$6:$W$40,8,FALSE))</f>
        <v>1</v>
      </c>
      <c r="R6">
        <f>IF(OR($G6="CDY",$G6="RAG"),1,VLOOKUP($G6&amp;$H6&amp;$I6&amp;$J6&amp;$K6,'[1]NRCAN 2016'!$P$6:$W$40,8,FALSE))</f>
        <v>1</v>
      </c>
    </row>
    <row r="7" spans="1:18" x14ac:dyDescent="0.25">
      <c r="A7" t="str">
        <f t="shared" si="0"/>
        <v>RESBDGSDEOldCDY______STDELC</v>
      </c>
      <c r="B7" t="str">
        <f t="shared" si="1"/>
        <v>RESBDGSDEOldCDY</v>
      </c>
      <c r="C7" t="s">
        <v>50</v>
      </c>
      <c r="D7" t="s">
        <v>7</v>
      </c>
      <c r="E7" t="s">
        <v>65</v>
      </c>
      <c r="F7" t="s">
        <v>14</v>
      </c>
      <c r="G7" t="s">
        <v>51</v>
      </c>
      <c r="H7" t="s">
        <v>15</v>
      </c>
      <c r="I7" t="s">
        <v>15</v>
      </c>
      <c r="J7" t="s">
        <v>16</v>
      </c>
      <c r="K7" t="s">
        <v>17</v>
      </c>
      <c r="L7">
        <f>IF(OR($G7="CDY",$G7="RAG"),1,VLOOKUP($G7&amp;$H7&amp;$I7&amp;$J7&amp;$K7,'[1]NRCAN 2016'!$P$6:$W$40,8,FALSE))</f>
        <v>1</v>
      </c>
      <c r="M7">
        <f>IF(OR($G7="CDY",$G7="RAG"),1,VLOOKUP($G7&amp;$H7&amp;$I7&amp;$J7&amp;$K7,'[1]NRCAN 2016'!$P$6:$W$40,8,FALSE))</f>
        <v>1</v>
      </c>
      <c r="N7">
        <f>IF(OR($G7="CDY",$G7="RAG"),1,VLOOKUP($G7&amp;$H7&amp;$I7&amp;$J7&amp;$K7,'[1]NRCAN 2016'!$P$6:$W$40,8,FALSE))</f>
        <v>1</v>
      </c>
      <c r="O7">
        <f>IF(OR($G7="CDY",$G7="RAG"),1,VLOOKUP($G7&amp;$H7&amp;$I7&amp;$J7&amp;$K7,'[1]NRCAN 2016'!$P$6:$W$40,8,FALSE))</f>
        <v>1</v>
      </c>
      <c r="P7">
        <f>IF(OR($G7="CDY",$G7="RAG"),1,VLOOKUP($G7&amp;$H7&amp;$I7&amp;$J7&amp;$K7,'[1]NRCAN 2016'!$P$6:$W$40,8,FALSE))</f>
        <v>1</v>
      </c>
      <c r="Q7">
        <f>IF(OR($G7="CDY",$G7="RAG"),1,VLOOKUP($G7&amp;$H7&amp;$I7&amp;$J7&amp;$K7,'[1]NRCAN 2016'!$P$6:$W$40,8,FALSE))</f>
        <v>1</v>
      </c>
      <c r="R7">
        <f>IF(OR($G7="CDY",$G7="RAG"),1,VLOOKUP($G7&amp;$H7&amp;$I7&amp;$J7&amp;$K7,'[1]NRCAN 2016'!$P$6:$W$40,8,FALSE))</f>
        <v>1</v>
      </c>
    </row>
    <row r="8" spans="1:18" x14ac:dyDescent="0.25">
      <c r="A8" t="str">
        <f t="shared" si="0"/>
        <v>RESBDGAPAOldCWA______STDELC</v>
      </c>
      <c r="B8" t="str">
        <f t="shared" si="1"/>
        <v>RESBDGAPAOldCWA</v>
      </c>
      <c r="C8" t="s">
        <v>50</v>
      </c>
      <c r="D8" t="s">
        <v>7</v>
      </c>
      <c r="E8" t="s">
        <v>63</v>
      </c>
      <c r="F8" t="s">
        <v>14</v>
      </c>
      <c r="G8" t="s">
        <v>54</v>
      </c>
      <c r="H8" t="s">
        <v>15</v>
      </c>
      <c r="I8" t="s">
        <v>15</v>
      </c>
      <c r="J8" t="s">
        <v>16</v>
      </c>
      <c r="K8" t="s">
        <v>17</v>
      </c>
      <c r="L8">
        <f>IF(OR($G8="CDY",$G8="RAG"),1,VLOOKUP($G8&amp;$H8&amp;$I8&amp;$J8&amp;$K8,'[1]NRCAN 2016'!$P$6:$W$40,8,FALSE))</f>
        <v>1</v>
      </c>
      <c r="M8">
        <f>IF(OR($G8="CDY",$G8="RAG"),1,VLOOKUP($G8&amp;$H8&amp;$I8&amp;$J8&amp;$K8,'[1]NRCAN 2016'!$P$6:$W$40,8,FALSE))</f>
        <v>1</v>
      </c>
      <c r="N8">
        <f>IF(OR($G8="CDY",$G8="RAG"),1,VLOOKUP($G8&amp;$H8&amp;$I8&amp;$J8&amp;$K8,'[1]NRCAN 2016'!$P$6:$W$40,8,FALSE))</f>
        <v>1</v>
      </c>
      <c r="O8">
        <f>IF(OR($G8="CDY",$G8="RAG"),1,VLOOKUP($G8&amp;$H8&amp;$I8&amp;$J8&amp;$K8,'[1]NRCAN 2016'!$P$6:$W$40,8,FALSE))</f>
        <v>1</v>
      </c>
      <c r="P8">
        <f>IF(OR($G8="CDY",$G8="RAG"),1,VLOOKUP($G8&amp;$H8&amp;$I8&amp;$J8&amp;$K8,'[1]NRCAN 2016'!$P$6:$W$40,8,FALSE))</f>
        <v>1</v>
      </c>
      <c r="Q8">
        <f>IF(OR($G8="CDY",$G8="RAG"),1,VLOOKUP($G8&amp;$H8&amp;$I8&amp;$J8&amp;$K8,'[1]NRCAN 2016'!$P$6:$W$40,8,FALSE))</f>
        <v>1</v>
      </c>
      <c r="R8">
        <f>IF(OR($G8="CDY",$G8="RAG"),1,VLOOKUP($G8&amp;$H8&amp;$I8&amp;$J8&amp;$K8,'[1]NRCAN 2016'!$P$6:$W$40,8,FALSE))</f>
        <v>1</v>
      </c>
    </row>
    <row r="9" spans="1:18" x14ac:dyDescent="0.25">
      <c r="A9" t="str">
        <f t="shared" si="0"/>
        <v>RESBDGSATOldCWA______STDELC</v>
      </c>
      <c r="B9" t="str">
        <f t="shared" si="1"/>
        <v>RESBDGSATOldCWA</v>
      </c>
      <c r="C9" t="s">
        <v>50</v>
      </c>
      <c r="D9" t="s">
        <v>7</v>
      </c>
      <c r="E9" t="s">
        <v>64</v>
      </c>
      <c r="F9" t="s">
        <v>14</v>
      </c>
      <c r="G9" t="s">
        <v>54</v>
      </c>
      <c r="H9" t="s">
        <v>15</v>
      </c>
      <c r="I9" t="s">
        <v>15</v>
      </c>
      <c r="J9" t="s">
        <v>16</v>
      </c>
      <c r="K9" t="s">
        <v>17</v>
      </c>
      <c r="L9">
        <f>IF(OR($G9="CDY",$G9="RAG"),1,VLOOKUP($G9&amp;$H9&amp;$I9&amp;$J9&amp;$K9,'[1]NRCAN 2016'!$P$6:$W$40,8,FALSE))</f>
        <v>1</v>
      </c>
      <c r="M9">
        <f>IF(OR($G9="CDY",$G9="RAG"),1,VLOOKUP($G9&amp;$H9&amp;$I9&amp;$J9&amp;$K9,'[1]NRCAN 2016'!$P$6:$W$40,8,FALSE))</f>
        <v>1</v>
      </c>
      <c r="N9">
        <f>IF(OR($G9="CDY",$G9="RAG"),1,VLOOKUP($G9&amp;$H9&amp;$I9&amp;$J9&amp;$K9,'[1]NRCAN 2016'!$P$6:$W$40,8,FALSE))</f>
        <v>1</v>
      </c>
      <c r="O9">
        <f>IF(OR($G9="CDY",$G9="RAG"),1,VLOOKUP($G9&amp;$H9&amp;$I9&amp;$J9&amp;$K9,'[1]NRCAN 2016'!$P$6:$W$40,8,FALSE))</f>
        <v>1</v>
      </c>
      <c r="P9">
        <f>IF(OR($G9="CDY",$G9="RAG"),1,VLOOKUP($G9&amp;$H9&amp;$I9&amp;$J9&amp;$K9,'[1]NRCAN 2016'!$P$6:$W$40,8,FALSE))</f>
        <v>1</v>
      </c>
      <c r="Q9">
        <f>IF(OR($G9="CDY",$G9="RAG"),1,VLOOKUP($G9&amp;$H9&amp;$I9&amp;$J9&amp;$K9,'[1]NRCAN 2016'!$P$6:$W$40,8,FALSE))</f>
        <v>1</v>
      </c>
      <c r="R9">
        <f>IF(OR($G9="CDY",$G9="RAG"),1,VLOOKUP($G9&amp;$H9&amp;$I9&amp;$J9&amp;$K9,'[1]NRCAN 2016'!$P$6:$W$40,8,FALSE))</f>
        <v>1</v>
      </c>
    </row>
    <row r="10" spans="1:18" x14ac:dyDescent="0.25">
      <c r="A10" t="str">
        <f t="shared" si="0"/>
        <v>RESBDGSDEOldCWA______STDELC</v>
      </c>
      <c r="B10" t="str">
        <f t="shared" si="1"/>
        <v>RESBDGSDEOldCWA</v>
      </c>
      <c r="C10" t="s">
        <v>50</v>
      </c>
      <c r="D10" t="s">
        <v>7</v>
      </c>
      <c r="E10" t="s">
        <v>65</v>
      </c>
      <c r="F10" t="s">
        <v>14</v>
      </c>
      <c r="G10" t="s">
        <v>54</v>
      </c>
      <c r="H10" t="s">
        <v>15</v>
      </c>
      <c r="I10" t="s">
        <v>15</v>
      </c>
      <c r="J10" t="s">
        <v>16</v>
      </c>
      <c r="K10" t="s">
        <v>17</v>
      </c>
      <c r="L10">
        <f>IF(OR($G10="CDY",$G10="RAG"),1,VLOOKUP($G10&amp;$H10&amp;$I10&amp;$J10&amp;$K10,'[1]NRCAN 2016'!$P$6:$W$40,8,FALSE))</f>
        <v>1</v>
      </c>
      <c r="M10">
        <f>IF(OR($G10="CDY",$G10="RAG"),1,VLOOKUP($G10&amp;$H10&amp;$I10&amp;$J10&amp;$K10,'[1]NRCAN 2016'!$P$6:$W$40,8,FALSE))</f>
        <v>1</v>
      </c>
      <c r="N10">
        <f>IF(OR($G10="CDY",$G10="RAG"),1,VLOOKUP($G10&amp;$H10&amp;$I10&amp;$J10&amp;$K10,'[1]NRCAN 2016'!$P$6:$W$40,8,FALSE))</f>
        <v>1</v>
      </c>
      <c r="O10">
        <f>IF(OR($G10="CDY",$G10="RAG"),1,VLOOKUP($G10&amp;$H10&amp;$I10&amp;$J10&amp;$K10,'[1]NRCAN 2016'!$P$6:$W$40,8,FALSE))</f>
        <v>1</v>
      </c>
      <c r="P10">
        <f>IF(OR($G10="CDY",$G10="RAG"),1,VLOOKUP($G10&amp;$H10&amp;$I10&amp;$J10&amp;$K10,'[1]NRCAN 2016'!$P$6:$W$40,8,FALSE))</f>
        <v>1</v>
      </c>
      <c r="Q10">
        <f>IF(OR($G10="CDY",$G10="RAG"),1,VLOOKUP($G10&amp;$H10&amp;$I10&amp;$J10&amp;$K10,'[1]NRCAN 2016'!$P$6:$W$40,8,FALSE))</f>
        <v>1</v>
      </c>
      <c r="R10">
        <f>IF(OR($G10="CDY",$G10="RAG"),1,VLOOKUP($G10&amp;$H10&amp;$I10&amp;$J10&amp;$K10,'[1]NRCAN 2016'!$P$6:$W$40,8,FALSE))</f>
        <v>1</v>
      </c>
    </row>
    <row r="11" spans="1:18" x14ac:dyDescent="0.25">
      <c r="A11" t="str">
        <f t="shared" si="0"/>
        <v>RESBDGAPAOldDWA______STDELC</v>
      </c>
      <c r="B11" t="str">
        <f t="shared" si="1"/>
        <v>RESBDGAPAOldDWA</v>
      </c>
      <c r="C11" t="s">
        <v>50</v>
      </c>
      <c r="D11" t="s">
        <v>7</v>
      </c>
      <c r="E11" t="s">
        <v>63</v>
      </c>
      <c r="F11" t="s">
        <v>14</v>
      </c>
      <c r="G11" t="s">
        <v>55</v>
      </c>
      <c r="H11" t="s">
        <v>15</v>
      </c>
      <c r="I11" t="s">
        <v>15</v>
      </c>
      <c r="J11" t="s">
        <v>16</v>
      </c>
      <c r="K11" t="s">
        <v>17</v>
      </c>
      <c r="L11">
        <f>IF(OR($G11="CDY",$G11="RAG"),1,VLOOKUP($G11&amp;$H11&amp;$I11&amp;$J11&amp;$K11,'[1]NRCAN 2016'!$P$6:$W$40,8,FALSE))</f>
        <v>1</v>
      </c>
      <c r="M11">
        <f>IF(OR($G11="CDY",$G11="RAG"),1,VLOOKUP($G11&amp;$H11&amp;$I11&amp;$J11&amp;$K11,'[1]NRCAN 2016'!$P$6:$W$40,8,FALSE))</f>
        <v>1</v>
      </c>
      <c r="N11">
        <f>IF(OR($G11="CDY",$G11="RAG"),1,VLOOKUP($G11&amp;$H11&amp;$I11&amp;$J11&amp;$K11,'[1]NRCAN 2016'!$P$6:$W$40,8,FALSE))</f>
        <v>1</v>
      </c>
      <c r="O11">
        <f>IF(OR($G11="CDY",$G11="RAG"),1,VLOOKUP($G11&amp;$H11&amp;$I11&amp;$J11&amp;$K11,'[1]NRCAN 2016'!$P$6:$W$40,8,FALSE))</f>
        <v>1</v>
      </c>
      <c r="P11">
        <f>IF(OR($G11="CDY",$G11="RAG"),1,VLOOKUP($G11&amp;$H11&amp;$I11&amp;$J11&amp;$K11,'[1]NRCAN 2016'!$P$6:$W$40,8,FALSE))</f>
        <v>1</v>
      </c>
      <c r="Q11">
        <f>IF(OR($G11="CDY",$G11="RAG"),1,VLOOKUP($G11&amp;$H11&amp;$I11&amp;$J11&amp;$K11,'[1]NRCAN 2016'!$P$6:$W$40,8,FALSE))</f>
        <v>1</v>
      </c>
      <c r="R11">
        <f>IF(OR($G11="CDY",$G11="RAG"),1,VLOOKUP($G11&amp;$H11&amp;$I11&amp;$J11&amp;$K11,'[1]NRCAN 2016'!$P$6:$W$40,8,FALSE))</f>
        <v>1</v>
      </c>
    </row>
    <row r="12" spans="1:18" x14ac:dyDescent="0.25">
      <c r="A12" t="str">
        <f t="shared" si="0"/>
        <v>RESBDGSATOldDWA______STDELC</v>
      </c>
      <c r="B12" t="str">
        <f t="shared" si="1"/>
        <v>RESBDGSATOldDWA</v>
      </c>
      <c r="C12" t="s">
        <v>50</v>
      </c>
      <c r="D12" t="s">
        <v>7</v>
      </c>
      <c r="E12" t="s">
        <v>64</v>
      </c>
      <c r="F12" t="s">
        <v>14</v>
      </c>
      <c r="G12" t="s">
        <v>55</v>
      </c>
      <c r="H12" t="s">
        <v>15</v>
      </c>
      <c r="I12" t="s">
        <v>15</v>
      </c>
      <c r="J12" t="s">
        <v>16</v>
      </c>
      <c r="K12" t="s">
        <v>17</v>
      </c>
      <c r="L12">
        <f>IF(OR($G12="CDY",$G12="RAG"),1,VLOOKUP($G12&amp;$H12&amp;$I12&amp;$J12&amp;$K12,'[1]NRCAN 2016'!$P$6:$W$40,8,FALSE))</f>
        <v>1</v>
      </c>
      <c r="M12">
        <f>IF(OR($G12="CDY",$G12="RAG"),1,VLOOKUP($G12&amp;$H12&amp;$I12&amp;$J12&amp;$K12,'[1]NRCAN 2016'!$P$6:$W$40,8,FALSE))</f>
        <v>1</v>
      </c>
      <c r="N12">
        <f>IF(OR($G12="CDY",$G12="RAG"),1,VLOOKUP($G12&amp;$H12&amp;$I12&amp;$J12&amp;$K12,'[1]NRCAN 2016'!$P$6:$W$40,8,FALSE))</f>
        <v>1</v>
      </c>
      <c r="O12">
        <f>IF(OR($G12="CDY",$G12="RAG"),1,VLOOKUP($G12&amp;$H12&amp;$I12&amp;$J12&amp;$K12,'[1]NRCAN 2016'!$P$6:$W$40,8,FALSE))</f>
        <v>1</v>
      </c>
      <c r="P12">
        <f>IF(OR($G12="CDY",$G12="RAG"),1,VLOOKUP($G12&amp;$H12&amp;$I12&amp;$J12&amp;$K12,'[1]NRCAN 2016'!$P$6:$W$40,8,FALSE))</f>
        <v>1</v>
      </c>
      <c r="Q12">
        <f>IF(OR($G12="CDY",$G12="RAG"),1,VLOOKUP($G12&amp;$H12&amp;$I12&amp;$J12&amp;$K12,'[1]NRCAN 2016'!$P$6:$W$40,8,FALSE))</f>
        <v>1</v>
      </c>
      <c r="R12">
        <f>IF(OR($G12="CDY",$G12="RAG"),1,VLOOKUP($G12&amp;$H12&amp;$I12&amp;$J12&amp;$K12,'[1]NRCAN 2016'!$P$6:$W$40,8,FALSE))</f>
        <v>1</v>
      </c>
    </row>
    <row r="13" spans="1:18" x14ac:dyDescent="0.25">
      <c r="A13" t="str">
        <f t="shared" si="0"/>
        <v>RESBDGSDEOldDWA______STDELC</v>
      </c>
      <c r="B13" t="str">
        <f t="shared" si="1"/>
        <v>RESBDGSDEOldDWA</v>
      </c>
      <c r="C13" t="s">
        <v>50</v>
      </c>
      <c r="D13" t="s">
        <v>7</v>
      </c>
      <c r="E13" t="s">
        <v>65</v>
      </c>
      <c r="F13" t="s">
        <v>14</v>
      </c>
      <c r="G13" t="s">
        <v>55</v>
      </c>
      <c r="H13" t="s">
        <v>15</v>
      </c>
      <c r="I13" t="s">
        <v>15</v>
      </c>
      <c r="J13" t="s">
        <v>16</v>
      </c>
      <c r="K13" t="s">
        <v>17</v>
      </c>
      <c r="L13">
        <f>IF(OR($G13="CDY",$G13="RAG"),1,VLOOKUP($G13&amp;$H13&amp;$I13&amp;$J13&amp;$K13,'[1]NRCAN 2016'!$P$6:$W$40,8,FALSE))</f>
        <v>1</v>
      </c>
      <c r="M13">
        <f>IF(OR($G13="CDY",$G13="RAG"),1,VLOOKUP($G13&amp;$H13&amp;$I13&amp;$J13&amp;$K13,'[1]NRCAN 2016'!$P$6:$W$40,8,FALSE))</f>
        <v>1</v>
      </c>
      <c r="N13">
        <f>IF(OR($G13="CDY",$G13="RAG"),1,VLOOKUP($G13&amp;$H13&amp;$I13&amp;$J13&amp;$K13,'[1]NRCAN 2016'!$P$6:$W$40,8,FALSE))</f>
        <v>1</v>
      </c>
      <c r="O13">
        <f>IF(OR($G13="CDY",$G13="RAG"),1,VLOOKUP($G13&amp;$H13&amp;$I13&amp;$J13&amp;$K13,'[1]NRCAN 2016'!$P$6:$W$40,8,FALSE))</f>
        <v>1</v>
      </c>
      <c r="P13">
        <f>IF(OR($G13="CDY",$G13="RAG"),1,VLOOKUP($G13&amp;$H13&amp;$I13&amp;$J13&amp;$K13,'[1]NRCAN 2016'!$P$6:$W$40,8,FALSE))</f>
        <v>1</v>
      </c>
      <c r="Q13">
        <f>IF(OR($G13="CDY",$G13="RAG"),1,VLOOKUP($G13&amp;$H13&amp;$I13&amp;$J13&amp;$K13,'[1]NRCAN 2016'!$P$6:$W$40,8,FALSE))</f>
        <v>1</v>
      </c>
      <c r="R13">
        <f>IF(OR($G13="CDY",$G13="RAG"),1,VLOOKUP($G13&amp;$H13&amp;$I13&amp;$J13&amp;$K13,'[1]NRCAN 2016'!$P$6:$W$40,8,FALSE))</f>
        <v>1</v>
      </c>
    </row>
    <row r="14" spans="1:18" x14ac:dyDescent="0.25">
      <c r="A14" t="str">
        <f t="shared" si="0"/>
        <v>RESBDGAPAOldFRZ______STDELC</v>
      </c>
      <c r="B14" t="str">
        <f t="shared" si="1"/>
        <v>RESBDGAPAOldFRZ</v>
      </c>
      <c r="C14" t="s">
        <v>50</v>
      </c>
      <c r="D14" t="s">
        <v>7</v>
      </c>
      <c r="E14" t="s">
        <v>63</v>
      </c>
      <c r="F14" t="s">
        <v>14</v>
      </c>
      <c r="G14" t="s">
        <v>56</v>
      </c>
      <c r="H14" t="s">
        <v>15</v>
      </c>
      <c r="I14" t="s">
        <v>15</v>
      </c>
      <c r="J14" t="s">
        <v>16</v>
      </c>
      <c r="K14" t="s">
        <v>17</v>
      </c>
      <c r="L14">
        <f>IF(OR($G14="CDY",$G14="RAG"),1,VLOOKUP($G14&amp;$H14&amp;$I14&amp;$J14&amp;$K14,'[1]NRCAN 2016'!$P$6:$W$40,8,FALSE))</f>
        <v>1</v>
      </c>
      <c r="M14">
        <f>IF(OR($G14="CDY",$G14="RAG"),1,VLOOKUP($G14&amp;$H14&amp;$I14&amp;$J14&amp;$K14,'[1]NRCAN 2016'!$P$6:$W$40,8,FALSE))</f>
        <v>1</v>
      </c>
      <c r="N14">
        <f>IF(OR($G14="CDY",$G14="RAG"),1,VLOOKUP($G14&amp;$H14&amp;$I14&amp;$J14&amp;$K14,'[1]NRCAN 2016'!$P$6:$W$40,8,FALSE))</f>
        <v>1</v>
      </c>
      <c r="O14">
        <f>IF(OR($G14="CDY",$G14="RAG"),1,VLOOKUP($G14&amp;$H14&amp;$I14&amp;$J14&amp;$K14,'[1]NRCAN 2016'!$P$6:$W$40,8,FALSE))</f>
        <v>1</v>
      </c>
      <c r="P14">
        <f>IF(OR($G14="CDY",$G14="RAG"),1,VLOOKUP($G14&amp;$H14&amp;$I14&amp;$J14&amp;$K14,'[1]NRCAN 2016'!$P$6:$W$40,8,FALSE))</f>
        <v>1</v>
      </c>
      <c r="Q14">
        <f>IF(OR($G14="CDY",$G14="RAG"),1,VLOOKUP($G14&amp;$H14&amp;$I14&amp;$J14&amp;$K14,'[1]NRCAN 2016'!$P$6:$W$40,8,FALSE))</f>
        <v>1</v>
      </c>
      <c r="R14">
        <f>IF(OR($G14="CDY",$G14="RAG"),1,VLOOKUP($G14&amp;$H14&amp;$I14&amp;$J14&amp;$K14,'[1]NRCAN 2016'!$P$6:$W$40,8,FALSE))</f>
        <v>1</v>
      </c>
    </row>
    <row r="15" spans="1:18" x14ac:dyDescent="0.25">
      <c r="A15" t="str">
        <f t="shared" si="0"/>
        <v>RESBDGSATOldFRZ______STDELC</v>
      </c>
      <c r="B15" t="str">
        <f t="shared" si="1"/>
        <v>RESBDGSATOldFRZ</v>
      </c>
      <c r="C15" t="s">
        <v>50</v>
      </c>
      <c r="D15" t="s">
        <v>7</v>
      </c>
      <c r="E15" t="s">
        <v>64</v>
      </c>
      <c r="F15" t="s">
        <v>14</v>
      </c>
      <c r="G15" t="s">
        <v>56</v>
      </c>
      <c r="H15" t="s">
        <v>15</v>
      </c>
      <c r="I15" t="s">
        <v>15</v>
      </c>
      <c r="J15" t="s">
        <v>16</v>
      </c>
      <c r="K15" t="s">
        <v>17</v>
      </c>
      <c r="L15">
        <f>IF(OR($G15="CDY",$G15="RAG"),1,VLOOKUP($G15&amp;$H15&amp;$I15&amp;$J15&amp;$K15,'[1]NRCAN 2016'!$P$6:$W$40,8,FALSE))</f>
        <v>1</v>
      </c>
      <c r="M15">
        <f>IF(OR($G15="CDY",$G15="RAG"),1,VLOOKUP($G15&amp;$H15&amp;$I15&amp;$J15&amp;$K15,'[1]NRCAN 2016'!$P$6:$W$40,8,FALSE))</f>
        <v>1</v>
      </c>
      <c r="N15">
        <f>IF(OR($G15="CDY",$G15="RAG"),1,VLOOKUP($G15&amp;$H15&amp;$I15&amp;$J15&amp;$K15,'[1]NRCAN 2016'!$P$6:$W$40,8,FALSE))</f>
        <v>1</v>
      </c>
      <c r="O15">
        <f>IF(OR($G15="CDY",$G15="RAG"),1,VLOOKUP($G15&amp;$H15&amp;$I15&amp;$J15&amp;$K15,'[1]NRCAN 2016'!$P$6:$W$40,8,FALSE))</f>
        <v>1</v>
      </c>
      <c r="P15">
        <f>IF(OR($G15="CDY",$G15="RAG"),1,VLOOKUP($G15&amp;$H15&amp;$I15&amp;$J15&amp;$K15,'[1]NRCAN 2016'!$P$6:$W$40,8,FALSE))</f>
        <v>1</v>
      </c>
      <c r="Q15">
        <f>IF(OR($G15="CDY",$G15="RAG"),1,VLOOKUP($G15&amp;$H15&amp;$I15&amp;$J15&amp;$K15,'[1]NRCAN 2016'!$P$6:$W$40,8,FALSE))</f>
        <v>1</v>
      </c>
      <c r="R15">
        <f>IF(OR($G15="CDY",$G15="RAG"),1,VLOOKUP($G15&amp;$H15&amp;$I15&amp;$J15&amp;$K15,'[1]NRCAN 2016'!$P$6:$W$40,8,FALSE))</f>
        <v>1</v>
      </c>
    </row>
    <row r="16" spans="1:18" x14ac:dyDescent="0.25">
      <c r="A16" t="str">
        <f t="shared" si="0"/>
        <v>RESBDGSDEOldFRZ______STDELC</v>
      </c>
      <c r="B16" t="str">
        <f t="shared" si="1"/>
        <v>RESBDGSDEOldFRZ</v>
      </c>
      <c r="C16" t="s">
        <v>50</v>
      </c>
      <c r="D16" t="s">
        <v>7</v>
      </c>
      <c r="E16" t="s">
        <v>65</v>
      </c>
      <c r="F16" t="s">
        <v>14</v>
      </c>
      <c r="G16" t="s">
        <v>56</v>
      </c>
      <c r="H16" t="s">
        <v>15</v>
      </c>
      <c r="I16" t="s">
        <v>15</v>
      </c>
      <c r="J16" t="s">
        <v>16</v>
      </c>
      <c r="K16" t="s">
        <v>17</v>
      </c>
      <c r="L16">
        <f>IF(OR($G16="CDY",$G16="RAG"),1,VLOOKUP($G16&amp;$H16&amp;$I16&amp;$J16&amp;$K16,'[1]NRCAN 2016'!$P$6:$W$40,8,FALSE))</f>
        <v>1</v>
      </c>
      <c r="M16">
        <f>IF(OR($G16="CDY",$G16="RAG"),1,VLOOKUP($G16&amp;$H16&amp;$I16&amp;$J16&amp;$K16,'[1]NRCAN 2016'!$P$6:$W$40,8,FALSE))</f>
        <v>1</v>
      </c>
      <c r="N16">
        <f>IF(OR($G16="CDY",$G16="RAG"),1,VLOOKUP($G16&amp;$H16&amp;$I16&amp;$J16&amp;$K16,'[1]NRCAN 2016'!$P$6:$W$40,8,FALSE))</f>
        <v>1</v>
      </c>
      <c r="O16">
        <f>IF(OR($G16="CDY",$G16="RAG"),1,VLOOKUP($G16&amp;$H16&amp;$I16&amp;$J16&amp;$K16,'[1]NRCAN 2016'!$P$6:$W$40,8,FALSE))</f>
        <v>1</v>
      </c>
      <c r="P16">
        <f>IF(OR($G16="CDY",$G16="RAG"),1,VLOOKUP($G16&amp;$H16&amp;$I16&amp;$J16&amp;$K16,'[1]NRCAN 2016'!$P$6:$W$40,8,FALSE))</f>
        <v>1</v>
      </c>
      <c r="Q16">
        <f>IF(OR($G16="CDY",$G16="RAG"),1,VLOOKUP($G16&amp;$H16&amp;$I16&amp;$J16&amp;$K16,'[1]NRCAN 2016'!$P$6:$W$40,8,FALSE))</f>
        <v>1</v>
      </c>
      <c r="R16">
        <f>IF(OR($G16="CDY",$G16="RAG"),1,VLOOKUP($G16&amp;$H16&amp;$I16&amp;$J16&amp;$K16,'[1]NRCAN 2016'!$P$6:$W$40,8,FALSE))</f>
        <v>1</v>
      </c>
    </row>
    <row r="17" spans="1:18" x14ac:dyDescent="0.25">
      <c r="A17" t="str">
        <f t="shared" si="0"/>
        <v>RESBDGAPAOldLILED___HIGELC</v>
      </c>
      <c r="B17" t="str">
        <f t="shared" si="1"/>
        <v>RESBDGAPAOldLI</v>
      </c>
      <c r="C17" t="s">
        <v>50</v>
      </c>
      <c r="D17" t="s">
        <v>7</v>
      </c>
      <c r="E17" t="s">
        <v>63</v>
      </c>
      <c r="F17" t="s">
        <v>14</v>
      </c>
      <c r="G17" t="s">
        <v>20</v>
      </c>
      <c r="H17" t="s">
        <v>25</v>
      </c>
      <c r="I17" t="s">
        <v>15</v>
      </c>
      <c r="J17" t="s">
        <v>33</v>
      </c>
      <c r="K17" t="s">
        <v>17</v>
      </c>
      <c r="L17">
        <f>IF(OR($G17="CDY",$G17="RAG"),1,VLOOKUP($G17&amp;$H17&amp;$I17&amp;$J17&amp;$K17,'[1]NRCAN 2016'!$P$6:$W$40,8,FALSE))</f>
        <v>1.8448500910522698E-3</v>
      </c>
      <c r="M17">
        <f>IF(OR($G17="CDY",$G17="RAG"),1,VLOOKUP($G17&amp;$H17&amp;$I17&amp;$J17&amp;$K17,'[1]NRCAN 2016'!$P$6:$W$40,8,FALSE))</f>
        <v>1.8448500910522698E-3</v>
      </c>
      <c r="N17">
        <f>IF(OR($G17="CDY",$G17="RAG"),1,VLOOKUP($G17&amp;$H17&amp;$I17&amp;$J17&amp;$K17,'[1]NRCAN 2016'!$P$6:$W$40,8,FALSE))</f>
        <v>1.8448500910522698E-3</v>
      </c>
      <c r="O17">
        <f>IF(OR($G17="CDY",$G17="RAG"),1,VLOOKUP($G17&amp;$H17&amp;$I17&amp;$J17&amp;$K17,'[1]NRCAN 2016'!$P$6:$W$40,8,FALSE))</f>
        <v>1.8448500910522698E-3</v>
      </c>
      <c r="P17">
        <f>IF(OR($G17="CDY",$G17="RAG"),1,VLOOKUP($G17&amp;$H17&amp;$I17&amp;$J17&amp;$K17,'[1]NRCAN 2016'!$P$6:$W$40,8,FALSE))</f>
        <v>1.8448500910522698E-3</v>
      </c>
      <c r="Q17">
        <f>IF(OR($G17="CDY",$G17="RAG"),1,VLOOKUP($G17&amp;$H17&amp;$I17&amp;$J17&amp;$K17,'[1]NRCAN 2016'!$P$6:$W$40,8,FALSE))</f>
        <v>1.8448500910522698E-3</v>
      </c>
      <c r="R17">
        <f>IF(OR($G17="CDY",$G17="RAG"),1,VLOOKUP($G17&amp;$H17&amp;$I17&amp;$J17&amp;$K17,'[1]NRCAN 2016'!$P$6:$W$40,8,FALSE))</f>
        <v>1.8448500910522698E-3</v>
      </c>
    </row>
    <row r="18" spans="1:18" x14ac:dyDescent="0.25">
      <c r="A18" t="str">
        <f t="shared" si="0"/>
        <v>RESBDGAPAOldLIFLC___STDELC</v>
      </c>
      <c r="B18" t="str">
        <f t="shared" si="1"/>
        <v>RESBDGAPAOldLI</v>
      </c>
      <c r="C18" t="s">
        <v>50</v>
      </c>
      <c r="D18" t="s">
        <v>7</v>
      </c>
      <c r="E18" t="s">
        <v>63</v>
      </c>
      <c r="F18" t="s">
        <v>14</v>
      </c>
      <c r="G18" t="s">
        <v>20</v>
      </c>
      <c r="H18" t="s">
        <v>21</v>
      </c>
      <c r="I18" t="s">
        <v>15</v>
      </c>
      <c r="J18" t="s">
        <v>16</v>
      </c>
      <c r="K18" t="s">
        <v>17</v>
      </c>
      <c r="L18">
        <f>IF(OR($G18="CDY",$G18="RAG"),1,VLOOKUP($G18&amp;$H18&amp;$I18&amp;$J18&amp;$K18,'[1]NRCAN 2016'!$P$6:$W$40,8,FALSE))</f>
        <v>5.7404593478355748E-2</v>
      </c>
      <c r="M18">
        <f>IF(OR($G18="CDY",$G18="RAG"),1,VLOOKUP($G18&amp;$H18&amp;$I18&amp;$J18&amp;$K18,'[1]NRCAN 2016'!$P$6:$W$40,8,FALSE))</f>
        <v>5.7404593478355748E-2</v>
      </c>
      <c r="N18">
        <f>IF(OR($G18="CDY",$G18="RAG"),1,VLOOKUP($G18&amp;$H18&amp;$I18&amp;$J18&amp;$K18,'[1]NRCAN 2016'!$P$6:$W$40,8,FALSE))</f>
        <v>5.7404593478355748E-2</v>
      </c>
      <c r="O18">
        <f>IF(OR($G18="CDY",$G18="RAG"),1,VLOOKUP($G18&amp;$H18&amp;$I18&amp;$J18&amp;$K18,'[1]NRCAN 2016'!$P$6:$W$40,8,FALSE))</f>
        <v>5.7404593478355748E-2</v>
      </c>
      <c r="P18">
        <f>IF(OR($G18="CDY",$G18="RAG"),1,VLOOKUP($G18&amp;$H18&amp;$I18&amp;$J18&amp;$K18,'[1]NRCAN 2016'!$P$6:$W$40,8,FALSE))</f>
        <v>5.7404593478355748E-2</v>
      </c>
      <c r="Q18">
        <f>IF(OR($G18="CDY",$G18="RAG"),1,VLOOKUP($G18&amp;$H18&amp;$I18&amp;$J18&amp;$K18,'[1]NRCAN 2016'!$P$6:$W$40,8,FALSE))</f>
        <v>5.7404593478355748E-2</v>
      </c>
      <c r="R18">
        <f>IF(OR($G18="CDY",$G18="RAG"),1,VLOOKUP($G18&amp;$H18&amp;$I18&amp;$J18&amp;$K18,'[1]NRCAN 2016'!$P$6:$W$40,8,FALSE))</f>
        <v>5.7404593478355748E-2</v>
      </c>
    </row>
    <row r="19" spans="1:18" x14ac:dyDescent="0.25">
      <c r="A19" t="str">
        <f t="shared" si="0"/>
        <v>RESBDGAPAOldLIFLU___STDELC</v>
      </c>
      <c r="B19" t="str">
        <f t="shared" si="1"/>
        <v>RESBDGAPAOldLI</v>
      </c>
      <c r="C19" t="s">
        <v>50</v>
      </c>
      <c r="D19" t="s">
        <v>7</v>
      </c>
      <c r="E19" t="s">
        <v>63</v>
      </c>
      <c r="F19" t="s">
        <v>14</v>
      </c>
      <c r="G19" t="s">
        <v>20</v>
      </c>
      <c r="H19" t="s">
        <v>22</v>
      </c>
      <c r="I19" t="s">
        <v>15</v>
      </c>
      <c r="J19" t="s">
        <v>16</v>
      </c>
      <c r="K19" t="s">
        <v>17</v>
      </c>
      <c r="L19">
        <f>IF(OR($G19="CDY",$G19="RAG"),1,VLOOKUP($G19&amp;$H19&amp;$I19&amp;$J19&amp;$K19,'[1]NRCAN 2016'!$P$6:$W$40,8,FALSE))</f>
        <v>0.41991168524080263</v>
      </c>
      <c r="M19">
        <f>IF(OR($G19="CDY",$G19="RAG"),1,VLOOKUP($G19&amp;$H19&amp;$I19&amp;$J19&amp;$K19,'[1]NRCAN 2016'!$P$6:$W$40,8,FALSE))</f>
        <v>0.41991168524080263</v>
      </c>
      <c r="N19">
        <f>IF(OR($G19="CDY",$G19="RAG"),1,VLOOKUP($G19&amp;$H19&amp;$I19&amp;$J19&amp;$K19,'[1]NRCAN 2016'!$P$6:$W$40,8,FALSE))</f>
        <v>0.41991168524080263</v>
      </c>
      <c r="O19">
        <f>IF(OR($G19="CDY",$G19="RAG"),1,VLOOKUP($G19&amp;$H19&amp;$I19&amp;$J19&amp;$K19,'[1]NRCAN 2016'!$P$6:$W$40,8,FALSE))</f>
        <v>0.41991168524080263</v>
      </c>
      <c r="P19">
        <f>IF(OR($G19="CDY",$G19="RAG"),1,VLOOKUP($G19&amp;$H19&amp;$I19&amp;$J19&amp;$K19,'[1]NRCAN 2016'!$P$6:$W$40,8,FALSE))</f>
        <v>0.41991168524080263</v>
      </c>
      <c r="Q19">
        <f>IF(OR($G19="CDY",$G19="RAG"),1,VLOOKUP($G19&amp;$H19&amp;$I19&amp;$J19&amp;$K19,'[1]NRCAN 2016'!$P$6:$W$40,8,FALSE))</f>
        <v>0.41991168524080263</v>
      </c>
      <c r="R19">
        <f>IF(OR($G19="CDY",$G19="RAG"),1,VLOOKUP($G19&amp;$H19&amp;$I19&amp;$J19&amp;$K19,'[1]NRCAN 2016'!$P$6:$W$40,8,FALSE))</f>
        <v>0.41991168524080263</v>
      </c>
    </row>
    <row r="20" spans="1:18" x14ac:dyDescent="0.25">
      <c r="A20" t="str">
        <f t="shared" si="0"/>
        <v>RESBDGAPAOldLIHAL___STDELC</v>
      </c>
      <c r="B20" t="str">
        <f t="shared" si="1"/>
        <v>RESBDGAPAOldLI</v>
      </c>
      <c r="C20" t="s">
        <v>50</v>
      </c>
      <c r="D20" t="s">
        <v>7</v>
      </c>
      <c r="E20" t="s">
        <v>63</v>
      </c>
      <c r="F20" t="s">
        <v>14</v>
      </c>
      <c r="G20" t="s">
        <v>20</v>
      </c>
      <c r="H20" t="s">
        <v>23</v>
      </c>
      <c r="I20" t="s">
        <v>15</v>
      </c>
      <c r="J20" t="s">
        <v>16</v>
      </c>
      <c r="K20" t="s">
        <v>17</v>
      </c>
      <c r="L20">
        <f>IF(OR($G20="CDY",$G20="RAG"),1,VLOOKUP($G20&amp;$H20&amp;$I20&amp;$J20&amp;$K20,'[1]NRCAN 2016'!$P$6:$W$40,8,FALSE))</f>
        <v>0.12322408382364025</v>
      </c>
      <c r="M20">
        <f>IF(OR($G20="CDY",$G20="RAG"),1,VLOOKUP($G20&amp;$H20&amp;$I20&amp;$J20&amp;$K20,'[1]NRCAN 2016'!$P$6:$W$40,8,FALSE))</f>
        <v>0.12322408382364025</v>
      </c>
      <c r="N20">
        <f>IF(OR($G20="CDY",$G20="RAG"),1,VLOOKUP($G20&amp;$H20&amp;$I20&amp;$J20&amp;$K20,'[1]NRCAN 2016'!$P$6:$W$40,8,FALSE))</f>
        <v>0.12322408382364025</v>
      </c>
      <c r="O20">
        <f>IF(OR($G20="CDY",$G20="RAG"),1,VLOOKUP($G20&amp;$H20&amp;$I20&amp;$J20&amp;$K20,'[1]NRCAN 2016'!$P$6:$W$40,8,FALSE))</f>
        <v>0.12322408382364025</v>
      </c>
      <c r="P20">
        <f>IF(OR($G20="CDY",$G20="RAG"),1,VLOOKUP($G20&amp;$H20&amp;$I20&amp;$J20&amp;$K20,'[1]NRCAN 2016'!$P$6:$W$40,8,FALSE))</f>
        <v>0.12322408382364025</v>
      </c>
      <c r="Q20">
        <f>IF(OR($G20="CDY",$G20="RAG"),1,VLOOKUP($G20&amp;$H20&amp;$I20&amp;$J20&amp;$K20,'[1]NRCAN 2016'!$P$6:$W$40,8,FALSE))</f>
        <v>0.12322408382364025</v>
      </c>
      <c r="R20">
        <f>IF(OR($G20="CDY",$G20="RAG"),1,VLOOKUP($G20&amp;$H20&amp;$I20&amp;$J20&amp;$K20,'[1]NRCAN 2016'!$P$6:$W$40,8,FALSE))</f>
        <v>0.12322408382364025</v>
      </c>
    </row>
    <row r="21" spans="1:18" x14ac:dyDescent="0.25">
      <c r="A21" t="str">
        <f t="shared" si="0"/>
        <v>RESBDGAPAOldLIINC___STDELC</v>
      </c>
      <c r="B21" t="str">
        <f t="shared" si="1"/>
        <v>RESBDGAPAOldLI</v>
      </c>
      <c r="C21" t="s">
        <v>50</v>
      </c>
      <c r="D21" t="s">
        <v>7</v>
      </c>
      <c r="E21" t="s">
        <v>63</v>
      </c>
      <c r="F21" t="s">
        <v>14</v>
      </c>
      <c r="G21" t="s">
        <v>20</v>
      </c>
      <c r="H21" t="s">
        <v>24</v>
      </c>
      <c r="I21" t="s">
        <v>15</v>
      </c>
      <c r="J21" t="s">
        <v>16</v>
      </c>
      <c r="K21" t="s">
        <v>17</v>
      </c>
      <c r="L21">
        <f>IF(OR($G21="CDY",$G21="RAG"),1,VLOOKUP($G21&amp;$H21&amp;$I21&amp;$J21&amp;$K21,'[1]NRCAN 2016'!$P$6:$W$40,8,FALSE))</f>
        <v>0.39576993727509685</v>
      </c>
      <c r="M21">
        <f>IF(OR($G21="CDY",$G21="RAG"),1,VLOOKUP($G21&amp;$H21&amp;$I21&amp;$J21&amp;$K21,'[1]NRCAN 2016'!$P$6:$W$40,8,FALSE))</f>
        <v>0.39576993727509685</v>
      </c>
      <c r="N21">
        <f>IF(OR($G21="CDY",$G21="RAG"),1,VLOOKUP($G21&amp;$H21&amp;$I21&amp;$J21&amp;$K21,'[1]NRCAN 2016'!$P$6:$W$40,8,FALSE))</f>
        <v>0.39576993727509685</v>
      </c>
      <c r="O21">
        <f>IF(OR($G21="CDY",$G21="RAG"),1,VLOOKUP($G21&amp;$H21&amp;$I21&amp;$J21&amp;$K21,'[1]NRCAN 2016'!$P$6:$W$40,8,FALSE))</f>
        <v>0.39576993727509685</v>
      </c>
      <c r="P21">
        <f>IF(OR($G21="CDY",$G21="RAG"),1,VLOOKUP($G21&amp;$H21&amp;$I21&amp;$J21&amp;$K21,'[1]NRCAN 2016'!$P$6:$W$40,8,FALSE))</f>
        <v>0.39576993727509685</v>
      </c>
      <c r="Q21">
        <f>IF(OR($G21="CDY",$G21="RAG"),1,VLOOKUP($G21&amp;$H21&amp;$I21&amp;$J21&amp;$K21,'[1]NRCAN 2016'!$P$6:$W$40,8,FALSE))</f>
        <v>0.39576993727509685</v>
      </c>
      <c r="R21">
        <f>IF(OR($G21="CDY",$G21="RAG"),1,VLOOKUP($G21&amp;$H21&amp;$I21&amp;$J21&amp;$K21,'[1]NRCAN 2016'!$P$6:$W$40,8,FALSE))</f>
        <v>0.39576993727509685</v>
      </c>
    </row>
    <row r="22" spans="1:18" x14ac:dyDescent="0.25">
      <c r="A22" t="str">
        <f t="shared" si="0"/>
        <v>RESBDGAPAOldLILED___STDELC</v>
      </c>
      <c r="B22" t="str">
        <f t="shared" si="1"/>
        <v>RESBDGAPAOldLI</v>
      </c>
      <c r="C22" t="s">
        <v>50</v>
      </c>
      <c r="D22" t="s">
        <v>7</v>
      </c>
      <c r="E22" t="s">
        <v>63</v>
      </c>
      <c r="F22" t="s">
        <v>14</v>
      </c>
      <c r="G22" t="s">
        <v>20</v>
      </c>
      <c r="H22" t="s">
        <v>25</v>
      </c>
      <c r="I22" t="s">
        <v>15</v>
      </c>
      <c r="J22" t="s">
        <v>16</v>
      </c>
      <c r="K22" t="s">
        <v>17</v>
      </c>
      <c r="L22">
        <f>IF(OR($G22="CDY",$G22="RAG"),1,VLOOKUP($G22&amp;$H22&amp;$I22&amp;$J22&amp;$K22,'[1]NRCAN 2016'!$P$6:$W$40,8,FALSE))</f>
        <v>1.8448500910522674E-3</v>
      </c>
      <c r="M22">
        <f>IF(OR($G22="CDY",$G22="RAG"),1,VLOOKUP($G22&amp;$H22&amp;$I22&amp;$J22&amp;$K22,'[1]NRCAN 2016'!$P$6:$W$40,8,FALSE))</f>
        <v>1.8448500910522674E-3</v>
      </c>
      <c r="N22">
        <f>IF(OR($G22="CDY",$G22="RAG"),1,VLOOKUP($G22&amp;$H22&amp;$I22&amp;$J22&amp;$K22,'[1]NRCAN 2016'!$P$6:$W$40,8,FALSE))</f>
        <v>1.8448500910522674E-3</v>
      </c>
      <c r="O22">
        <f>IF(OR($G22="CDY",$G22="RAG"),1,VLOOKUP($G22&amp;$H22&amp;$I22&amp;$J22&amp;$K22,'[1]NRCAN 2016'!$P$6:$W$40,8,FALSE))</f>
        <v>1.8448500910522674E-3</v>
      </c>
      <c r="P22">
        <f>IF(OR($G22="CDY",$G22="RAG"),1,VLOOKUP($G22&amp;$H22&amp;$I22&amp;$J22&amp;$K22,'[1]NRCAN 2016'!$P$6:$W$40,8,FALSE))</f>
        <v>1.8448500910522674E-3</v>
      </c>
      <c r="Q22">
        <f>IF(OR($G22="CDY",$G22="RAG"),1,VLOOKUP($G22&amp;$H22&amp;$I22&amp;$J22&amp;$K22,'[1]NRCAN 2016'!$P$6:$W$40,8,FALSE))</f>
        <v>1.8448500910522674E-3</v>
      </c>
      <c r="R22">
        <f>IF(OR($G22="CDY",$G22="RAG"),1,VLOOKUP($G22&amp;$H22&amp;$I22&amp;$J22&amp;$K22,'[1]NRCAN 2016'!$P$6:$W$40,8,FALSE))</f>
        <v>1.8448500910522674E-3</v>
      </c>
    </row>
    <row r="23" spans="1:18" x14ac:dyDescent="0.25">
      <c r="A23" t="str">
        <f t="shared" si="0"/>
        <v>RESBDGSATOldLILED___HIGELC</v>
      </c>
      <c r="B23" t="str">
        <f t="shared" si="1"/>
        <v>RESBDGSATOldLI</v>
      </c>
      <c r="C23" t="s">
        <v>50</v>
      </c>
      <c r="D23" t="s">
        <v>7</v>
      </c>
      <c r="E23" t="s">
        <v>64</v>
      </c>
      <c r="F23" t="s">
        <v>14</v>
      </c>
      <c r="G23" t="s">
        <v>20</v>
      </c>
      <c r="H23" t="s">
        <v>25</v>
      </c>
      <c r="I23" t="s">
        <v>15</v>
      </c>
      <c r="J23" t="s">
        <v>33</v>
      </c>
      <c r="K23" t="s">
        <v>17</v>
      </c>
      <c r="L23">
        <f>IF(OR($G23="CDY",$G23="RAG"),1,VLOOKUP($G23&amp;$H23&amp;$I23&amp;$J23&amp;$K23,'[1]NRCAN 2016'!$P$6:$W$40,8,FALSE))</f>
        <v>1.8448500910522698E-3</v>
      </c>
      <c r="M23">
        <f>IF(OR($G23="CDY",$G23="RAG"),1,VLOOKUP($G23&amp;$H23&amp;$I23&amp;$J23&amp;$K23,'[1]NRCAN 2016'!$P$6:$W$40,8,FALSE))</f>
        <v>1.8448500910522698E-3</v>
      </c>
      <c r="N23">
        <f>IF(OR($G23="CDY",$G23="RAG"),1,VLOOKUP($G23&amp;$H23&amp;$I23&amp;$J23&amp;$K23,'[1]NRCAN 2016'!$P$6:$W$40,8,FALSE))</f>
        <v>1.8448500910522698E-3</v>
      </c>
      <c r="O23">
        <f>IF(OR($G23="CDY",$G23="RAG"),1,VLOOKUP($G23&amp;$H23&amp;$I23&amp;$J23&amp;$K23,'[1]NRCAN 2016'!$P$6:$W$40,8,FALSE))</f>
        <v>1.8448500910522698E-3</v>
      </c>
      <c r="P23">
        <f>IF(OR($G23="CDY",$G23="RAG"),1,VLOOKUP($G23&amp;$H23&amp;$I23&amp;$J23&amp;$K23,'[1]NRCAN 2016'!$P$6:$W$40,8,FALSE))</f>
        <v>1.8448500910522698E-3</v>
      </c>
      <c r="Q23">
        <f>IF(OR($G23="CDY",$G23="RAG"),1,VLOOKUP($G23&amp;$H23&amp;$I23&amp;$J23&amp;$K23,'[1]NRCAN 2016'!$P$6:$W$40,8,FALSE))</f>
        <v>1.8448500910522698E-3</v>
      </c>
      <c r="R23">
        <f>IF(OR($G23="CDY",$G23="RAG"),1,VLOOKUP($G23&amp;$H23&amp;$I23&amp;$J23&amp;$K23,'[1]NRCAN 2016'!$P$6:$W$40,8,FALSE))</f>
        <v>1.8448500910522698E-3</v>
      </c>
    </row>
    <row r="24" spans="1:18" x14ac:dyDescent="0.25">
      <c r="A24" t="str">
        <f t="shared" si="0"/>
        <v>RESBDGSATOldLIFLC___STDELC</v>
      </c>
      <c r="B24" t="str">
        <f t="shared" si="1"/>
        <v>RESBDGSATOldLI</v>
      </c>
      <c r="C24" t="s">
        <v>50</v>
      </c>
      <c r="D24" t="s">
        <v>7</v>
      </c>
      <c r="E24" t="s">
        <v>64</v>
      </c>
      <c r="F24" t="s">
        <v>14</v>
      </c>
      <c r="G24" t="s">
        <v>20</v>
      </c>
      <c r="H24" t="s">
        <v>21</v>
      </c>
      <c r="I24" t="s">
        <v>15</v>
      </c>
      <c r="J24" t="s">
        <v>16</v>
      </c>
      <c r="K24" t="s">
        <v>17</v>
      </c>
      <c r="L24">
        <f>IF(OR($G24="CDY",$G24="RAG"),1,VLOOKUP($G24&amp;$H24&amp;$I24&amp;$J24&amp;$K24,'[1]NRCAN 2016'!$P$6:$W$40,8,FALSE))</f>
        <v>5.7404593478355748E-2</v>
      </c>
      <c r="M24">
        <f>IF(OR($G24="CDY",$G24="RAG"),1,VLOOKUP($G24&amp;$H24&amp;$I24&amp;$J24&amp;$K24,'[1]NRCAN 2016'!$P$6:$W$40,8,FALSE))</f>
        <v>5.7404593478355748E-2</v>
      </c>
      <c r="N24">
        <f>IF(OR($G24="CDY",$G24="RAG"),1,VLOOKUP($G24&amp;$H24&amp;$I24&amp;$J24&amp;$K24,'[1]NRCAN 2016'!$P$6:$W$40,8,FALSE))</f>
        <v>5.7404593478355748E-2</v>
      </c>
      <c r="O24">
        <f>IF(OR($G24="CDY",$G24="RAG"),1,VLOOKUP($G24&amp;$H24&amp;$I24&amp;$J24&amp;$K24,'[1]NRCAN 2016'!$P$6:$W$40,8,FALSE))</f>
        <v>5.7404593478355748E-2</v>
      </c>
      <c r="P24">
        <f>IF(OR($G24="CDY",$G24="RAG"),1,VLOOKUP($G24&amp;$H24&amp;$I24&amp;$J24&amp;$K24,'[1]NRCAN 2016'!$P$6:$W$40,8,FALSE))</f>
        <v>5.7404593478355748E-2</v>
      </c>
      <c r="Q24">
        <f>IF(OR($G24="CDY",$G24="RAG"),1,VLOOKUP($G24&amp;$H24&amp;$I24&amp;$J24&amp;$K24,'[1]NRCAN 2016'!$P$6:$W$40,8,FALSE))</f>
        <v>5.7404593478355748E-2</v>
      </c>
      <c r="R24">
        <f>IF(OR($G24="CDY",$G24="RAG"),1,VLOOKUP($G24&amp;$H24&amp;$I24&amp;$J24&amp;$K24,'[1]NRCAN 2016'!$P$6:$W$40,8,FALSE))</f>
        <v>5.7404593478355748E-2</v>
      </c>
    </row>
    <row r="25" spans="1:18" x14ac:dyDescent="0.25">
      <c r="A25" t="str">
        <f t="shared" si="0"/>
        <v>RESBDGSATOldLIFLU___STDELC</v>
      </c>
      <c r="B25" t="str">
        <f t="shared" si="1"/>
        <v>RESBDGSATOldLI</v>
      </c>
      <c r="C25" t="s">
        <v>50</v>
      </c>
      <c r="D25" t="s">
        <v>7</v>
      </c>
      <c r="E25" t="s">
        <v>64</v>
      </c>
      <c r="F25" t="s">
        <v>14</v>
      </c>
      <c r="G25" t="s">
        <v>20</v>
      </c>
      <c r="H25" t="s">
        <v>22</v>
      </c>
      <c r="I25" t="s">
        <v>15</v>
      </c>
      <c r="J25" t="s">
        <v>16</v>
      </c>
      <c r="K25" t="s">
        <v>17</v>
      </c>
      <c r="L25">
        <f>IF(OR($G25="CDY",$G25="RAG"),1,VLOOKUP($G25&amp;$H25&amp;$I25&amp;$J25&amp;$K25,'[1]NRCAN 2016'!$P$6:$W$40,8,FALSE))</f>
        <v>0.41991168524080263</v>
      </c>
      <c r="M25">
        <f>IF(OR($G25="CDY",$G25="RAG"),1,VLOOKUP($G25&amp;$H25&amp;$I25&amp;$J25&amp;$K25,'[1]NRCAN 2016'!$P$6:$W$40,8,FALSE))</f>
        <v>0.41991168524080263</v>
      </c>
      <c r="N25">
        <f>IF(OR($G25="CDY",$G25="RAG"),1,VLOOKUP($G25&amp;$H25&amp;$I25&amp;$J25&amp;$K25,'[1]NRCAN 2016'!$P$6:$W$40,8,FALSE))</f>
        <v>0.41991168524080263</v>
      </c>
      <c r="O25">
        <f>IF(OR($G25="CDY",$G25="RAG"),1,VLOOKUP($G25&amp;$H25&amp;$I25&amp;$J25&amp;$K25,'[1]NRCAN 2016'!$P$6:$W$40,8,FALSE))</f>
        <v>0.41991168524080263</v>
      </c>
      <c r="P25">
        <f>IF(OR($G25="CDY",$G25="RAG"),1,VLOOKUP($G25&amp;$H25&amp;$I25&amp;$J25&amp;$K25,'[1]NRCAN 2016'!$P$6:$W$40,8,FALSE))</f>
        <v>0.41991168524080263</v>
      </c>
      <c r="Q25">
        <f>IF(OR($G25="CDY",$G25="RAG"),1,VLOOKUP($G25&amp;$H25&amp;$I25&amp;$J25&amp;$K25,'[1]NRCAN 2016'!$P$6:$W$40,8,FALSE))</f>
        <v>0.41991168524080263</v>
      </c>
      <c r="R25">
        <f>IF(OR($G25="CDY",$G25="RAG"),1,VLOOKUP($G25&amp;$H25&amp;$I25&amp;$J25&amp;$K25,'[1]NRCAN 2016'!$P$6:$W$40,8,FALSE))</f>
        <v>0.41991168524080263</v>
      </c>
    </row>
    <row r="26" spans="1:18" x14ac:dyDescent="0.25">
      <c r="A26" t="str">
        <f t="shared" si="0"/>
        <v>RESBDGSATOldLIHAL___STDELC</v>
      </c>
      <c r="B26" t="str">
        <f t="shared" si="1"/>
        <v>RESBDGSATOldLI</v>
      </c>
      <c r="C26" t="s">
        <v>50</v>
      </c>
      <c r="D26" t="s">
        <v>7</v>
      </c>
      <c r="E26" t="s">
        <v>64</v>
      </c>
      <c r="F26" t="s">
        <v>14</v>
      </c>
      <c r="G26" t="s">
        <v>20</v>
      </c>
      <c r="H26" t="s">
        <v>23</v>
      </c>
      <c r="I26" t="s">
        <v>15</v>
      </c>
      <c r="J26" t="s">
        <v>16</v>
      </c>
      <c r="K26" t="s">
        <v>17</v>
      </c>
      <c r="L26">
        <f>IF(OR($G26="CDY",$G26="RAG"),1,VLOOKUP($G26&amp;$H26&amp;$I26&amp;$J26&amp;$K26,'[1]NRCAN 2016'!$P$6:$W$40,8,FALSE))</f>
        <v>0.12322408382364025</v>
      </c>
      <c r="M26">
        <f>IF(OR($G26="CDY",$G26="RAG"),1,VLOOKUP($G26&amp;$H26&amp;$I26&amp;$J26&amp;$K26,'[1]NRCAN 2016'!$P$6:$W$40,8,FALSE))</f>
        <v>0.12322408382364025</v>
      </c>
      <c r="N26">
        <f>IF(OR($G26="CDY",$G26="RAG"),1,VLOOKUP($G26&amp;$H26&amp;$I26&amp;$J26&amp;$K26,'[1]NRCAN 2016'!$P$6:$W$40,8,FALSE))</f>
        <v>0.12322408382364025</v>
      </c>
      <c r="O26">
        <f>IF(OR($G26="CDY",$G26="RAG"),1,VLOOKUP($G26&amp;$H26&amp;$I26&amp;$J26&amp;$K26,'[1]NRCAN 2016'!$P$6:$W$40,8,FALSE))</f>
        <v>0.12322408382364025</v>
      </c>
      <c r="P26">
        <f>IF(OR($G26="CDY",$G26="RAG"),1,VLOOKUP($G26&amp;$H26&amp;$I26&amp;$J26&amp;$K26,'[1]NRCAN 2016'!$P$6:$W$40,8,FALSE))</f>
        <v>0.12322408382364025</v>
      </c>
      <c r="Q26">
        <f>IF(OR($G26="CDY",$G26="RAG"),1,VLOOKUP($G26&amp;$H26&amp;$I26&amp;$J26&amp;$K26,'[1]NRCAN 2016'!$P$6:$W$40,8,FALSE))</f>
        <v>0.12322408382364025</v>
      </c>
      <c r="R26">
        <f>IF(OR($G26="CDY",$G26="RAG"),1,VLOOKUP($G26&amp;$H26&amp;$I26&amp;$J26&amp;$K26,'[1]NRCAN 2016'!$P$6:$W$40,8,FALSE))</f>
        <v>0.12322408382364025</v>
      </c>
    </row>
    <row r="27" spans="1:18" x14ac:dyDescent="0.25">
      <c r="A27" t="str">
        <f t="shared" si="0"/>
        <v>RESBDGSATOldLIINC___STDELC</v>
      </c>
      <c r="B27" t="str">
        <f t="shared" si="1"/>
        <v>RESBDGSATOldLI</v>
      </c>
      <c r="C27" t="s">
        <v>50</v>
      </c>
      <c r="D27" t="s">
        <v>7</v>
      </c>
      <c r="E27" t="s">
        <v>64</v>
      </c>
      <c r="F27" t="s">
        <v>14</v>
      </c>
      <c r="G27" t="s">
        <v>20</v>
      </c>
      <c r="H27" t="s">
        <v>24</v>
      </c>
      <c r="I27" t="s">
        <v>15</v>
      </c>
      <c r="J27" t="s">
        <v>16</v>
      </c>
      <c r="K27" t="s">
        <v>17</v>
      </c>
      <c r="L27">
        <f>IF(OR($G27="CDY",$G27="RAG"),1,VLOOKUP($G27&amp;$H27&amp;$I27&amp;$J27&amp;$K27,'[1]NRCAN 2016'!$P$6:$W$40,8,FALSE))</f>
        <v>0.39576993727509685</v>
      </c>
      <c r="M27">
        <f>IF(OR($G27="CDY",$G27="RAG"),1,VLOOKUP($G27&amp;$H27&amp;$I27&amp;$J27&amp;$K27,'[1]NRCAN 2016'!$P$6:$W$40,8,FALSE))</f>
        <v>0.39576993727509685</v>
      </c>
      <c r="N27">
        <f>IF(OR($G27="CDY",$G27="RAG"),1,VLOOKUP($G27&amp;$H27&amp;$I27&amp;$J27&amp;$K27,'[1]NRCAN 2016'!$P$6:$W$40,8,FALSE))</f>
        <v>0.39576993727509685</v>
      </c>
      <c r="O27">
        <f>IF(OR($G27="CDY",$G27="RAG"),1,VLOOKUP($G27&amp;$H27&amp;$I27&amp;$J27&amp;$K27,'[1]NRCAN 2016'!$P$6:$W$40,8,FALSE))</f>
        <v>0.39576993727509685</v>
      </c>
      <c r="P27">
        <f>IF(OR($G27="CDY",$G27="RAG"),1,VLOOKUP($G27&amp;$H27&amp;$I27&amp;$J27&amp;$K27,'[1]NRCAN 2016'!$P$6:$W$40,8,FALSE))</f>
        <v>0.39576993727509685</v>
      </c>
      <c r="Q27">
        <f>IF(OR($G27="CDY",$G27="RAG"),1,VLOOKUP($G27&amp;$H27&amp;$I27&amp;$J27&amp;$K27,'[1]NRCAN 2016'!$P$6:$W$40,8,FALSE))</f>
        <v>0.39576993727509685</v>
      </c>
      <c r="R27">
        <f>IF(OR($G27="CDY",$G27="RAG"),1,VLOOKUP($G27&amp;$H27&amp;$I27&amp;$J27&amp;$K27,'[1]NRCAN 2016'!$P$6:$W$40,8,FALSE))</f>
        <v>0.39576993727509685</v>
      </c>
    </row>
    <row r="28" spans="1:18" x14ac:dyDescent="0.25">
      <c r="A28" t="str">
        <f t="shared" si="0"/>
        <v>RESBDGSATOldLILED___STDELC</v>
      </c>
      <c r="B28" t="str">
        <f t="shared" si="1"/>
        <v>RESBDGSATOldLI</v>
      </c>
      <c r="C28" t="s">
        <v>50</v>
      </c>
      <c r="D28" t="s">
        <v>7</v>
      </c>
      <c r="E28" t="s">
        <v>64</v>
      </c>
      <c r="F28" t="s">
        <v>14</v>
      </c>
      <c r="G28" t="s">
        <v>20</v>
      </c>
      <c r="H28" t="s">
        <v>25</v>
      </c>
      <c r="I28" t="s">
        <v>15</v>
      </c>
      <c r="J28" t="s">
        <v>16</v>
      </c>
      <c r="K28" t="s">
        <v>17</v>
      </c>
      <c r="L28">
        <f>IF(OR($G28="CDY",$G28="RAG"),1,VLOOKUP($G28&amp;$H28&amp;$I28&amp;$J28&amp;$K28,'[1]NRCAN 2016'!$P$6:$W$40,8,FALSE))</f>
        <v>1.8448500910522674E-3</v>
      </c>
      <c r="M28">
        <f>IF(OR($G28="CDY",$G28="RAG"),1,VLOOKUP($G28&amp;$H28&amp;$I28&amp;$J28&amp;$K28,'[1]NRCAN 2016'!$P$6:$W$40,8,FALSE))</f>
        <v>1.8448500910522674E-3</v>
      </c>
      <c r="N28">
        <f>IF(OR($G28="CDY",$G28="RAG"),1,VLOOKUP($G28&amp;$H28&amp;$I28&amp;$J28&amp;$K28,'[1]NRCAN 2016'!$P$6:$W$40,8,FALSE))</f>
        <v>1.8448500910522674E-3</v>
      </c>
      <c r="O28">
        <f>IF(OR($G28="CDY",$G28="RAG"),1,VLOOKUP($G28&amp;$H28&amp;$I28&amp;$J28&amp;$K28,'[1]NRCAN 2016'!$P$6:$W$40,8,FALSE))</f>
        <v>1.8448500910522674E-3</v>
      </c>
      <c r="P28">
        <f>IF(OR($G28="CDY",$G28="RAG"),1,VLOOKUP($G28&amp;$H28&amp;$I28&amp;$J28&amp;$K28,'[1]NRCAN 2016'!$P$6:$W$40,8,FALSE))</f>
        <v>1.8448500910522674E-3</v>
      </c>
      <c r="Q28">
        <f>IF(OR($G28="CDY",$G28="RAG"),1,VLOOKUP($G28&amp;$H28&amp;$I28&amp;$J28&amp;$K28,'[1]NRCAN 2016'!$P$6:$W$40,8,FALSE))</f>
        <v>1.8448500910522674E-3</v>
      </c>
      <c r="R28">
        <f>IF(OR($G28="CDY",$G28="RAG"),1,VLOOKUP($G28&amp;$H28&amp;$I28&amp;$J28&amp;$K28,'[1]NRCAN 2016'!$P$6:$W$40,8,FALSE))</f>
        <v>1.8448500910522674E-3</v>
      </c>
    </row>
    <row r="29" spans="1:18" x14ac:dyDescent="0.25">
      <c r="A29" t="str">
        <f t="shared" si="0"/>
        <v>RESBDGSDEOldLILED___HIGELC</v>
      </c>
      <c r="B29" t="str">
        <f t="shared" si="1"/>
        <v>RESBDGSDEOldLI</v>
      </c>
      <c r="C29" t="s">
        <v>50</v>
      </c>
      <c r="D29" t="s">
        <v>7</v>
      </c>
      <c r="E29" t="s">
        <v>65</v>
      </c>
      <c r="F29" t="s">
        <v>14</v>
      </c>
      <c r="G29" t="s">
        <v>20</v>
      </c>
      <c r="H29" t="s">
        <v>25</v>
      </c>
      <c r="I29" t="s">
        <v>15</v>
      </c>
      <c r="J29" t="s">
        <v>33</v>
      </c>
      <c r="K29" t="s">
        <v>17</v>
      </c>
      <c r="L29">
        <f>IF(OR($G29="CDY",$G29="RAG"),1,VLOOKUP($G29&amp;$H29&amp;$I29&amp;$J29&amp;$K29,'[1]NRCAN 2016'!$P$6:$W$40,8,FALSE))</f>
        <v>1.8448500910522698E-3</v>
      </c>
      <c r="M29">
        <f>IF(OR($G29="CDY",$G29="RAG"),1,VLOOKUP($G29&amp;$H29&amp;$I29&amp;$J29&amp;$K29,'[1]NRCAN 2016'!$P$6:$W$40,8,FALSE))</f>
        <v>1.8448500910522698E-3</v>
      </c>
      <c r="N29">
        <f>IF(OR($G29="CDY",$G29="RAG"),1,VLOOKUP($G29&amp;$H29&amp;$I29&amp;$J29&amp;$K29,'[1]NRCAN 2016'!$P$6:$W$40,8,FALSE))</f>
        <v>1.8448500910522698E-3</v>
      </c>
      <c r="O29">
        <f>IF(OR($G29="CDY",$G29="RAG"),1,VLOOKUP($G29&amp;$H29&amp;$I29&amp;$J29&amp;$K29,'[1]NRCAN 2016'!$P$6:$W$40,8,FALSE))</f>
        <v>1.8448500910522698E-3</v>
      </c>
      <c r="P29">
        <f>IF(OR($G29="CDY",$G29="RAG"),1,VLOOKUP($G29&amp;$H29&amp;$I29&amp;$J29&amp;$K29,'[1]NRCAN 2016'!$P$6:$W$40,8,FALSE))</f>
        <v>1.8448500910522698E-3</v>
      </c>
      <c r="Q29">
        <f>IF(OR($G29="CDY",$G29="RAG"),1,VLOOKUP($G29&amp;$H29&amp;$I29&amp;$J29&amp;$K29,'[1]NRCAN 2016'!$P$6:$W$40,8,FALSE))</f>
        <v>1.8448500910522698E-3</v>
      </c>
      <c r="R29">
        <f>IF(OR($G29="CDY",$G29="RAG"),1,VLOOKUP($G29&amp;$H29&amp;$I29&amp;$J29&amp;$K29,'[1]NRCAN 2016'!$P$6:$W$40,8,FALSE))</f>
        <v>1.8448500910522698E-3</v>
      </c>
    </row>
    <row r="30" spans="1:18" x14ac:dyDescent="0.25">
      <c r="A30" t="str">
        <f t="shared" si="0"/>
        <v>RESBDGSDEOldLIFLC___STDELC</v>
      </c>
      <c r="B30" t="str">
        <f t="shared" si="1"/>
        <v>RESBDGSDEOldLI</v>
      </c>
      <c r="C30" t="s">
        <v>50</v>
      </c>
      <c r="D30" t="s">
        <v>7</v>
      </c>
      <c r="E30" t="s">
        <v>65</v>
      </c>
      <c r="F30" t="s">
        <v>14</v>
      </c>
      <c r="G30" t="s">
        <v>20</v>
      </c>
      <c r="H30" t="s">
        <v>21</v>
      </c>
      <c r="I30" t="s">
        <v>15</v>
      </c>
      <c r="J30" t="s">
        <v>16</v>
      </c>
      <c r="K30" t="s">
        <v>17</v>
      </c>
      <c r="L30">
        <f>IF(OR($G30="CDY",$G30="RAG"),1,VLOOKUP($G30&amp;$H30&amp;$I30&amp;$J30&amp;$K30,'[1]NRCAN 2016'!$P$6:$W$40,8,FALSE))</f>
        <v>5.7404593478355748E-2</v>
      </c>
      <c r="M30">
        <f>IF(OR($G30="CDY",$G30="RAG"),1,VLOOKUP($G30&amp;$H30&amp;$I30&amp;$J30&amp;$K30,'[1]NRCAN 2016'!$P$6:$W$40,8,FALSE))</f>
        <v>5.7404593478355748E-2</v>
      </c>
      <c r="N30">
        <f>IF(OR($G30="CDY",$G30="RAG"),1,VLOOKUP($G30&amp;$H30&amp;$I30&amp;$J30&amp;$K30,'[1]NRCAN 2016'!$P$6:$W$40,8,FALSE))</f>
        <v>5.7404593478355748E-2</v>
      </c>
      <c r="O30">
        <f>IF(OR($G30="CDY",$G30="RAG"),1,VLOOKUP($G30&amp;$H30&amp;$I30&amp;$J30&amp;$K30,'[1]NRCAN 2016'!$P$6:$W$40,8,FALSE))</f>
        <v>5.7404593478355748E-2</v>
      </c>
      <c r="P30">
        <f>IF(OR($G30="CDY",$G30="RAG"),1,VLOOKUP($G30&amp;$H30&amp;$I30&amp;$J30&amp;$K30,'[1]NRCAN 2016'!$P$6:$W$40,8,FALSE))</f>
        <v>5.7404593478355748E-2</v>
      </c>
      <c r="Q30">
        <f>IF(OR($G30="CDY",$G30="RAG"),1,VLOOKUP($G30&amp;$H30&amp;$I30&amp;$J30&amp;$K30,'[1]NRCAN 2016'!$P$6:$W$40,8,FALSE))</f>
        <v>5.7404593478355748E-2</v>
      </c>
      <c r="R30">
        <f>IF(OR($G30="CDY",$G30="RAG"),1,VLOOKUP($G30&amp;$H30&amp;$I30&amp;$J30&amp;$K30,'[1]NRCAN 2016'!$P$6:$W$40,8,FALSE))</f>
        <v>5.7404593478355748E-2</v>
      </c>
    </row>
    <row r="31" spans="1:18" x14ac:dyDescent="0.25">
      <c r="A31" t="str">
        <f t="shared" si="0"/>
        <v>RESBDGSDEOldLIFLU___STDELC</v>
      </c>
      <c r="B31" t="str">
        <f t="shared" si="1"/>
        <v>RESBDGSDEOldLI</v>
      </c>
      <c r="C31" t="s">
        <v>50</v>
      </c>
      <c r="D31" t="s">
        <v>7</v>
      </c>
      <c r="E31" t="s">
        <v>65</v>
      </c>
      <c r="F31" t="s">
        <v>14</v>
      </c>
      <c r="G31" t="s">
        <v>20</v>
      </c>
      <c r="H31" t="s">
        <v>22</v>
      </c>
      <c r="I31" t="s">
        <v>15</v>
      </c>
      <c r="J31" t="s">
        <v>16</v>
      </c>
      <c r="K31" t="s">
        <v>17</v>
      </c>
      <c r="L31">
        <f>IF(OR($G31="CDY",$G31="RAG"),1,VLOOKUP($G31&amp;$H31&amp;$I31&amp;$J31&amp;$K31,'[1]NRCAN 2016'!$P$6:$W$40,8,FALSE))</f>
        <v>0.41991168524080263</v>
      </c>
      <c r="M31">
        <f>IF(OR($G31="CDY",$G31="RAG"),1,VLOOKUP($G31&amp;$H31&amp;$I31&amp;$J31&amp;$K31,'[1]NRCAN 2016'!$P$6:$W$40,8,FALSE))</f>
        <v>0.41991168524080263</v>
      </c>
      <c r="N31">
        <f>IF(OR($G31="CDY",$G31="RAG"),1,VLOOKUP($G31&amp;$H31&amp;$I31&amp;$J31&amp;$K31,'[1]NRCAN 2016'!$P$6:$W$40,8,FALSE))</f>
        <v>0.41991168524080263</v>
      </c>
      <c r="O31">
        <f>IF(OR($G31="CDY",$G31="RAG"),1,VLOOKUP($G31&amp;$H31&amp;$I31&amp;$J31&amp;$K31,'[1]NRCAN 2016'!$P$6:$W$40,8,FALSE))</f>
        <v>0.41991168524080263</v>
      </c>
      <c r="P31">
        <f>IF(OR($G31="CDY",$G31="RAG"),1,VLOOKUP($G31&amp;$H31&amp;$I31&amp;$J31&amp;$K31,'[1]NRCAN 2016'!$P$6:$W$40,8,FALSE))</f>
        <v>0.41991168524080263</v>
      </c>
      <c r="Q31">
        <f>IF(OR($G31="CDY",$G31="RAG"),1,VLOOKUP($G31&amp;$H31&amp;$I31&amp;$J31&amp;$K31,'[1]NRCAN 2016'!$P$6:$W$40,8,FALSE))</f>
        <v>0.41991168524080263</v>
      </c>
      <c r="R31">
        <f>IF(OR($G31="CDY",$G31="RAG"),1,VLOOKUP($G31&amp;$H31&amp;$I31&amp;$J31&amp;$K31,'[1]NRCAN 2016'!$P$6:$W$40,8,FALSE))</f>
        <v>0.41991168524080263</v>
      </c>
    </row>
    <row r="32" spans="1:18" x14ac:dyDescent="0.25">
      <c r="A32" t="str">
        <f t="shared" si="0"/>
        <v>RESBDGSDEOldLIHAL___STDELC</v>
      </c>
      <c r="B32" t="str">
        <f t="shared" si="1"/>
        <v>RESBDGSDEOldLI</v>
      </c>
      <c r="C32" t="s">
        <v>50</v>
      </c>
      <c r="D32" t="s">
        <v>7</v>
      </c>
      <c r="E32" t="s">
        <v>65</v>
      </c>
      <c r="F32" t="s">
        <v>14</v>
      </c>
      <c r="G32" t="s">
        <v>20</v>
      </c>
      <c r="H32" t="s">
        <v>23</v>
      </c>
      <c r="I32" t="s">
        <v>15</v>
      </c>
      <c r="J32" t="s">
        <v>16</v>
      </c>
      <c r="K32" t="s">
        <v>17</v>
      </c>
      <c r="L32">
        <f>IF(OR($G32="CDY",$G32="RAG"),1,VLOOKUP($G32&amp;$H32&amp;$I32&amp;$J32&amp;$K32,'[1]NRCAN 2016'!$P$6:$W$40,8,FALSE))</f>
        <v>0.12322408382364025</v>
      </c>
      <c r="M32">
        <f>IF(OR($G32="CDY",$G32="RAG"),1,VLOOKUP($G32&amp;$H32&amp;$I32&amp;$J32&amp;$K32,'[1]NRCAN 2016'!$P$6:$W$40,8,FALSE))</f>
        <v>0.12322408382364025</v>
      </c>
      <c r="N32">
        <f>IF(OR($G32="CDY",$G32="RAG"),1,VLOOKUP($G32&amp;$H32&amp;$I32&amp;$J32&amp;$K32,'[1]NRCAN 2016'!$P$6:$W$40,8,FALSE))</f>
        <v>0.12322408382364025</v>
      </c>
      <c r="O32">
        <f>IF(OR($G32="CDY",$G32="RAG"),1,VLOOKUP($G32&amp;$H32&amp;$I32&amp;$J32&amp;$K32,'[1]NRCAN 2016'!$P$6:$W$40,8,FALSE))</f>
        <v>0.12322408382364025</v>
      </c>
      <c r="P32">
        <f>IF(OR($G32="CDY",$G32="RAG"),1,VLOOKUP($G32&amp;$H32&amp;$I32&amp;$J32&amp;$K32,'[1]NRCAN 2016'!$P$6:$W$40,8,FALSE))</f>
        <v>0.12322408382364025</v>
      </c>
      <c r="Q32">
        <f>IF(OR($G32="CDY",$G32="RAG"),1,VLOOKUP($G32&amp;$H32&amp;$I32&amp;$J32&amp;$K32,'[1]NRCAN 2016'!$P$6:$W$40,8,FALSE))</f>
        <v>0.12322408382364025</v>
      </c>
      <c r="R32">
        <f>IF(OR($G32="CDY",$G32="RAG"),1,VLOOKUP($G32&amp;$H32&amp;$I32&amp;$J32&amp;$K32,'[1]NRCAN 2016'!$P$6:$W$40,8,FALSE))</f>
        <v>0.12322408382364025</v>
      </c>
    </row>
    <row r="33" spans="1:18" x14ac:dyDescent="0.25">
      <c r="A33" t="str">
        <f t="shared" si="0"/>
        <v>RESBDGSDEOldLIINC___STDELC</v>
      </c>
      <c r="B33" t="str">
        <f t="shared" si="1"/>
        <v>RESBDGSDEOldLI</v>
      </c>
      <c r="C33" t="s">
        <v>50</v>
      </c>
      <c r="D33" t="s">
        <v>7</v>
      </c>
      <c r="E33" t="s">
        <v>65</v>
      </c>
      <c r="F33" t="s">
        <v>14</v>
      </c>
      <c r="G33" t="s">
        <v>20</v>
      </c>
      <c r="H33" t="s">
        <v>24</v>
      </c>
      <c r="I33" t="s">
        <v>15</v>
      </c>
      <c r="J33" t="s">
        <v>16</v>
      </c>
      <c r="K33" t="s">
        <v>17</v>
      </c>
      <c r="L33">
        <f>IF(OR($G33="CDY",$G33="RAG"),1,VLOOKUP($G33&amp;$H33&amp;$I33&amp;$J33&amp;$K33,'[1]NRCAN 2016'!$P$6:$W$40,8,FALSE))</f>
        <v>0.39576993727509685</v>
      </c>
      <c r="M33">
        <f>IF(OR($G33="CDY",$G33="RAG"),1,VLOOKUP($G33&amp;$H33&amp;$I33&amp;$J33&amp;$K33,'[1]NRCAN 2016'!$P$6:$W$40,8,FALSE))</f>
        <v>0.39576993727509685</v>
      </c>
      <c r="N33">
        <f>IF(OR($G33="CDY",$G33="RAG"),1,VLOOKUP($G33&amp;$H33&amp;$I33&amp;$J33&amp;$K33,'[1]NRCAN 2016'!$P$6:$W$40,8,FALSE))</f>
        <v>0.39576993727509685</v>
      </c>
      <c r="O33">
        <f>IF(OR($G33="CDY",$G33="RAG"),1,VLOOKUP($G33&amp;$H33&amp;$I33&amp;$J33&amp;$K33,'[1]NRCAN 2016'!$P$6:$W$40,8,FALSE))</f>
        <v>0.39576993727509685</v>
      </c>
      <c r="P33">
        <f>IF(OR($G33="CDY",$G33="RAG"),1,VLOOKUP($G33&amp;$H33&amp;$I33&amp;$J33&amp;$K33,'[1]NRCAN 2016'!$P$6:$W$40,8,FALSE))</f>
        <v>0.39576993727509685</v>
      </c>
      <c r="Q33">
        <f>IF(OR($G33="CDY",$G33="RAG"),1,VLOOKUP($G33&amp;$H33&amp;$I33&amp;$J33&amp;$K33,'[1]NRCAN 2016'!$P$6:$W$40,8,FALSE))</f>
        <v>0.39576993727509685</v>
      </c>
      <c r="R33">
        <f>IF(OR($G33="CDY",$G33="RAG"),1,VLOOKUP($G33&amp;$H33&amp;$I33&amp;$J33&amp;$K33,'[1]NRCAN 2016'!$P$6:$W$40,8,FALSE))</f>
        <v>0.39576993727509685</v>
      </c>
    </row>
    <row r="34" spans="1:18" x14ac:dyDescent="0.25">
      <c r="A34" t="str">
        <f t="shared" ref="A34:A62" si="2">C34&amp;D34&amp;E34&amp;F34&amp;G34&amp;H34&amp;I34&amp;J34&amp;K34</f>
        <v>RESBDGSDEOldLILED___STDELC</v>
      </c>
      <c r="B34" t="str">
        <f t="shared" si="1"/>
        <v>RESBDGSDEOldLI</v>
      </c>
      <c r="C34" t="s">
        <v>50</v>
      </c>
      <c r="D34" t="s">
        <v>7</v>
      </c>
      <c r="E34" t="s">
        <v>65</v>
      </c>
      <c r="F34" t="s">
        <v>14</v>
      </c>
      <c r="G34" t="s">
        <v>20</v>
      </c>
      <c r="H34" t="s">
        <v>25</v>
      </c>
      <c r="I34" t="s">
        <v>15</v>
      </c>
      <c r="J34" t="s">
        <v>16</v>
      </c>
      <c r="K34" t="s">
        <v>17</v>
      </c>
      <c r="L34">
        <f>IF(OR($G34="CDY",$G34="RAG"),1,VLOOKUP($G34&amp;$H34&amp;$I34&amp;$J34&amp;$K34,'[1]NRCAN 2016'!$P$6:$W$40,8,FALSE))</f>
        <v>1.8448500910522674E-3</v>
      </c>
      <c r="M34">
        <f>IF(OR($G34="CDY",$G34="RAG"),1,VLOOKUP($G34&amp;$H34&amp;$I34&amp;$J34&amp;$K34,'[1]NRCAN 2016'!$P$6:$W$40,8,FALSE))</f>
        <v>1.8448500910522674E-3</v>
      </c>
      <c r="N34">
        <f>IF(OR($G34="CDY",$G34="RAG"),1,VLOOKUP($G34&amp;$H34&amp;$I34&amp;$J34&amp;$K34,'[1]NRCAN 2016'!$P$6:$W$40,8,FALSE))</f>
        <v>1.8448500910522674E-3</v>
      </c>
      <c r="O34">
        <f>IF(OR($G34="CDY",$G34="RAG"),1,VLOOKUP($G34&amp;$H34&amp;$I34&amp;$J34&amp;$K34,'[1]NRCAN 2016'!$P$6:$W$40,8,FALSE))</f>
        <v>1.8448500910522674E-3</v>
      </c>
      <c r="P34">
        <f>IF(OR($G34="CDY",$G34="RAG"),1,VLOOKUP($G34&amp;$H34&amp;$I34&amp;$J34&amp;$K34,'[1]NRCAN 2016'!$P$6:$W$40,8,FALSE))</f>
        <v>1.8448500910522674E-3</v>
      </c>
      <c r="Q34">
        <f>IF(OR($G34="CDY",$G34="RAG"),1,VLOOKUP($G34&amp;$H34&amp;$I34&amp;$J34&amp;$K34,'[1]NRCAN 2016'!$P$6:$W$40,8,FALSE))</f>
        <v>1.8448500910522674E-3</v>
      </c>
      <c r="R34">
        <f>IF(OR($G34="CDY",$G34="RAG"),1,VLOOKUP($G34&amp;$H34&amp;$I34&amp;$J34&amp;$K34,'[1]NRCAN 2016'!$P$6:$W$40,8,FALSE))</f>
        <v>1.8448500910522674E-3</v>
      </c>
    </row>
    <row r="35" spans="1:18" x14ac:dyDescent="0.25">
      <c r="A35" t="str">
        <f t="shared" si="2"/>
        <v>RESBDGAPAOldRAG______STDELC</v>
      </c>
      <c r="B35" t="str">
        <f t="shared" si="1"/>
        <v>RESBDGAPAOldRAG</v>
      </c>
      <c r="C35" t="s">
        <v>50</v>
      </c>
      <c r="D35" t="s">
        <v>7</v>
      </c>
      <c r="E35" t="s">
        <v>63</v>
      </c>
      <c r="F35" t="s">
        <v>14</v>
      </c>
      <c r="G35" t="s">
        <v>62</v>
      </c>
      <c r="H35" t="s">
        <v>15</v>
      </c>
      <c r="I35" t="s">
        <v>15</v>
      </c>
      <c r="J35" t="s">
        <v>16</v>
      </c>
      <c r="K35" t="s">
        <v>17</v>
      </c>
      <c r="L35">
        <f>IF(OR($G35="CDY",$G35="RAG"),1,VLOOKUP($G35&amp;$H35&amp;$I35&amp;$J35&amp;$K35,'[1]NRCAN 2016'!$P$6:$W$40,8,FALSE))</f>
        <v>1</v>
      </c>
      <c r="M35">
        <f>IF(OR($G35="CDY",$G35="RAG"),1,VLOOKUP($G35&amp;$H35&amp;$I35&amp;$J35&amp;$K35,'[1]NRCAN 2016'!$P$6:$W$40,8,FALSE))</f>
        <v>1</v>
      </c>
      <c r="N35">
        <f>IF(OR($G35="CDY",$G35="RAG"),1,VLOOKUP($G35&amp;$H35&amp;$I35&amp;$J35&amp;$K35,'[1]NRCAN 2016'!$P$6:$W$40,8,FALSE))</f>
        <v>1</v>
      </c>
      <c r="O35">
        <f>IF(OR($G35="CDY",$G35="RAG"),1,VLOOKUP($G35&amp;$H35&amp;$I35&amp;$J35&amp;$K35,'[1]NRCAN 2016'!$P$6:$W$40,8,FALSE))</f>
        <v>1</v>
      </c>
      <c r="P35">
        <f>IF(OR($G35="CDY",$G35="RAG"),1,VLOOKUP($G35&amp;$H35&amp;$I35&amp;$J35&amp;$K35,'[1]NRCAN 2016'!$P$6:$W$40,8,FALSE))</f>
        <v>1</v>
      </c>
      <c r="Q35">
        <f>IF(OR($G35="CDY",$G35="RAG"),1,VLOOKUP($G35&amp;$H35&amp;$I35&amp;$J35&amp;$K35,'[1]NRCAN 2016'!$P$6:$W$40,8,FALSE))</f>
        <v>1</v>
      </c>
      <c r="R35">
        <f>IF(OR($G35="CDY",$G35="RAG"),1,VLOOKUP($G35&amp;$H35&amp;$I35&amp;$J35&amp;$K35,'[1]NRCAN 2016'!$P$6:$W$40,8,FALSE))</f>
        <v>1</v>
      </c>
    </row>
    <row r="36" spans="1:18" x14ac:dyDescent="0.25">
      <c r="A36" t="str">
        <f t="shared" si="2"/>
        <v>RESBDGSATOldRAG______STDELC</v>
      </c>
      <c r="B36" t="str">
        <f t="shared" si="1"/>
        <v>RESBDGSATOldRAG</v>
      </c>
      <c r="C36" t="s">
        <v>50</v>
      </c>
      <c r="D36" t="s">
        <v>7</v>
      </c>
      <c r="E36" t="s">
        <v>64</v>
      </c>
      <c r="F36" t="s">
        <v>14</v>
      </c>
      <c r="G36" t="s">
        <v>62</v>
      </c>
      <c r="H36" t="s">
        <v>15</v>
      </c>
      <c r="I36" t="s">
        <v>15</v>
      </c>
      <c r="J36" t="s">
        <v>16</v>
      </c>
      <c r="K36" t="s">
        <v>17</v>
      </c>
      <c r="L36">
        <f>IF(OR($G36="CDY",$G36="RAG"),1,VLOOKUP($G36&amp;$H36&amp;$I36&amp;$J36&amp;$K36,'[1]NRCAN 2016'!$P$6:$W$40,8,FALSE))</f>
        <v>1</v>
      </c>
      <c r="M36">
        <f>IF(OR($G36="CDY",$G36="RAG"),1,VLOOKUP($G36&amp;$H36&amp;$I36&amp;$J36&amp;$K36,'[1]NRCAN 2016'!$P$6:$W$40,8,FALSE))</f>
        <v>1</v>
      </c>
      <c r="N36">
        <f>IF(OR($G36="CDY",$G36="RAG"),1,VLOOKUP($G36&amp;$H36&amp;$I36&amp;$J36&amp;$K36,'[1]NRCAN 2016'!$P$6:$W$40,8,FALSE))</f>
        <v>1</v>
      </c>
      <c r="O36">
        <f>IF(OR($G36="CDY",$G36="RAG"),1,VLOOKUP($G36&amp;$H36&amp;$I36&amp;$J36&amp;$K36,'[1]NRCAN 2016'!$P$6:$W$40,8,FALSE))</f>
        <v>1</v>
      </c>
      <c r="P36">
        <f>IF(OR($G36="CDY",$G36="RAG"),1,VLOOKUP($G36&amp;$H36&amp;$I36&amp;$J36&amp;$K36,'[1]NRCAN 2016'!$P$6:$W$40,8,FALSE))</f>
        <v>1</v>
      </c>
      <c r="Q36">
        <f>IF(OR($G36="CDY",$G36="RAG"),1,VLOOKUP($G36&amp;$H36&amp;$I36&amp;$J36&amp;$K36,'[1]NRCAN 2016'!$P$6:$W$40,8,FALSE))</f>
        <v>1</v>
      </c>
      <c r="R36">
        <f>IF(OR($G36="CDY",$G36="RAG"),1,VLOOKUP($G36&amp;$H36&amp;$I36&amp;$J36&amp;$K36,'[1]NRCAN 2016'!$P$6:$W$40,8,FALSE))</f>
        <v>1</v>
      </c>
    </row>
    <row r="37" spans="1:18" x14ac:dyDescent="0.25">
      <c r="A37" t="str">
        <f t="shared" si="2"/>
        <v>RESBDGSDEOldRAG______STDELC</v>
      </c>
      <c r="B37" t="str">
        <f t="shared" si="1"/>
        <v>RESBDGSDEOldRAG</v>
      </c>
      <c r="C37" t="s">
        <v>50</v>
      </c>
      <c r="D37" t="s">
        <v>7</v>
      </c>
      <c r="E37" t="s">
        <v>65</v>
      </c>
      <c r="F37" t="s">
        <v>14</v>
      </c>
      <c r="G37" t="s">
        <v>62</v>
      </c>
      <c r="H37" t="s">
        <v>15</v>
      </c>
      <c r="I37" t="s">
        <v>15</v>
      </c>
      <c r="J37" t="s">
        <v>16</v>
      </c>
      <c r="K37" t="s">
        <v>17</v>
      </c>
      <c r="L37">
        <f>IF(OR($G37="CDY",$G37="RAG"),1,VLOOKUP($G37&amp;$H37&amp;$I37&amp;$J37&amp;$K37,'[1]NRCAN 2016'!$P$6:$W$40,8,FALSE))</f>
        <v>1</v>
      </c>
      <c r="M37">
        <f>IF(OR($G37="CDY",$G37="RAG"),1,VLOOKUP($G37&amp;$H37&amp;$I37&amp;$J37&amp;$K37,'[1]NRCAN 2016'!$P$6:$W$40,8,FALSE))</f>
        <v>1</v>
      </c>
      <c r="N37">
        <f>IF(OR($G37="CDY",$G37="RAG"),1,VLOOKUP($G37&amp;$H37&amp;$I37&amp;$J37&amp;$K37,'[1]NRCAN 2016'!$P$6:$W$40,8,FALSE))</f>
        <v>1</v>
      </c>
      <c r="O37">
        <f>IF(OR($G37="CDY",$G37="RAG"),1,VLOOKUP($G37&amp;$H37&amp;$I37&amp;$J37&amp;$K37,'[1]NRCAN 2016'!$P$6:$W$40,8,FALSE))</f>
        <v>1</v>
      </c>
      <c r="P37">
        <f>IF(OR($G37="CDY",$G37="RAG"),1,VLOOKUP($G37&amp;$H37&amp;$I37&amp;$J37&amp;$K37,'[1]NRCAN 2016'!$P$6:$W$40,8,FALSE))</f>
        <v>1</v>
      </c>
      <c r="Q37">
        <f>IF(OR($G37="CDY",$G37="RAG"),1,VLOOKUP($G37&amp;$H37&amp;$I37&amp;$J37&amp;$K37,'[1]NRCAN 2016'!$P$6:$W$40,8,FALSE))</f>
        <v>1</v>
      </c>
      <c r="R37">
        <f>IF(OR($G37="CDY",$G37="RAG"),1,VLOOKUP($G37&amp;$H37&amp;$I37&amp;$J37&amp;$K37,'[1]NRCAN 2016'!$P$6:$W$40,8,FALSE))</f>
        <v>1</v>
      </c>
    </row>
    <row r="38" spans="1:18" x14ac:dyDescent="0.25">
      <c r="A38" t="str">
        <f t="shared" si="2"/>
        <v>RESBDGAPAOldREF______STDELC</v>
      </c>
      <c r="B38" t="str">
        <f t="shared" si="1"/>
        <v>RESBDGAPAOldREF</v>
      </c>
      <c r="C38" t="s">
        <v>50</v>
      </c>
      <c r="D38" t="s">
        <v>7</v>
      </c>
      <c r="E38" t="s">
        <v>63</v>
      </c>
      <c r="F38" t="s">
        <v>14</v>
      </c>
      <c r="G38" t="s">
        <v>57</v>
      </c>
      <c r="H38" t="s">
        <v>15</v>
      </c>
      <c r="I38" t="s">
        <v>15</v>
      </c>
      <c r="J38" t="s">
        <v>16</v>
      </c>
      <c r="K38" t="s">
        <v>17</v>
      </c>
      <c r="L38">
        <f>IF(OR($G38="CDY",$G38="RAG"),1,VLOOKUP($G38&amp;$H38&amp;$I38&amp;$J38&amp;$K38,'[1]NRCAN 2016'!$P$6:$W$40,8,FALSE))</f>
        <v>1</v>
      </c>
      <c r="M38">
        <f>IF(OR($G38="CDY",$G38="RAG"),1,VLOOKUP($G38&amp;$H38&amp;$I38&amp;$J38&amp;$K38,'[1]NRCAN 2016'!$P$6:$W$40,8,FALSE))</f>
        <v>1</v>
      </c>
      <c r="N38">
        <f>IF(OR($G38="CDY",$G38="RAG"),1,VLOOKUP($G38&amp;$H38&amp;$I38&amp;$J38&amp;$K38,'[1]NRCAN 2016'!$P$6:$W$40,8,FALSE))</f>
        <v>1</v>
      </c>
      <c r="O38">
        <f>IF(OR($G38="CDY",$G38="RAG"),1,VLOOKUP($G38&amp;$H38&amp;$I38&amp;$J38&amp;$K38,'[1]NRCAN 2016'!$P$6:$W$40,8,FALSE))</f>
        <v>1</v>
      </c>
      <c r="P38">
        <f>IF(OR($G38="CDY",$G38="RAG"),1,VLOOKUP($G38&amp;$H38&amp;$I38&amp;$J38&amp;$K38,'[1]NRCAN 2016'!$P$6:$W$40,8,FALSE))</f>
        <v>1</v>
      </c>
      <c r="Q38">
        <f>IF(OR($G38="CDY",$G38="RAG"),1,VLOOKUP($G38&amp;$H38&amp;$I38&amp;$J38&amp;$K38,'[1]NRCAN 2016'!$P$6:$W$40,8,FALSE))</f>
        <v>1</v>
      </c>
      <c r="R38">
        <f>IF(OR($G38="CDY",$G38="RAG"),1,VLOOKUP($G38&amp;$H38&amp;$I38&amp;$J38&amp;$K38,'[1]NRCAN 2016'!$P$6:$W$40,8,FALSE))</f>
        <v>1</v>
      </c>
    </row>
    <row r="39" spans="1:18" x14ac:dyDescent="0.25">
      <c r="A39" t="str">
        <f t="shared" si="2"/>
        <v>RESBDGSATOldREF______STDELC</v>
      </c>
      <c r="B39" t="str">
        <f t="shared" si="1"/>
        <v>RESBDGSATOldREF</v>
      </c>
      <c r="C39" t="s">
        <v>50</v>
      </c>
      <c r="D39" t="s">
        <v>7</v>
      </c>
      <c r="E39" t="s">
        <v>64</v>
      </c>
      <c r="F39" t="s">
        <v>14</v>
      </c>
      <c r="G39" t="s">
        <v>57</v>
      </c>
      <c r="H39" t="s">
        <v>15</v>
      </c>
      <c r="I39" t="s">
        <v>15</v>
      </c>
      <c r="J39" t="s">
        <v>16</v>
      </c>
      <c r="K39" t="s">
        <v>17</v>
      </c>
      <c r="L39">
        <f>IF(OR($G39="CDY",$G39="RAG"),1,VLOOKUP($G39&amp;$H39&amp;$I39&amp;$J39&amp;$K39,'[1]NRCAN 2016'!$P$6:$W$40,8,FALSE))</f>
        <v>1</v>
      </c>
      <c r="M39">
        <f>IF(OR($G39="CDY",$G39="RAG"),1,VLOOKUP($G39&amp;$H39&amp;$I39&amp;$J39&amp;$K39,'[1]NRCAN 2016'!$P$6:$W$40,8,FALSE))</f>
        <v>1</v>
      </c>
      <c r="N39">
        <f>IF(OR($G39="CDY",$G39="RAG"),1,VLOOKUP($G39&amp;$H39&amp;$I39&amp;$J39&amp;$K39,'[1]NRCAN 2016'!$P$6:$W$40,8,FALSE))</f>
        <v>1</v>
      </c>
      <c r="O39">
        <f>IF(OR($G39="CDY",$G39="RAG"),1,VLOOKUP($G39&amp;$H39&amp;$I39&amp;$J39&amp;$K39,'[1]NRCAN 2016'!$P$6:$W$40,8,FALSE))</f>
        <v>1</v>
      </c>
      <c r="P39">
        <f>IF(OR($G39="CDY",$G39="RAG"),1,VLOOKUP($G39&amp;$H39&amp;$I39&amp;$J39&amp;$K39,'[1]NRCAN 2016'!$P$6:$W$40,8,FALSE))</f>
        <v>1</v>
      </c>
      <c r="Q39">
        <f>IF(OR($G39="CDY",$G39="RAG"),1,VLOOKUP($G39&amp;$H39&amp;$I39&amp;$J39&amp;$K39,'[1]NRCAN 2016'!$P$6:$W$40,8,FALSE))</f>
        <v>1</v>
      </c>
      <c r="R39">
        <f>IF(OR($G39="CDY",$G39="RAG"),1,VLOOKUP($G39&amp;$H39&amp;$I39&amp;$J39&amp;$K39,'[1]NRCAN 2016'!$P$6:$W$40,8,FALSE))</f>
        <v>1</v>
      </c>
    </row>
    <row r="40" spans="1:18" x14ac:dyDescent="0.25">
      <c r="A40" t="str">
        <f t="shared" si="2"/>
        <v>RESBDGSDEOldREF______STDELC</v>
      </c>
      <c r="B40" t="str">
        <f t="shared" si="1"/>
        <v>RESBDGSDEOldREF</v>
      </c>
      <c r="C40" t="s">
        <v>50</v>
      </c>
      <c r="D40" t="s">
        <v>7</v>
      </c>
      <c r="E40" t="s">
        <v>65</v>
      </c>
      <c r="F40" t="s">
        <v>14</v>
      </c>
      <c r="G40" t="s">
        <v>57</v>
      </c>
      <c r="H40" t="s">
        <v>15</v>
      </c>
      <c r="I40" t="s">
        <v>15</v>
      </c>
      <c r="J40" t="s">
        <v>16</v>
      </c>
      <c r="K40" t="s">
        <v>17</v>
      </c>
      <c r="L40">
        <f>IF(OR($G40="CDY",$G40="RAG"),1,VLOOKUP($G40&amp;$H40&amp;$I40&amp;$J40&amp;$K40,'[1]NRCAN 2016'!$P$6:$W$40,8,FALSE))</f>
        <v>1</v>
      </c>
      <c r="M40">
        <f>IF(OR($G40="CDY",$G40="RAG"),1,VLOOKUP($G40&amp;$H40&amp;$I40&amp;$J40&amp;$K40,'[1]NRCAN 2016'!$P$6:$W$40,8,FALSE))</f>
        <v>1</v>
      </c>
      <c r="N40">
        <f>IF(OR($G40="CDY",$G40="RAG"),1,VLOOKUP($G40&amp;$H40&amp;$I40&amp;$J40&amp;$K40,'[1]NRCAN 2016'!$P$6:$W$40,8,FALSE))</f>
        <v>1</v>
      </c>
      <c r="O40">
        <f>IF(OR($G40="CDY",$G40="RAG"),1,VLOOKUP($G40&amp;$H40&amp;$I40&amp;$J40&amp;$K40,'[1]NRCAN 2016'!$P$6:$W$40,8,FALSE))</f>
        <v>1</v>
      </c>
      <c r="P40">
        <f>IF(OR($G40="CDY",$G40="RAG"),1,VLOOKUP($G40&amp;$H40&amp;$I40&amp;$J40&amp;$K40,'[1]NRCAN 2016'!$P$6:$W$40,8,FALSE))</f>
        <v>1</v>
      </c>
      <c r="Q40">
        <f>IF(OR($G40="CDY",$G40="RAG"),1,VLOOKUP($G40&amp;$H40&amp;$I40&amp;$J40&amp;$K40,'[1]NRCAN 2016'!$P$6:$W$40,8,FALSE))</f>
        <v>1</v>
      </c>
      <c r="R40">
        <f>IF(OR($G40="CDY",$G40="RAG"),1,VLOOKUP($G40&amp;$H40&amp;$I40&amp;$J40&amp;$K40,'[1]NRCAN 2016'!$P$6:$W$40,8,FALSE))</f>
        <v>1</v>
      </c>
    </row>
    <row r="41" spans="1:18" x14ac:dyDescent="0.25">
      <c r="A41" t="str">
        <f t="shared" si="2"/>
        <v>RESBDGAPAOldSCCE___STDELC</v>
      </c>
      <c r="B41" t="str">
        <f t="shared" si="1"/>
        <v>RESBDGAPAOldSC</v>
      </c>
      <c r="C41" t="s">
        <v>50</v>
      </c>
      <c r="D41" t="s">
        <v>7</v>
      </c>
      <c r="E41" t="s">
        <v>63</v>
      </c>
      <c r="F41" t="s">
        <v>14</v>
      </c>
      <c r="G41" t="s">
        <v>26</v>
      </c>
      <c r="H41" t="s">
        <v>58</v>
      </c>
      <c r="I41" t="s">
        <v>15</v>
      </c>
      <c r="J41" t="s">
        <v>16</v>
      </c>
      <c r="K41" t="s">
        <v>17</v>
      </c>
      <c r="L41">
        <f>IF(OR($G41="CDY",$G41="RAG"),1,VLOOKUP($G41&amp;$H41&amp;$I41&amp;$J41&amp;$K41,'[1]NRCAN 2016'!$P$6:$W$40,8,FALSE))</f>
        <v>0.93366736823727314</v>
      </c>
      <c r="M41">
        <f>IF(OR($G41="CDY",$G41="RAG"),1,VLOOKUP($G41&amp;$H41&amp;$I41&amp;$J41&amp;$K41,'[1]NRCAN 2016'!$P$6:$W$40,8,FALSE))</f>
        <v>0.93366736823727314</v>
      </c>
      <c r="N41">
        <f>IF(OR($G41="CDY",$G41="RAG"),1,VLOOKUP($G41&amp;$H41&amp;$I41&amp;$J41&amp;$K41,'[1]NRCAN 2016'!$P$6:$W$40,8,FALSE))</f>
        <v>0.93366736823727314</v>
      </c>
      <c r="O41">
        <f>IF(OR($G41="CDY",$G41="RAG"),1,VLOOKUP($G41&amp;$H41&amp;$I41&amp;$J41&amp;$K41,'[1]NRCAN 2016'!$P$6:$W$40,8,FALSE))</f>
        <v>0.93366736823727314</v>
      </c>
      <c r="P41">
        <f>IF(OR($G41="CDY",$G41="RAG"),1,VLOOKUP($G41&amp;$H41&amp;$I41&amp;$J41&amp;$K41,'[1]NRCAN 2016'!$P$6:$W$40,8,FALSE))</f>
        <v>0.93366736823727314</v>
      </c>
      <c r="Q41">
        <f>IF(OR($G41="CDY",$G41="RAG"),1,VLOOKUP($G41&amp;$H41&amp;$I41&amp;$J41&amp;$K41,'[1]NRCAN 2016'!$P$6:$W$40,8,FALSE))</f>
        <v>0.93366736823727314</v>
      </c>
      <c r="R41">
        <f>IF(OR($G41="CDY",$G41="RAG"),1,VLOOKUP($G41&amp;$H41&amp;$I41&amp;$J41&amp;$K41,'[1]NRCAN 2016'!$P$6:$W$40,8,FALSE))</f>
        <v>0.93366736823727314</v>
      </c>
    </row>
    <row r="42" spans="1:18" x14ac:dyDescent="0.25">
      <c r="A42" t="str">
        <f t="shared" si="2"/>
        <v>RESBDGAPAOldSCRO___STDELC</v>
      </c>
      <c r="B42" t="str">
        <f t="shared" si="1"/>
        <v>RESBDGAPAOldSC</v>
      </c>
      <c r="C42" t="s">
        <v>50</v>
      </c>
      <c r="D42" t="s">
        <v>7</v>
      </c>
      <c r="E42" t="s">
        <v>63</v>
      </c>
      <c r="F42" t="s">
        <v>14</v>
      </c>
      <c r="G42" t="s">
        <v>26</v>
      </c>
      <c r="H42" t="s">
        <v>59</v>
      </c>
      <c r="I42" t="s">
        <v>15</v>
      </c>
      <c r="J42" t="s">
        <v>16</v>
      </c>
      <c r="K42" t="s">
        <v>17</v>
      </c>
      <c r="L42">
        <f>IF(OR($G42="CDY",$G42="RAG"),1,VLOOKUP($G42&amp;$H42&amp;$I42&amp;$J42&amp;$K42,'[1]NRCAN 2016'!$P$6:$W$40,8,FALSE))</f>
        <v>5.8393958070934046E-2</v>
      </c>
      <c r="M42">
        <f>IF(OR($G42="CDY",$G42="RAG"),1,VLOOKUP($G42&amp;$H42&amp;$I42&amp;$J42&amp;$K42,'[1]NRCAN 2016'!$P$6:$W$40,8,FALSE))</f>
        <v>5.8393958070934046E-2</v>
      </c>
      <c r="N42">
        <f>IF(OR($G42="CDY",$G42="RAG"),1,VLOOKUP($G42&amp;$H42&amp;$I42&amp;$J42&amp;$K42,'[1]NRCAN 2016'!$P$6:$W$40,8,FALSE))</f>
        <v>5.8393958070934046E-2</v>
      </c>
      <c r="O42">
        <f>IF(OR($G42="CDY",$G42="RAG"),1,VLOOKUP($G42&amp;$H42&amp;$I42&amp;$J42&amp;$K42,'[1]NRCAN 2016'!$P$6:$W$40,8,FALSE))</f>
        <v>5.8393958070934046E-2</v>
      </c>
      <c r="P42">
        <f>IF(OR($G42="CDY",$G42="RAG"),1,VLOOKUP($G42&amp;$H42&amp;$I42&amp;$J42&amp;$K42,'[1]NRCAN 2016'!$P$6:$W$40,8,FALSE))</f>
        <v>5.8393958070934046E-2</v>
      </c>
      <c r="Q42">
        <f>IF(OR($G42="CDY",$G42="RAG"),1,VLOOKUP($G42&amp;$H42&amp;$I42&amp;$J42&amp;$K42,'[1]NRCAN 2016'!$P$6:$W$40,8,FALSE))</f>
        <v>5.8393958070934046E-2</v>
      </c>
      <c r="R42">
        <f>IF(OR($G42="CDY",$G42="RAG"),1,VLOOKUP($G42&amp;$H42&amp;$I42&amp;$J42&amp;$K42,'[1]NRCAN 2016'!$P$6:$W$40,8,FALSE))</f>
        <v>5.8393958070934046E-2</v>
      </c>
    </row>
    <row r="43" spans="1:18" x14ac:dyDescent="0.25">
      <c r="A43" t="str">
        <f t="shared" si="2"/>
        <v>RESBDGSATOldSCCE___STDELC</v>
      </c>
      <c r="B43" t="str">
        <f t="shared" si="1"/>
        <v>RESBDGSATOldSC</v>
      </c>
      <c r="C43" t="s">
        <v>50</v>
      </c>
      <c r="D43" t="s">
        <v>7</v>
      </c>
      <c r="E43" t="s">
        <v>64</v>
      </c>
      <c r="F43" t="s">
        <v>14</v>
      </c>
      <c r="G43" t="s">
        <v>26</v>
      </c>
      <c r="H43" t="s">
        <v>58</v>
      </c>
      <c r="I43" t="s">
        <v>15</v>
      </c>
      <c r="J43" t="s">
        <v>16</v>
      </c>
      <c r="K43" t="s">
        <v>17</v>
      </c>
      <c r="L43">
        <f>IF(OR($G43="CDY",$G43="RAG"),1,VLOOKUP($G43&amp;$H43&amp;$I43&amp;$J43&amp;$K43,'[1]NRCAN 2016'!$P$6:$W$40,8,FALSE))</f>
        <v>0.93366736823727314</v>
      </c>
      <c r="M43">
        <f>IF(OR($G43="CDY",$G43="RAG"),1,VLOOKUP($G43&amp;$H43&amp;$I43&amp;$J43&amp;$K43,'[1]NRCAN 2016'!$P$6:$W$40,8,FALSE))</f>
        <v>0.93366736823727314</v>
      </c>
      <c r="N43">
        <f>IF(OR($G43="CDY",$G43="RAG"),1,VLOOKUP($G43&amp;$H43&amp;$I43&amp;$J43&amp;$K43,'[1]NRCAN 2016'!$P$6:$W$40,8,FALSE))</f>
        <v>0.93366736823727314</v>
      </c>
      <c r="O43">
        <f>IF(OR($G43="CDY",$G43="RAG"),1,VLOOKUP($G43&amp;$H43&amp;$I43&amp;$J43&amp;$K43,'[1]NRCAN 2016'!$P$6:$W$40,8,FALSE))</f>
        <v>0.93366736823727314</v>
      </c>
      <c r="P43">
        <f>IF(OR($G43="CDY",$G43="RAG"),1,VLOOKUP($G43&amp;$H43&amp;$I43&amp;$J43&amp;$K43,'[1]NRCAN 2016'!$P$6:$W$40,8,FALSE))</f>
        <v>0.93366736823727314</v>
      </c>
      <c r="Q43">
        <f>IF(OR($G43="CDY",$G43="RAG"),1,VLOOKUP($G43&amp;$H43&amp;$I43&amp;$J43&amp;$K43,'[1]NRCAN 2016'!$P$6:$W$40,8,FALSE))</f>
        <v>0.93366736823727314</v>
      </c>
      <c r="R43">
        <f>IF(OR($G43="CDY",$G43="RAG"),1,VLOOKUP($G43&amp;$H43&amp;$I43&amp;$J43&amp;$K43,'[1]NRCAN 2016'!$P$6:$W$40,8,FALSE))</f>
        <v>0.93366736823727314</v>
      </c>
    </row>
    <row r="44" spans="1:18" x14ac:dyDescent="0.25">
      <c r="A44" t="str">
        <f t="shared" si="2"/>
        <v>RESBDGSATOldSCRO___STDELC</v>
      </c>
      <c r="B44" t="str">
        <f t="shared" si="1"/>
        <v>RESBDGSATOldSC</v>
      </c>
      <c r="C44" t="s">
        <v>50</v>
      </c>
      <c r="D44" t="s">
        <v>7</v>
      </c>
      <c r="E44" t="s">
        <v>64</v>
      </c>
      <c r="F44" t="s">
        <v>14</v>
      </c>
      <c r="G44" t="s">
        <v>26</v>
      </c>
      <c r="H44" t="s">
        <v>59</v>
      </c>
      <c r="I44" t="s">
        <v>15</v>
      </c>
      <c r="J44" t="s">
        <v>16</v>
      </c>
      <c r="K44" t="s">
        <v>17</v>
      </c>
      <c r="L44">
        <f>IF(OR($G44="CDY",$G44="RAG"),1,VLOOKUP($G44&amp;$H44&amp;$I44&amp;$J44&amp;$K44,'[1]NRCAN 2016'!$P$6:$W$40,8,FALSE))</f>
        <v>5.8393958070934046E-2</v>
      </c>
      <c r="M44">
        <f>IF(OR($G44="CDY",$G44="RAG"),1,VLOOKUP($G44&amp;$H44&amp;$I44&amp;$J44&amp;$K44,'[1]NRCAN 2016'!$P$6:$W$40,8,FALSE))</f>
        <v>5.8393958070934046E-2</v>
      </c>
      <c r="N44">
        <f>IF(OR($G44="CDY",$G44="RAG"),1,VLOOKUP($G44&amp;$H44&amp;$I44&amp;$J44&amp;$K44,'[1]NRCAN 2016'!$P$6:$W$40,8,FALSE))</f>
        <v>5.8393958070934046E-2</v>
      </c>
      <c r="O44">
        <f>IF(OR($G44="CDY",$G44="RAG"),1,VLOOKUP($G44&amp;$H44&amp;$I44&amp;$J44&amp;$K44,'[1]NRCAN 2016'!$P$6:$W$40,8,FALSE))</f>
        <v>5.8393958070934046E-2</v>
      </c>
      <c r="P44">
        <f>IF(OR($G44="CDY",$G44="RAG"),1,VLOOKUP($G44&amp;$H44&amp;$I44&amp;$J44&amp;$K44,'[1]NRCAN 2016'!$P$6:$W$40,8,FALSE))</f>
        <v>5.8393958070934046E-2</v>
      </c>
      <c r="Q44">
        <f>IF(OR($G44="CDY",$G44="RAG"),1,VLOOKUP($G44&amp;$H44&amp;$I44&amp;$J44&amp;$K44,'[1]NRCAN 2016'!$P$6:$W$40,8,FALSE))</f>
        <v>5.8393958070934046E-2</v>
      </c>
      <c r="R44">
        <f>IF(OR($G44="CDY",$G44="RAG"),1,VLOOKUP($G44&amp;$H44&amp;$I44&amp;$J44&amp;$K44,'[1]NRCAN 2016'!$P$6:$W$40,8,FALSE))</f>
        <v>5.8393958070934046E-2</v>
      </c>
    </row>
    <row r="45" spans="1:18" x14ac:dyDescent="0.25">
      <c r="A45" t="str">
        <f t="shared" si="2"/>
        <v>RESBDGSDEOldSCCE___STDELC</v>
      </c>
      <c r="B45" t="str">
        <f t="shared" si="1"/>
        <v>RESBDGSDEOldSC</v>
      </c>
      <c r="C45" t="s">
        <v>50</v>
      </c>
      <c r="D45" t="s">
        <v>7</v>
      </c>
      <c r="E45" t="s">
        <v>65</v>
      </c>
      <c r="F45" t="s">
        <v>14</v>
      </c>
      <c r="G45" t="s">
        <v>26</v>
      </c>
      <c r="H45" t="s">
        <v>58</v>
      </c>
      <c r="I45" t="s">
        <v>15</v>
      </c>
      <c r="J45" t="s">
        <v>16</v>
      </c>
      <c r="K45" t="s">
        <v>17</v>
      </c>
      <c r="L45">
        <f>IF(OR($G45="CDY",$G45="RAG"),1,VLOOKUP($G45&amp;$H45&amp;$I45&amp;$J45&amp;$K45,'[1]NRCAN 2016'!$P$6:$W$40,8,FALSE))</f>
        <v>0.93366736823727314</v>
      </c>
      <c r="M45">
        <f>IF(OR($G45="CDY",$G45="RAG"),1,VLOOKUP($G45&amp;$H45&amp;$I45&amp;$J45&amp;$K45,'[1]NRCAN 2016'!$P$6:$W$40,8,FALSE))</f>
        <v>0.93366736823727314</v>
      </c>
      <c r="N45">
        <f>IF(OR($G45="CDY",$G45="RAG"),1,VLOOKUP($G45&amp;$H45&amp;$I45&amp;$J45&amp;$K45,'[1]NRCAN 2016'!$P$6:$W$40,8,FALSE))</f>
        <v>0.93366736823727314</v>
      </c>
      <c r="O45">
        <f>IF(OR($G45="CDY",$G45="RAG"),1,VLOOKUP($G45&amp;$H45&amp;$I45&amp;$J45&amp;$K45,'[1]NRCAN 2016'!$P$6:$W$40,8,FALSE))</f>
        <v>0.93366736823727314</v>
      </c>
      <c r="P45">
        <f>IF(OR($G45="CDY",$G45="RAG"),1,VLOOKUP($G45&amp;$H45&amp;$I45&amp;$J45&amp;$K45,'[1]NRCAN 2016'!$P$6:$W$40,8,FALSE))</f>
        <v>0.93366736823727314</v>
      </c>
      <c r="Q45">
        <f>IF(OR($G45="CDY",$G45="RAG"),1,VLOOKUP($G45&amp;$H45&amp;$I45&amp;$J45&amp;$K45,'[1]NRCAN 2016'!$P$6:$W$40,8,FALSE))</f>
        <v>0.93366736823727314</v>
      </c>
      <c r="R45">
        <f>IF(OR($G45="CDY",$G45="RAG"),1,VLOOKUP($G45&amp;$H45&amp;$I45&amp;$J45&amp;$K45,'[1]NRCAN 2016'!$P$6:$W$40,8,FALSE))</f>
        <v>0.93366736823727314</v>
      </c>
    </row>
    <row r="46" spans="1:18" x14ac:dyDescent="0.25">
      <c r="A46" t="str">
        <f t="shared" si="2"/>
        <v>RESBDGSDEOldSCRO___STDELC</v>
      </c>
      <c r="B46" t="str">
        <f t="shared" si="1"/>
        <v>RESBDGSDEOldSC</v>
      </c>
      <c r="C46" t="s">
        <v>50</v>
      </c>
      <c r="D46" t="s">
        <v>7</v>
      </c>
      <c r="E46" t="s">
        <v>65</v>
      </c>
      <c r="F46" t="s">
        <v>14</v>
      </c>
      <c r="G46" t="s">
        <v>26</v>
      </c>
      <c r="H46" t="s">
        <v>59</v>
      </c>
      <c r="I46" t="s">
        <v>15</v>
      </c>
      <c r="J46" t="s">
        <v>16</v>
      </c>
      <c r="K46" t="s">
        <v>17</v>
      </c>
      <c r="L46">
        <f>IF(OR($G46="CDY",$G46="RAG"),1,VLOOKUP($G46&amp;$H46&amp;$I46&amp;$J46&amp;$K46,'[1]NRCAN 2016'!$P$6:$W$40,8,FALSE))</f>
        <v>5.8393958070934046E-2</v>
      </c>
      <c r="M46">
        <f>IF(OR($G46="CDY",$G46="RAG"),1,VLOOKUP($G46&amp;$H46&amp;$I46&amp;$J46&amp;$K46,'[1]NRCAN 2016'!$P$6:$W$40,8,FALSE))</f>
        <v>5.8393958070934046E-2</v>
      </c>
      <c r="N46">
        <f>IF(OR($G46="CDY",$G46="RAG"),1,VLOOKUP($G46&amp;$H46&amp;$I46&amp;$J46&amp;$K46,'[1]NRCAN 2016'!$P$6:$W$40,8,FALSE))</f>
        <v>5.8393958070934046E-2</v>
      </c>
      <c r="O46">
        <f>IF(OR($G46="CDY",$G46="RAG"),1,VLOOKUP($G46&amp;$H46&amp;$I46&amp;$J46&amp;$K46,'[1]NRCAN 2016'!$P$6:$W$40,8,FALSE))</f>
        <v>5.8393958070934046E-2</v>
      </c>
      <c r="P46">
        <f>IF(OR($G46="CDY",$G46="RAG"),1,VLOOKUP($G46&amp;$H46&amp;$I46&amp;$J46&amp;$K46,'[1]NRCAN 2016'!$P$6:$W$40,8,FALSE))</f>
        <v>5.8393958070934046E-2</v>
      </c>
      <c r="Q46">
        <f>IF(OR($G46="CDY",$G46="RAG"),1,VLOOKUP($G46&amp;$H46&amp;$I46&amp;$J46&amp;$K46,'[1]NRCAN 2016'!$P$6:$W$40,8,FALSE))</f>
        <v>5.8393958070934046E-2</v>
      </c>
      <c r="R46">
        <f>IF(OR($G46="CDY",$G46="RAG"),1,VLOOKUP($G46&amp;$H46&amp;$I46&amp;$J46&amp;$K46,'[1]NRCAN 2016'!$P$6:$W$40,8,FALSE))</f>
        <v>5.8393958070934046E-2</v>
      </c>
    </row>
    <row r="47" spans="1:18" x14ac:dyDescent="0.25">
      <c r="A47" t="str">
        <f t="shared" si="2"/>
        <v>RESBDGAPAOldSC_________DCO</v>
      </c>
      <c r="B47" t="s">
        <v>66</v>
      </c>
      <c r="C47" t="s">
        <v>50</v>
      </c>
      <c r="D47" t="s">
        <v>7</v>
      </c>
      <c r="E47" t="s">
        <v>63</v>
      </c>
      <c r="F47" t="s">
        <v>14</v>
      </c>
      <c r="G47" t="s">
        <v>26</v>
      </c>
      <c r="H47" t="s">
        <v>15</v>
      </c>
      <c r="I47" t="s">
        <v>15</v>
      </c>
      <c r="J47" t="s">
        <v>15</v>
      </c>
      <c r="K47" t="s">
        <v>27</v>
      </c>
      <c r="L47">
        <f>IF(OR($G47="CDY",$G47="RAG"),1,VLOOKUP($G47&amp;$H47&amp;$I47&amp;$J47&amp;$K47,'[1]NRCAN 2016'!$P$6:$W$40,8,FALSE))</f>
        <v>7.9386736917928767E-3</v>
      </c>
      <c r="M47">
        <f>IF(OR($G47="CDY",$G47="RAG"),1,VLOOKUP($G47&amp;$H47&amp;$I47&amp;$J47&amp;$K47,'[1]NRCAN 2016'!$P$6:$W$40,8,FALSE))</f>
        <v>7.9386736917928767E-3</v>
      </c>
      <c r="N47">
        <f>IF(OR($G47="CDY",$G47="RAG"),1,VLOOKUP($G47&amp;$H47&amp;$I47&amp;$J47&amp;$K47,'[1]NRCAN 2016'!$P$6:$W$40,8,FALSE))</f>
        <v>7.9386736917928767E-3</v>
      </c>
      <c r="O47">
        <f>IF(OR($G47="CDY",$G47="RAG"),1,VLOOKUP($G47&amp;$H47&amp;$I47&amp;$J47&amp;$K47,'[1]NRCAN 2016'!$P$6:$W$40,8,FALSE))</f>
        <v>7.9386736917928767E-3</v>
      </c>
      <c r="P47">
        <f>IF(OR($G47="CDY",$G47="RAG"),1,VLOOKUP($G47&amp;$H47&amp;$I47&amp;$J47&amp;$K47,'[1]NRCAN 2016'!$P$6:$W$40,8,FALSE))</f>
        <v>7.9386736917928767E-3</v>
      </c>
      <c r="Q47">
        <f>IF(OR($G47="CDY",$G47="RAG"),1,VLOOKUP($G47&amp;$H47&amp;$I47&amp;$J47&amp;$K47,'[1]NRCAN 2016'!$P$6:$W$40,8,FALSE))</f>
        <v>7.9386736917928767E-3</v>
      </c>
      <c r="R47">
        <f>IF(OR($G47="CDY",$G47="RAG"),1,VLOOKUP($G47&amp;$H47&amp;$I47&amp;$J47&amp;$K47,'[1]NRCAN 2016'!$P$6:$W$40,8,FALSE))</f>
        <v>7.9386736917928767E-3</v>
      </c>
    </row>
    <row r="48" spans="1:18" x14ac:dyDescent="0.25">
      <c r="A48" t="str">
        <f t="shared" si="2"/>
        <v>RESBDGSATOldSC_________DCO</v>
      </c>
      <c r="B48" t="s">
        <v>68</v>
      </c>
      <c r="C48" t="s">
        <v>50</v>
      </c>
      <c r="D48" t="s">
        <v>7</v>
      </c>
      <c r="E48" t="s">
        <v>64</v>
      </c>
      <c r="F48" t="s">
        <v>14</v>
      </c>
      <c r="G48" t="s">
        <v>26</v>
      </c>
      <c r="H48" t="s">
        <v>15</v>
      </c>
      <c r="I48" t="s">
        <v>15</v>
      </c>
      <c r="J48" t="s">
        <v>15</v>
      </c>
      <c r="K48" t="s">
        <v>27</v>
      </c>
      <c r="L48">
        <f>IF(OR($G48="CDY",$G48="RAG"),1,VLOOKUP($G48&amp;$H48&amp;$I48&amp;$J48&amp;$K48,'[1]NRCAN 2016'!$P$6:$W$40,8,FALSE))</f>
        <v>7.9386736917928767E-3</v>
      </c>
      <c r="M48">
        <f>IF(OR($G48="CDY",$G48="RAG"),1,VLOOKUP($G48&amp;$H48&amp;$I48&amp;$J48&amp;$K48,'[1]NRCAN 2016'!$P$6:$W$40,8,FALSE))</f>
        <v>7.9386736917928767E-3</v>
      </c>
      <c r="N48">
        <f>IF(OR($G48="CDY",$G48="RAG"),1,VLOOKUP($G48&amp;$H48&amp;$I48&amp;$J48&amp;$K48,'[1]NRCAN 2016'!$P$6:$W$40,8,FALSE))</f>
        <v>7.9386736917928767E-3</v>
      </c>
      <c r="O48">
        <f>IF(OR($G48="CDY",$G48="RAG"),1,VLOOKUP($G48&amp;$H48&amp;$I48&amp;$J48&amp;$K48,'[1]NRCAN 2016'!$P$6:$W$40,8,FALSE))</f>
        <v>7.9386736917928767E-3</v>
      </c>
      <c r="P48">
        <f>IF(OR($G48="CDY",$G48="RAG"),1,VLOOKUP($G48&amp;$H48&amp;$I48&amp;$J48&amp;$K48,'[1]NRCAN 2016'!$P$6:$W$40,8,FALSE))</f>
        <v>7.9386736917928767E-3</v>
      </c>
      <c r="Q48">
        <f>IF(OR($G48="CDY",$G48="RAG"),1,VLOOKUP($G48&amp;$H48&amp;$I48&amp;$J48&amp;$K48,'[1]NRCAN 2016'!$P$6:$W$40,8,FALSE))</f>
        <v>7.9386736917928767E-3</v>
      </c>
      <c r="R48">
        <f>IF(OR($G48="CDY",$G48="RAG"),1,VLOOKUP($G48&amp;$H48&amp;$I48&amp;$J48&amp;$K48,'[1]NRCAN 2016'!$P$6:$W$40,8,FALSE))</f>
        <v>7.9386736917928767E-3</v>
      </c>
    </row>
    <row r="49" spans="1:18" x14ac:dyDescent="0.25">
      <c r="A49" t="str">
        <f t="shared" si="2"/>
        <v>RESBDGSDEOldSC_________DCO</v>
      </c>
      <c r="B49" t="s">
        <v>70</v>
      </c>
      <c r="C49" t="s">
        <v>50</v>
      </c>
      <c r="D49" t="s">
        <v>7</v>
      </c>
      <c r="E49" t="s">
        <v>65</v>
      </c>
      <c r="F49" t="s">
        <v>14</v>
      </c>
      <c r="G49" t="s">
        <v>26</v>
      </c>
      <c r="H49" t="s">
        <v>15</v>
      </c>
      <c r="I49" t="s">
        <v>15</v>
      </c>
      <c r="J49" t="s">
        <v>15</v>
      </c>
      <c r="K49" t="s">
        <v>27</v>
      </c>
      <c r="L49">
        <f>IF(OR($G49="CDY",$G49="RAG"),1,VLOOKUP($G49&amp;$H49&amp;$I49&amp;$J49&amp;$K49,'[1]NRCAN 2016'!$P$6:$W$40,8,FALSE))</f>
        <v>7.9386736917928767E-3</v>
      </c>
      <c r="M49">
        <f>IF(OR($G49="CDY",$G49="RAG"),1,VLOOKUP($G49&amp;$H49&amp;$I49&amp;$J49&amp;$K49,'[1]NRCAN 2016'!$P$6:$W$40,8,FALSE))</f>
        <v>7.9386736917928767E-3</v>
      </c>
      <c r="N49">
        <f>IF(OR($G49="CDY",$G49="RAG"),1,VLOOKUP($G49&amp;$H49&amp;$I49&amp;$J49&amp;$K49,'[1]NRCAN 2016'!$P$6:$W$40,8,FALSE))</f>
        <v>7.9386736917928767E-3</v>
      </c>
      <c r="O49">
        <f>IF(OR($G49="CDY",$G49="RAG"),1,VLOOKUP($G49&amp;$H49&amp;$I49&amp;$J49&amp;$K49,'[1]NRCAN 2016'!$P$6:$W$40,8,FALSE))</f>
        <v>7.9386736917928767E-3</v>
      </c>
      <c r="P49">
        <f>IF(OR($G49="CDY",$G49="RAG"),1,VLOOKUP($G49&amp;$H49&amp;$I49&amp;$J49&amp;$K49,'[1]NRCAN 2016'!$P$6:$W$40,8,FALSE))</f>
        <v>7.9386736917928767E-3</v>
      </c>
      <c r="Q49">
        <f>IF(OR($G49="CDY",$G49="RAG"),1,VLOOKUP($G49&amp;$H49&amp;$I49&amp;$J49&amp;$K49,'[1]NRCAN 2016'!$P$6:$W$40,8,FALSE))</f>
        <v>7.9386736917928767E-3</v>
      </c>
      <c r="R49">
        <f>IF(OR($G49="CDY",$G49="RAG"),1,VLOOKUP($G49&amp;$H49&amp;$I49&amp;$J49&amp;$K49,'[1]NRCAN 2016'!$P$6:$W$40,8,FALSE))</f>
        <v>7.9386736917928767E-3</v>
      </c>
    </row>
    <row r="50" spans="1:18" x14ac:dyDescent="0.25">
      <c r="A50" t="str">
        <f t="shared" si="2"/>
        <v>RESBDGAPAOldSHFUR___STDBMA</v>
      </c>
      <c r="B50" t="str">
        <f t="shared" ref="B50:B81" si="3">C50&amp;D50&amp;E50&amp;F50&amp;G50</f>
        <v>RESBDGAPAOldSH</v>
      </c>
      <c r="C50" t="s">
        <v>50</v>
      </c>
      <c r="D50" t="s">
        <v>7</v>
      </c>
      <c r="E50" t="s">
        <v>63</v>
      </c>
      <c r="F50" t="s">
        <v>14</v>
      </c>
      <c r="G50" t="s">
        <v>28</v>
      </c>
      <c r="H50" t="s">
        <v>29</v>
      </c>
      <c r="I50" t="s">
        <v>15</v>
      </c>
      <c r="J50" t="s">
        <v>16</v>
      </c>
      <c r="K50" t="s">
        <v>60</v>
      </c>
      <c r="L50">
        <f>IF(OR($G50="CDY",$G50="RAG"),1,VLOOKUP($G50&amp;$H50&amp;$I50&amp;$J50&amp;$K50,'[1]NRCAN 2016'!$P$6:$W$40,8,FALSE))</f>
        <v>2.7581488059091443E-3</v>
      </c>
      <c r="M50">
        <f>IF(OR($G50="CDY",$G50="RAG"),1,VLOOKUP($G50&amp;$H50&amp;$I50&amp;$J50&amp;$K50,'[1]NRCAN 2016'!$P$6:$W$40,8,FALSE))</f>
        <v>2.7581488059091443E-3</v>
      </c>
      <c r="N50">
        <f>IF(OR($G50="CDY",$G50="RAG"),1,VLOOKUP($G50&amp;$H50&amp;$I50&amp;$J50&amp;$K50,'[1]NRCAN 2016'!$P$6:$W$40,8,FALSE))</f>
        <v>2.7581488059091443E-3</v>
      </c>
      <c r="O50">
        <f>IF(OR($G50="CDY",$G50="RAG"),1,VLOOKUP($G50&amp;$H50&amp;$I50&amp;$J50&amp;$K50,'[1]NRCAN 2016'!$P$6:$W$40,8,FALSE))</f>
        <v>2.7581488059091443E-3</v>
      </c>
      <c r="P50">
        <f>IF(OR($G50="CDY",$G50="RAG"),1,VLOOKUP($G50&amp;$H50&amp;$I50&amp;$J50&amp;$K50,'[1]NRCAN 2016'!$P$6:$W$40,8,FALSE))</f>
        <v>2.7581488059091443E-3</v>
      </c>
      <c r="Q50">
        <f>IF(OR($G50="CDY",$G50="RAG"),1,VLOOKUP($G50&amp;$H50&amp;$I50&amp;$J50&amp;$K50,'[1]NRCAN 2016'!$P$6:$W$40,8,FALSE))</f>
        <v>2.7581488059091443E-3</v>
      </c>
      <c r="R50">
        <f>IF(OR($G50="CDY",$G50="RAG"),1,VLOOKUP($G50&amp;$H50&amp;$I50&amp;$J50&amp;$K50,'[1]NRCAN 2016'!$P$6:$W$40,8,FALSE))</f>
        <v>2.7581488059091443E-3</v>
      </c>
    </row>
    <row r="51" spans="1:18" x14ac:dyDescent="0.25">
      <c r="A51" t="str">
        <f t="shared" si="2"/>
        <v>RESBDGAPAOldSHHEP___STDELC</v>
      </c>
      <c r="B51" t="str">
        <f t="shared" si="3"/>
        <v>RESBDGAPAOldSH</v>
      </c>
      <c r="C51" t="s">
        <v>50</v>
      </c>
      <c r="D51" t="s">
        <v>7</v>
      </c>
      <c r="E51" t="s">
        <v>63</v>
      </c>
      <c r="F51" t="s">
        <v>14</v>
      </c>
      <c r="G51" t="s">
        <v>28</v>
      </c>
      <c r="H51" t="s">
        <v>30</v>
      </c>
      <c r="I51" t="s">
        <v>15</v>
      </c>
      <c r="J51" t="s">
        <v>16</v>
      </c>
      <c r="K51" t="s">
        <v>17</v>
      </c>
      <c r="L51">
        <f>IF(OR($G51="CDY",$G51="RAG"),1,VLOOKUP($G51&amp;$H51&amp;$I51&amp;$J51&amp;$K51,'[1]NRCAN 2016'!$P$6:$W$40,8,FALSE))</f>
        <v>6.2885792774728486E-2</v>
      </c>
      <c r="M51">
        <f>IF(OR($G51="CDY",$G51="RAG"),1,VLOOKUP($G51&amp;$H51&amp;$I51&amp;$J51&amp;$K51,'[1]NRCAN 2016'!$P$6:$W$40,8,FALSE))</f>
        <v>6.2885792774728486E-2</v>
      </c>
      <c r="N51">
        <f>IF(OR($G51="CDY",$G51="RAG"),1,VLOOKUP($G51&amp;$H51&amp;$I51&amp;$J51&amp;$K51,'[1]NRCAN 2016'!$P$6:$W$40,8,FALSE))</f>
        <v>6.2885792774728486E-2</v>
      </c>
      <c r="O51">
        <f>IF(OR($G51="CDY",$G51="RAG"),1,VLOOKUP($G51&amp;$H51&amp;$I51&amp;$J51&amp;$K51,'[1]NRCAN 2016'!$P$6:$W$40,8,FALSE))</f>
        <v>6.2885792774728486E-2</v>
      </c>
      <c r="P51">
        <f>IF(OR($G51="CDY",$G51="RAG"),1,VLOOKUP($G51&amp;$H51&amp;$I51&amp;$J51&amp;$K51,'[1]NRCAN 2016'!$P$6:$W$40,8,FALSE))</f>
        <v>6.2885792774728486E-2</v>
      </c>
      <c r="Q51">
        <f>IF(OR($G51="CDY",$G51="RAG"),1,VLOOKUP($G51&amp;$H51&amp;$I51&amp;$J51&amp;$K51,'[1]NRCAN 2016'!$P$6:$W$40,8,FALSE))</f>
        <v>6.2885792774728486E-2</v>
      </c>
      <c r="R51">
        <f>IF(OR($G51="CDY",$G51="RAG"),1,VLOOKUP($G51&amp;$H51&amp;$I51&amp;$J51&amp;$K51,'[1]NRCAN 2016'!$P$6:$W$40,8,FALSE))</f>
        <v>6.2885792774728486E-2</v>
      </c>
    </row>
    <row r="52" spans="1:18" x14ac:dyDescent="0.25">
      <c r="A52" t="str">
        <f t="shared" si="2"/>
        <v>RESBDGAPAOldSHPLT___STDELC</v>
      </c>
      <c r="B52" t="str">
        <f t="shared" si="3"/>
        <v>RESBDGAPAOldSH</v>
      </c>
      <c r="C52" t="s">
        <v>50</v>
      </c>
      <c r="D52" t="s">
        <v>7</v>
      </c>
      <c r="E52" t="s">
        <v>63</v>
      </c>
      <c r="F52" t="s">
        <v>14</v>
      </c>
      <c r="G52" t="s">
        <v>28</v>
      </c>
      <c r="H52" t="s">
        <v>31</v>
      </c>
      <c r="I52" t="s">
        <v>15</v>
      </c>
      <c r="J52" t="s">
        <v>16</v>
      </c>
      <c r="K52" t="s">
        <v>17</v>
      </c>
      <c r="L52">
        <f>IF(OR($G52="CDY",$G52="RAG"),1,VLOOKUP($G52&amp;$H52&amp;$I52&amp;$J52&amp;$K52,'[1]NRCAN 2016'!$P$6:$W$40,8,FALSE))</f>
        <v>5.516297611818289E-2</v>
      </c>
      <c r="M52">
        <f>IF(OR($G52="CDY",$G52="RAG"),1,VLOOKUP($G52&amp;$H52&amp;$I52&amp;$J52&amp;$K52,'[1]NRCAN 2016'!$P$6:$W$40,8,FALSE))</f>
        <v>5.516297611818289E-2</v>
      </c>
      <c r="N52">
        <f>IF(OR($G52="CDY",$G52="RAG"),1,VLOOKUP($G52&amp;$H52&amp;$I52&amp;$J52&amp;$K52,'[1]NRCAN 2016'!$P$6:$W$40,8,FALSE))</f>
        <v>5.516297611818289E-2</v>
      </c>
      <c r="O52">
        <f>IF(OR($G52="CDY",$G52="RAG"),1,VLOOKUP($G52&amp;$H52&amp;$I52&amp;$J52&amp;$K52,'[1]NRCAN 2016'!$P$6:$W$40,8,FALSE))</f>
        <v>5.516297611818289E-2</v>
      </c>
      <c r="P52">
        <f>IF(OR($G52="CDY",$G52="RAG"),1,VLOOKUP($G52&amp;$H52&amp;$I52&amp;$J52&amp;$K52,'[1]NRCAN 2016'!$P$6:$W$40,8,FALSE))</f>
        <v>5.516297611818289E-2</v>
      </c>
      <c r="Q52">
        <f>IF(OR($G52="CDY",$G52="RAG"),1,VLOOKUP($G52&amp;$H52&amp;$I52&amp;$J52&amp;$K52,'[1]NRCAN 2016'!$P$6:$W$40,8,FALSE))</f>
        <v>5.516297611818289E-2</v>
      </c>
      <c r="R52">
        <f>IF(OR($G52="CDY",$G52="RAG"),1,VLOOKUP($G52&amp;$H52&amp;$I52&amp;$J52&amp;$K52,'[1]NRCAN 2016'!$P$6:$W$40,8,FALSE))</f>
        <v>5.516297611818289E-2</v>
      </c>
    </row>
    <row r="53" spans="1:18" x14ac:dyDescent="0.25">
      <c r="A53" t="str">
        <f t="shared" si="2"/>
        <v>RESBDGAPAOldSH_________DHE</v>
      </c>
      <c r="B53" t="str">
        <f t="shared" si="3"/>
        <v>RESBDGAPAOldSH</v>
      </c>
      <c r="C53" t="s">
        <v>50</v>
      </c>
      <c r="D53" t="s">
        <v>7</v>
      </c>
      <c r="E53" t="s">
        <v>63</v>
      </c>
      <c r="F53" t="s">
        <v>14</v>
      </c>
      <c r="G53" t="s">
        <v>28</v>
      </c>
      <c r="H53" t="s">
        <v>15</v>
      </c>
      <c r="I53" t="s">
        <v>15</v>
      </c>
      <c r="J53" t="s">
        <v>15</v>
      </c>
      <c r="K53" t="s">
        <v>36</v>
      </c>
      <c r="L53">
        <f>IF(OR($G53="CDY",$G53="RAG"),1,VLOOKUP($G53&amp;$H53&amp;$I53&amp;$J53&amp;$K53,'[1]NRCAN 2016'!$P$6:$W$40,8,FALSE))</f>
        <v>4.5428333273797661E-3</v>
      </c>
      <c r="M53">
        <f>IF(OR($G53="CDY",$G53="RAG"),1,VLOOKUP($G53&amp;$H53&amp;$I53&amp;$J53&amp;$K53,'[1]NRCAN 2016'!$P$6:$W$40,8,FALSE))</f>
        <v>4.5428333273797661E-3</v>
      </c>
      <c r="N53">
        <f>IF(OR($G53="CDY",$G53="RAG"),1,VLOOKUP($G53&amp;$H53&amp;$I53&amp;$J53&amp;$K53,'[1]NRCAN 2016'!$P$6:$W$40,8,FALSE))</f>
        <v>4.5428333273797661E-3</v>
      </c>
      <c r="O53">
        <f>IF(OR($G53="CDY",$G53="RAG"),1,VLOOKUP($G53&amp;$H53&amp;$I53&amp;$J53&amp;$K53,'[1]NRCAN 2016'!$P$6:$W$40,8,FALSE))</f>
        <v>4.5428333273797661E-3</v>
      </c>
      <c r="P53">
        <f>IF(OR($G53="CDY",$G53="RAG"),1,VLOOKUP($G53&amp;$H53&amp;$I53&amp;$J53&amp;$K53,'[1]NRCAN 2016'!$P$6:$W$40,8,FALSE))</f>
        <v>4.5428333273797661E-3</v>
      </c>
      <c r="Q53">
        <f>IF(OR($G53="CDY",$G53="RAG"),1,VLOOKUP($G53&amp;$H53&amp;$I53&amp;$J53&amp;$K53,'[1]NRCAN 2016'!$P$6:$W$40,8,FALSE))</f>
        <v>4.5428333273797661E-3</v>
      </c>
      <c r="R53">
        <f>IF(OR($G53="CDY",$G53="RAG"),1,VLOOKUP($G53&amp;$H53&amp;$I53&amp;$J53&amp;$K53,'[1]NRCAN 2016'!$P$6:$W$40,8,FALSE))</f>
        <v>4.5428333273797661E-3</v>
      </c>
    </row>
    <row r="54" spans="1:18" x14ac:dyDescent="0.25">
      <c r="A54" t="str">
        <f t="shared" si="2"/>
        <v>RESBDGAPAOldSHFUR___STDLFO</v>
      </c>
      <c r="B54" t="str">
        <f t="shared" si="3"/>
        <v>RESBDGAPAOldSH</v>
      </c>
      <c r="C54" t="s">
        <v>50</v>
      </c>
      <c r="D54" t="s">
        <v>7</v>
      </c>
      <c r="E54" t="s">
        <v>63</v>
      </c>
      <c r="F54" t="s">
        <v>14</v>
      </c>
      <c r="G54" t="s">
        <v>28</v>
      </c>
      <c r="H54" t="s">
        <v>29</v>
      </c>
      <c r="I54" t="s">
        <v>15</v>
      </c>
      <c r="J54" t="s">
        <v>16</v>
      </c>
      <c r="K54" t="s">
        <v>32</v>
      </c>
      <c r="L54">
        <f>IF(OR($G54="CDY",$G54="RAG"),1,VLOOKUP($G54&amp;$H54&amp;$I54&amp;$J54&amp;$K54,'[1]NRCAN 2016'!$P$6:$W$40,8,FALSE))</f>
        <v>7.7448818469928763E-3</v>
      </c>
      <c r="M54">
        <f>IF(OR($G54="CDY",$G54="RAG"),1,VLOOKUP($G54&amp;$H54&amp;$I54&amp;$J54&amp;$K54,'[1]NRCAN 2016'!$P$6:$W$40,8,FALSE))</f>
        <v>7.7448818469928763E-3</v>
      </c>
      <c r="N54">
        <f>IF(OR($G54="CDY",$G54="RAG"),1,VLOOKUP($G54&amp;$H54&amp;$I54&amp;$J54&amp;$K54,'[1]NRCAN 2016'!$P$6:$W$40,8,FALSE))</f>
        <v>7.7448818469928763E-3</v>
      </c>
      <c r="O54">
        <f>IF(OR($G54="CDY",$G54="RAG"),1,VLOOKUP($G54&amp;$H54&amp;$I54&amp;$J54&amp;$K54,'[1]NRCAN 2016'!$P$6:$W$40,8,FALSE))</f>
        <v>7.7448818469928763E-3</v>
      </c>
      <c r="P54">
        <f>IF(OR($G54="CDY",$G54="RAG"),1,VLOOKUP($G54&amp;$H54&amp;$I54&amp;$J54&amp;$K54,'[1]NRCAN 2016'!$P$6:$W$40,8,FALSE))</f>
        <v>7.7448818469928763E-3</v>
      </c>
      <c r="Q54">
        <f>IF(OR($G54="CDY",$G54="RAG"),1,VLOOKUP($G54&amp;$H54&amp;$I54&amp;$J54&amp;$K54,'[1]NRCAN 2016'!$P$6:$W$40,8,FALSE))</f>
        <v>7.7448818469928763E-3</v>
      </c>
      <c r="R54">
        <f>IF(OR($G54="CDY",$G54="RAG"),1,VLOOKUP($G54&amp;$H54&amp;$I54&amp;$J54&amp;$K54,'[1]NRCAN 2016'!$P$6:$W$40,8,FALSE))</f>
        <v>7.7448818469928763E-3</v>
      </c>
    </row>
    <row r="55" spans="1:18" x14ac:dyDescent="0.25">
      <c r="A55" t="str">
        <f t="shared" si="2"/>
        <v>RESBDGAPAOldSHFUR___HIGNGA</v>
      </c>
      <c r="B55" t="str">
        <f t="shared" si="3"/>
        <v>RESBDGAPAOldSH</v>
      </c>
      <c r="C55" t="s">
        <v>50</v>
      </c>
      <c r="D55" t="s">
        <v>7</v>
      </c>
      <c r="E55" t="s">
        <v>63</v>
      </c>
      <c r="F55" t="s">
        <v>14</v>
      </c>
      <c r="G55" t="s">
        <v>28</v>
      </c>
      <c r="H55" t="s">
        <v>29</v>
      </c>
      <c r="I55" t="s">
        <v>15</v>
      </c>
      <c r="J55" t="s">
        <v>33</v>
      </c>
      <c r="K55" t="s">
        <v>18</v>
      </c>
      <c r="L55">
        <f>IF(OR($G55="CDY",$G55="RAG"),1,VLOOKUP($G55&amp;$H55&amp;$I55&amp;$J55&amp;$K55,'[1]NRCAN 2016'!$P$6:$W$40,8,FALSE))</f>
        <v>0.65952155293053472</v>
      </c>
      <c r="M55">
        <f>IF(OR($G55="CDY",$G55="RAG"),1,VLOOKUP($G55&amp;$H55&amp;$I55&amp;$J55&amp;$K55,'[1]NRCAN 2016'!$P$6:$W$40,8,FALSE))</f>
        <v>0.65952155293053472</v>
      </c>
      <c r="N55">
        <f>IF(OR($G55="CDY",$G55="RAG"),1,VLOOKUP($G55&amp;$H55&amp;$I55&amp;$J55&amp;$K55,'[1]NRCAN 2016'!$P$6:$W$40,8,FALSE))</f>
        <v>0.65952155293053472</v>
      </c>
      <c r="O55">
        <f>IF(OR($G55="CDY",$G55="RAG"),1,VLOOKUP($G55&amp;$H55&amp;$I55&amp;$J55&amp;$K55,'[1]NRCAN 2016'!$P$6:$W$40,8,FALSE))</f>
        <v>0.65952155293053472</v>
      </c>
      <c r="P55">
        <f>IF(OR($G55="CDY",$G55="RAG"),1,VLOOKUP($G55&amp;$H55&amp;$I55&amp;$J55&amp;$K55,'[1]NRCAN 2016'!$P$6:$W$40,8,FALSE))</f>
        <v>0.65952155293053472</v>
      </c>
      <c r="Q55">
        <f>IF(OR($G55="CDY",$G55="RAG"),1,VLOOKUP($G55&amp;$H55&amp;$I55&amp;$J55&amp;$K55,'[1]NRCAN 2016'!$P$6:$W$40,8,FALSE))</f>
        <v>0.65952155293053472</v>
      </c>
      <c r="R55">
        <f>IF(OR($G55="CDY",$G55="RAG"),1,VLOOKUP($G55&amp;$H55&amp;$I55&amp;$J55&amp;$K55,'[1]NRCAN 2016'!$P$6:$W$40,8,FALSE))</f>
        <v>0.65952155293053472</v>
      </c>
    </row>
    <row r="56" spans="1:18" x14ac:dyDescent="0.25">
      <c r="A56" t="str">
        <f t="shared" si="2"/>
        <v>RESBDGAPAOldSHFUR___MEDNGA</v>
      </c>
      <c r="B56" t="str">
        <f t="shared" si="3"/>
        <v>RESBDGAPAOldSH</v>
      </c>
      <c r="C56" t="s">
        <v>50</v>
      </c>
      <c r="D56" t="s">
        <v>7</v>
      </c>
      <c r="E56" t="s">
        <v>63</v>
      </c>
      <c r="F56" t="s">
        <v>14</v>
      </c>
      <c r="G56" t="s">
        <v>28</v>
      </c>
      <c r="H56" t="s">
        <v>29</v>
      </c>
      <c r="I56" t="s">
        <v>15</v>
      </c>
      <c r="J56" t="s">
        <v>61</v>
      </c>
      <c r="K56" t="s">
        <v>18</v>
      </c>
      <c r="L56">
        <f>IF(OR($G56="CDY",$G56="RAG"),1,VLOOKUP($G56&amp;$H56&amp;$I56&amp;$J56&amp;$K56,'[1]NRCAN 2016'!$P$6:$W$40,8,FALSE))</f>
        <v>0.20738381419627228</v>
      </c>
      <c r="M56">
        <f>IF(OR($G56="CDY",$G56="RAG"),1,VLOOKUP($G56&amp;$H56&amp;$I56&amp;$J56&amp;$K56,'[1]NRCAN 2016'!$P$6:$W$40,8,FALSE))</f>
        <v>0.20738381419627228</v>
      </c>
      <c r="N56">
        <f>IF(OR($G56="CDY",$G56="RAG"),1,VLOOKUP($G56&amp;$H56&amp;$I56&amp;$J56&amp;$K56,'[1]NRCAN 2016'!$P$6:$W$40,8,FALSE))</f>
        <v>0.20738381419627228</v>
      </c>
      <c r="O56">
        <f>IF(OR($G56="CDY",$G56="RAG"),1,VLOOKUP($G56&amp;$H56&amp;$I56&amp;$J56&amp;$K56,'[1]NRCAN 2016'!$P$6:$W$40,8,FALSE))</f>
        <v>0.20738381419627228</v>
      </c>
      <c r="P56">
        <f>IF(OR($G56="CDY",$G56="RAG"),1,VLOOKUP($G56&amp;$H56&amp;$I56&amp;$J56&amp;$K56,'[1]NRCAN 2016'!$P$6:$W$40,8,FALSE))</f>
        <v>0.20738381419627228</v>
      </c>
      <c r="Q56">
        <f>IF(OR($G56="CDY",$G56="RAG"),1,VLOOKUP($G56&amp;$H56&amp;$I56&amp;$J56&amp;$K56,'[1]NRCAN 2016'!$P$6:$W$40,8,FALSE))</f>
        <v>0.20738381419627228</v>
      </c>
      <c r="R56">
        <f>IF(OR($G56="CDY",$G56="RAG"),1,VLOOKUP($G56&amp;$H56&amp;$I56&amp;$J56&amp;$K56,'[1]NRCAN 2016'!$P$6:$W$40,8,FALSE))</f>
        <v>0.20738381419627228</v>
      </c>
    </row>
    <row r="57" spans="1:18" x14ac:dyDescent="0.25">
      <c r="A57" t="str">
        <f t="shared" si="2"/>
        <v>RESBDGAPAOldSHFUR___STDPRO</v>
      </c>
      <c r="B57" t="str">
        <f t="shared" si="3"/>
        <v>RESBDGAPAOldSH</v>
      </c>
      <c r="C57" t="s">
        <v>50</v>
      </c>
      <c r="D57" t="s">
        <v>7</v>
      </c>
      <c r="E57" t="s">
        <v>63</v>
      </c>
      <c r="F57" t="s">
        <v>14</v>
      </c>
      <c r="G57" t="s">
        <v>28</v>
      </c>
      <c r="H57" t="s">
        <v>29</v>
      </c>
      <c r="I57" t="s">
        <v>15</v>
      </c>
      <c r="J57" t="s">
        <v>16</v>
      </c>
      <c r="K57" t="s">
        <v>19</v>
      </c>
      <c r="L57">
        <f>IF(OR($G57="CDY",$G57="RAG"),1,VLOOKUP($G57&amp;$H57&amp;$I57&amp;$J57&amp;$K57,'[1]NRCAN 2016'!$P$6:$W$40,8,FALSE))</f>
        <v>0</v>
      </c>
      <c r="M57">
        <f>IF(OR($G57="CDY",$G57="RAG"),1,VLOOKUP($G57&amp;$H57&amp;$I57&amp;$J57&amp;$K57,'[1]NRCAN 2016'!$P$6:$W$40,8,FALSE))</f>
        <v>0</v>
      </c>
      <c r="N57">
        <f>IF(OR($G57="CDY",$G57="RAG"),1,VLOOKUP($G57&amp;$H57&amp;$I57&amp;$J57&amp;$K57,'[1]NRCAN 2016'!$P$6:$W$40,8,FALSE))</f>
        <v>0</v>
      </c>
      <c r="O57">
        <f>IF(OR($G57="CDY",$G57="RAG"),1,VLOOKUP($G57&amp;$H57&amp;$I57&amp;$J57&amp;$K57,'[1]NRCAN 2016'!$P$6:$W$40,8,FALSE))</f>
        <v>0</v>
      </c>
      <c r="P57">
        <f>IF(OR($G57="CDY",$G57="RAG"),1,VLOOKUP($G57&amp;$H57&amp;$I57&amp;$J57&amp;$K57,'[1]NRCAN 2016'!$P$6:$W$40,8,FALSE))</f>
        <v>0</v>
      </c>
      <c r="Q57">
        <f>IF(OR($G57="CDY",$G57="RAG"),1,VLOOKUP($G57&amp;$H57&amp;$I57&amp;$J57&amp;$K57,'[1]NRCAN 2016'!$P$6:$W$40,8,FALSE))</f>
        <v>0</v>
      </c>
      <c r="R57">
        <f>IF(OR($G57="CDY",$G57="RAG"),1,VLOOKUP($G57&amp;$H57&amp;$I57&amp;$J57&amp;$K57,'[1]NRCAN 2016'!$P$6:$W$40,8,FALSE))</f>
        <v>0</v>
      </c>
    </row>
    <row r="58" spans="1:18" x14ac:dyDescent="0.25">
      <c r="A58" t="str">
        <f t="shared" si="2"/>
        <v>RESBDGSATOldSHFUR___STDBMA</v>
      </c>
      <c r="B58" t="str">
        <f t="shared" si="3"/>
        <v>RESBDGSATOldSH</v>
      </c>
      <c r="C58" t="s">
        <v>50</v>
      </c>
      <c r="D58" t="s">
        <v>7</v>
      </c>
      <c r="E58" t="s">
        <v>64</v>
      </c>
      <c r="F58" t="s">
        <v>14</v>
      </c>
      <c r="G58" t="s">
        <v>28</v>
      </c>
      <c r="H58" t="s">
        <v>29</v>
      </c>
      <c r="I58" t="s">
        <v>15</v>
      </c>
      <c r="J58" t="s">
        <v>16</v>
      </c>
      <c r="K58" t="s">
        <v>60</v>
      </c>
      <c r="L58">
        <f>IF(OR($G58="CDY",$G58="RAG"),1,VLOOKUP($G58&amp;$H58&amp;$I58&amp;$J58&amp;$K58,'[1]NRCAN 2016'!$P$6:$W$40,8,FALSE))</f>
        <v>2.7581488059091443E-3</v>
      </c>
      <c r="M58">
        <f>IF(OR($G58="CDY",$G58="RAG"),1,VLOOKUP($G58&amp;$H58&amp;$I58&amp;$J58&amp;$K58,'[1]NRCAN 2016'!$P$6:$W$40,8,FALSE))</f>
        <v>2.7581488059091443E-3</v>
      </c>
      <c r="N58">
        <f>IF(OR($G58="CDY",$G58="RAG"),1,VLOOKUP($G58&amp;$H58&amp;$I58&amp;$J58&amp;$K58,'[1]NRCAN 2016'!$P$6:$W$40,8,FALSE))</f>
        <v>2.7581488059091443E-3</v>
      </c>
      <c r="O58">
        <f>IF(OR($G58="CDY",$G58="RAG"),1,VLOOKUP($G58&amp;$H58&amp;$I58&amp;$J58&amp;$K58,'[1]NRCAN 2016'!$P$6:$W$40,8,FALSE))</f>
        <v>2.7581488059091443E-3</v>
      </c>
      <c r="P58">
        <f>IF(OR($G58="CDY",$G58="RAG"),1,VLOOKUP($G58&amp;$H58&amp;$I58&amp;$J58&amp;$K58,'[1]NRCAN 2016'!$P$6:$W$40,8,FALSE))</f>
        <v>2.7581488059091443E-3</v>
      </c>
      <c r="Q58">
        <f>IF(OR($G58="CDY",$G58="RAG"),1,VLOOKUP($G58&amp;$H58&amp;$I58&amp;$J58&amp;$K58,'[1]NRCAN 2016'!$P$6:$W$40,8,FALSE))</f>
        <v>2.7581488059091443E-3</v>
      </c>
      <c r="R58">
        <f>IF(OR($G58="CDY",$G58="RAG"),1,VLOOKUP($G58&amp;$H58&amp;$I58&amp;$J58&amp;$K58,'[1]NRCAN 2016'!$P$6:$W$40,8,FALSE))</f>
        <v>2.7581488059091443E-3</v>
      </c>
    </row>
    <row r="59" spans="1:18" x14ac:dyDescent="0.25">
      <c r="A59" t="str">
        <f t="shared" si="2"/>
        <v>RESBDGSATOldSHHEP___STDELC</v>
      </c>
      <c r="B59" t="str">
        <f t="shared" si="3"/>
        <v>RESBDGSATOldSH</v>
      </c>
      <c r="C59" t="s">
        <v>50</v>
      </c>
      <c r="D59" t="s">
        <v>7</v>
      </c>
      <c r="E59" t="s">
        <v>64</v>
      </c>
      <c r="F59" t="s">
        <v>14</v>
      </c>
      <c r="G59" t="s">
        <v>28</v>
      </c>
      <c r="H59" t="s">
        <v>30</v>
      </c>
      <c r="I59" t="s">
        <v>15</v>
      </c>
      <c r="J59" t="s">
        <v>16</v>
      </c>
      <c r="K59" t="s">
        <v>17</v>
      </c>
      <c r="L59">
        <f>IF(OR($G59="CDY",$G59="RAG"),1,VLOOKUP($G59&amp;$H59&amp;$I59&amp;$J59&amp;$K59,'[1]NRCAN 2016'!$P$6:$W$40,8,FALSE))</f>
        <v>6.2885792774728486E-2</v>
      </c>
      <c r="M59">
        <f>IF(OR($G59="CDY",$G59="RAG"),1,VLOOKUP($G59&amp;$H59&amp;$I59&amp;$J59&amp;$K59,'[1]NRCAN 2016'!$P$6:$W$40,8,FALSE))</f>
        <v>6.2885792774728486E-2</v>
      </c>
      <c r="N59">
        <f>IF(OR($G59="CDY",$G59="RAG"),1,VLOOKUP($G59&amp;$H59&amp;$I59&amp;$J59&amp;$K59,'[1]NRCAN 2016'!$P$6:$W$40,8,FALSE))</f>
        <v>6.2885792774728486E-2</v>
      </c>
      <c r="O59">
        <f>IF(OR($G59="CDY",$G59="RAG"),1,VLOOKUP($G59&amp;$H59&amp;$I59&amp;$J59&amp;$K59,'[1]NRCAN 2016'!$P$6:$W$40,8,FALSE))</f>
        <v>6.2885792774728486E-2</v>
      </c>
      <c r="P59">
        <f>IF(OR($G59="CDY",$G59="RAG"),1,VLOOKUP($G59&amp;$H59&amp;$I59&amp;$J59&amp;$K59,'[1]NRCAN 2016'!$P$6:$W$40,8,FALSE))</f>
        <v>6.2885792774728486E-2</v>
      </c>
      <c r="Q59">
        <f>IF(OR($G59="CDY",$G59="RAG"),1,VLOOKUP($G59&amp;$H59&amp;$I59&amp;$J59&amp;$K59,'[1]NRCAN 2016'!$P$6:$W$40,8,FALSE))</f>
        <v>6.2885792774728486E-2</v>
      </c>
      <c r="R59">
        <f>IF(OR($G59="CDY",$G59="RAG"),1,VLOOKUP($G59&amp;$H59&amp;$I59&amp;$J59&amp;$K59,'[1]NRCAN 2016'!$P$6:$W$40,8,FALSE))</f>
        <v>6.2885792774728486E-2</v>
      </c>
    </row>
    <row r="60" spans="1:18" x14ac:dyDescent="0.25">
      <c r="A60" t="str">
        <f t="shared" si="2"/>
        <v>RESBDGSATOldSHPLT___STDELC</v>
      </c>
      <c r="B60" t="str">
        <f t="shared" si="3"/>
        <v>RESBDGSATOldSH</v>
      </c>
      <c r="C60" t="s">
        <v>50</v>
      </c>
      <c r="D60" t="s">
        <v>7</v>
      </c>
      <c r="E60" t="s">
        <v>64</v>
      </c>
      <c r="F60" t="s">
        <v>14</v>
      </c>
      <c r="G60" t="s">
        <v>28</v>
      </c>
      <c r="H60" t="s">
        <v>31</v>
      </c>
      <c r="I60" t="s">
        <v>15</v>
      </c>
      <c r="J60" t="s">
        <v>16</v>
      </c>
      <c r="K60" t="s">
        <v>17</v>
      </c>
      <c r="L60">
        <f>IF(OR($G60="CDY",$G60="RAG"),1,VLOOKUP($G60&amp;$H60&amp;$I60&amp;$J60&amp;$K60,'[1]NRCAN 2016'!$P$6:$W$40,8,FALSE))</f>
        <v>5.516297611818289E-2</v>
      </c>
      <c r="M60">
        <f>IF(OR($G60="CDY",$G60="RAG"),1,VLOOKUP($G60&amp;$H60&amp;$I60&amp;$J60&amp;$K60,'[1]NRCAN 2016'!$P$6:$W$40,8,FALSE))</f>
        <v>5.516297611818289E-2</v>
      </c>
      <c r="N60">
        <f>IF(OR($G60="CDY",$G60="RAG"),1,VLOOKUP($G60&amp;$H60&amp;$I60&amp;$J60&amp;$K60,'[1]NRCAN 2016'!$P$6:$W$40,8,FALSE))</f>
        <v>5.516297611818289E-2</v>
      </c>
      <c r="O60">
        <f>IF(OR($G60="CDY",$G60="RAG"),1,VLOOKUP($G60&amp;$H60&amp;$I60&amp;$J60&amp;$K60,'[1]NRCAN 2016'!$P$6:$W$40,8,FALSE))</f>
        <v>5.516297611818289E-2</v>
      </c>
      <c r="P60">
        <f>IF(OR($G60="CDY",$G60="RAG"),1,VLOOKUP($G60&amp;$H60&amp;$I60&amp;$J60&amp;$K60,'[1]NRCAN 2016'!$P$6:$W$40,8,FALSE))</f>
        <v>5.516297611818289E-2</v>
      </c>
      <c r="Q60">
        <f>IF(OR($G60="CDY",$G60="RAG"),1,VLOOKUP($G60&amp;$H60&amp;$I60&amp;$J60&amp;$K60,'[1]NRCAN 2016'!$P$6:$W$40,8,FALSE))</f>
        <v>5.516297611818289E-2</v>
      </c>
      <c r="R60">
        <f>IF(OR($G60="CDY",$G60="RAG"),1,VLOOKUP($G60&amp;$H60&amp;$I60&amp;$J60&amp;$K60,'[1]NRCAN 2016'!$P$6:$W$40,8,FALSE))</f>
        <v>5.516297611818289E-2</v>
      </c>
    </row>
    <row r="61" spans="1:18" x14ac:dyDescent="0.25">
      <c r="A61" t="str">
        <f t="shared" si="2"/>
        <v>RESBDGSATOldSH_________DHE</v>
      </c>
      <c r="B61" t="str">
        <f t="shared" si="3"/>
        <v>RESBDGSATOldSH</v>
      </c>
      <c r="C61" t="s">
        <v>50</v>
      </c>
      <c r="D61" t="s">
        <v>7</v>
      </c>
      <c r="E61" t="s">
        <v>64</v>
      </c>
      <c r="F61" t="s">
        <v>14</v>
      </c>
      <c r="G61" t="s">
        <v>28</v>
      </c>
      <c r="H61" t="s">
        <v>15</v>
      </c>
      <c r="I61" t="s">
        <v>15</v>
      </c>
      <c r="J61" t="s">
        <v>15</v>
      </c>
      <c r="K61" t="s">
        <v>36</v>
      </c>
      <c r="L61">
        <f>IF(OR($G61="CDY",$G61="RAG"),1,VLOOKUP($G61&amp;$H61&amp;$I61&amp;$J61&amp;$K61,'[1]NRCAN 2016'!$P$6:$W$40,8,FALSE))</f>
        <v>4.5428333273797661E-3</v>
      </c>
      <c r="M61">
        <f>IF(OR($G61="CDY",$G61="RAG"),1,VLOOKUP($G61&amp;$H61&amp;$I61&amp;$J61&amp;$K61,'[1]NRCAN 2016'!$P$6:$W$40,8,FALSE))</f>
        <v>4.5428333273797661E-3</v>
      </c>
      <c r="N61">
        <f>IF(OR($G61="CDY",$G61="RAG"),1,VLOOKUP($G61&amp;$H61&amp;$I61&amp;$J61&amp;$K61,'[1]NRCAN 2016'!$P$6:$W$40,8,FALSE))</f>
        <v>4.5428333273797661E-3</v>
      </c>
      <c r="O61">
        <f>IF(OR($G61="CDY",$G61="RAG"),1,VLOOKUP($G61&amp;$H61&amp;$I61&amp;$J61&amp;$K61,'[1]NRCAN 2016'!$P$6:$W$40,8,FALSE))</f>
        <v>4.5428333273797661E-3</v>
      </c>
      <c r="P61">
        <f>IF(OR($G61="CDY",$G61="RAG"),1,VLOOKUP($G61&amp;$H61&amp;$I61&amp;$J61&amp;$K61,'[1]NRCAN 2016'!$P$6:$W$40,8,FALSE))</f>
        <v>4.5428333273797661E-3</v>
      </c>
      <c r="Q61">
        <f>IF(OR($G61="CDY",$G61="RAG"),1,VLOOKUP($G61&amp;$H61&amp;$I61&amp;$J61&amp;$K61,'[1]NRCAN 2016'!$P$6:$W$40,8,FALSE))</f>
        <v>4.5428333273797661E-3</v>
      </c>
      <c r="R61">
        <f>IF(OR($G61="CDY",$G61="RAG"),1,VLOOKUP($G61&amp;$H61&amp;$I61&amp;$J61&amp;$K61,'[1]NRCAN 2016'!$P$6:$W$40,8,FALSE))</f>
        <v>4.5428333273797661E-3</v>
      </c>
    </row>
    <row r="62" spans="1:18" x14ac:dyDescent="0.25">
      <c r="A62" t="str">
        <f t="shared" si="2"/>
        <v>RESBDGSATOldSHFUR___STDLFO</v>
      </c>
      <c r="B62" t="str">
        <f t="shared" si="3"/>
        <v>RESBDGSATOldSH</v>
      </c>
      <c r="C62" t="s">
        <v>50</v>
      </c>
      <c r="D62" t="s">
        <v>7</v>
      </c>
      <c r="E62" t="s">
        <v>64</v>
      </c>
      <c r="F62" t="s">
        <v>14</v>
      </c>
      <c r="G62" t="s">
        <v>28</v>
      </c>
      <c r="H62" t="s">
        <v>29</v>
      </c>
      <c r="I62" t="s">
        <v>15</v>
      </c>
      <c r="J62" t="s">
        <v>16</v>
      </c>
      <c r="K62" t="s">
        <v>32</v>
      </c>
      <c r="L62">
        <f>IF(OR($G62="CDY",$G62="RAG"),1,VLOOKUP($G62&amp;$H62&amp;$I62&amp;$J62&amp;$K62,'[1]NRCAN 2016'!$P$6:$W$40,8,FALSE))</f>
        <v>7.7448818469928763E-3</v>
      </c>
      <c r="M62">
        <f>IF(OR($G62="CDY",$G62="RAG"),1,VLOOKUP($G62&amp;$H62&amp;$I62&amp;$J62&amp;$K62,'[1]NRCAN 2016'!$P$6:$W$40,8,FALSE))</f>
        <v>7.7448818469928763E-3</v>
      </c>
      <c r="N62">
        <f>IF(OR($G62="CDY",$G62="RAG"),1,VLOOKUP($G62&amp;$H62&amp;$I62&amp;$J62&amp;$K62,'[1]NRCAN 2016'!$P$6:$W$40,8,FALSE))</f>
        <v>7.7448818469928763E-3</v>
      </c>
      <c r="O62">
        <f>IF(OR($G62="CDY",$G62="RAG"),1,VLOOKUP($G62&amp;$H62&amp;$I62&amp;$J62&amp;$K62,'[1]NRCAN 2016'!$P$6:$W$40,8,FALSE))</f>
        <v>7.7448818469928763E-3</v>
      </c>
      <c r="P62">
        <f>IF(OR($G62="CDY",$G62="RAG"),1,VLOOKUP($G62&amp;$H62&amp;$I62&amp;$J62&amp;$K62,'[1]NRCAN 2016'!$P$6:$W$40,8,FALSE))</f>
        <v>7.7448818469928763E-3</v>
      </c>
      <c r="Q62">
        <f>IF(OR($G62="CDY",$G62="RAG"),1,VLOOKUP($G62&amp;$H62&amp;$I62&amp;$J62&amp;$K62,'[1]NRCAN 2016'!$P$6:$W$40,8,FALSE))</f>
        <v>7.7448818469928763E-3</v>
      </c>
      <c r="R62">
        <f>IF(OR($G62="CDY",$G62="RAG"),1,VLOOKUP($G62&amp;$H62&amp;$I62&amp;$J62&amp;$K62,'[1]NRCAN 2016'!$P$6:$W$40,8,FALSE))</f>
        <v>7.7448818469928763E-3</v>
      </c>
    </row>
    <row r="63" spans="1:18" x14ac:dyDescent="0.25">
      <c r="A63" t="str">
        <f t="shared" ref="A63:A94" si="4">C63&amp;D63&amp;E63&amp;F63&amp;G63&amp;H63&amp;I63&amp;J63&amp;K63</f>
        <v>RESBDGSATOldSHFUR___HIGNGA</v>
      </c>
      <c r="B63" t="str">
        <f t="shared" si="3"/>
        <v>RESBDGSATOldSH</v>
      </c>
      <c r="C63" t="s">
        <v>50</v>
      </c>
      <c r="D63" t="s">
        <v>7</v>
      </c>
      <c r="E63" t="s">
        <v>64</v>
      </c>
      <c r="F63" t="s">
        <v>14</v>
      </c>
      <c r="G63" t="s">
        <v>28</v>
      </c>
      <c r="H63" t="s">
        <v>29</v>
      </c>
      <c r="I63" t="s">
        <v>15</v>
      </c>
      <c r="J63" t="s">
        <v>33</v>
      </c>
      <c r="K63" t="s">
        <v>18</v>
      </c>
      <c r="L63">
        <f>IF(OR($G63="CDY",$G63="RAG"),1,VLOOKUP($G63&amp;$H63&amp;$I63&amp;$J63&amp;$K63,'[1]NRCAN 2016'!$P$6:$W$40,8,FALSE))</f>
        <v>0.65952155293053472</v>
      </c>
      <c r="M63">
        <f>IF(OR($G63="CDY",$G63="RAG"),1,VLOOKUP($G63&amp;$H63&amp;$I63&amp;$J63&amp;$K63,'[1]NRCAN 2016'!$P$6:$W$40,8,FALSE))</f>
        <v>0.65952155293053472</v>
      </c>
      <c r="N63">
        <f>IF(OR($G63="CDY",$G63="RAG"),1,VLOOKUP($G63&amp;$H63&amp;$I63&amp;$J63&amp;$K63,'[1]NRCAN 2016'!$P$6:$W$40,8,FALSE))</f>
        <v>0.65952155293053472</v>
      </c>
      <c r="O63">
        <f>IF(OR($G63="CDY",$G63="RAG"),1,VLOOKUP($G63&amp;$H63&amp;$I63&amp;$J63&amp;$K63,'[1]NRCAN 2016'!$P$6:$W$40,8,FALSE))</f>
        <v>0.65952155293053472</v>
      </c>
      <c r="P63">
        <f>IF(OR($G63="CDY",$G63="RAG"),1,VLOOKUP($G63&amp;$H63&amp;$I63&amp;$J63&amp;$K63,'[1]NRCAN 2016'!$P$6:$W$40,8,FALSE))</f>
        <v>0.65952155293053472</v>
      </c>
      <c r="Q63">
        <f>IF(OR($G63="CDY",$G63="RAG"),1,VLOOKUP($G63&amp;$H63&amp;$I63&amp;$J63&amp;$K63,'[1]NRCAN 2016'!$P$6:$W$40,8,FALSE))</f>
        <v>0.65952155293053472</v>
      </c>
      <c r="R63">
        <f>IF(OR($G63="CDY",$G63="RAG"),1,VLOOKUP($G63&amp;$H63&amp;$I63&amp;$J63&amp;$K63,'[1]NRCAN 2016'!$P$6:$W$40,8,FALSE))</f>
        <v>0.65952155293053472</v>
      </c>
    </row>
    <row r="64" spans="1:18" x14ac:dyDescent="0.25">
      <c r="A64" t="str">
        <f t="shared" si="4"/>
        <v>RESBDGSATOldSHFUR___MEDNGA</v>
      </c>
      <c r="B64" t="str">
        <f t="shared" si="3"/>
        <v>RESBDGSATOldSH</v>
      </c>
      <c r="C64" t="s">
        <v>50</v>
      </c>
      <c r="D64" t="s">
        <v>7</v>
      </c>
      <c r="E64" t="s">
        <v>64</v>
      </c>
      <c r="F64" t="s">
        <v>14</v>
      </c>
      <c r="G64" t="s">
        <v>28</v>
      </c>
      <c r="H64" t="s">
        <v>29</v>
      </c>
      <c r="I64" t="s">
        <v>15</v>
      </c>
      <c r="J64" t="s">
        <v>61</v>
      </c>
      <c r="K64" t="s">
        <v>18</v>
      </c>
      <c r="L64">
        <f>IF(OR($G64="CDY",$G64="RAG"),1,VLOOKUP($G64&amp;$H64&amp;$I64&amp;$J64&amp;$K64,'[1]NRCAN 2016'!$P$6:$W$40,8,FALSE))</f>
        <v>0.20738381419627228</v>
      </c>
      <c r="M64">
        <f>IF(OR($G64="CDY",$G64="RAG"),1,VLOOKUP($G64&amp;$H64&amp;$I64&amp;$J64&amp;$K64,'[1]NRCAN 2016'!$P$6:$W$40,8,FALSE))</f>
        <v>0.20738381419627228</v>
      </c>
      <c r="N64">
        <f>IF(OR($G64="CDY",$G64="RAG"),1,VLOOKUP($G64&amp;$H64&amp;$I64&amp;$J64&amp;$K64,'[1]NRCAN 2016'!$P$6:$W$40,8,FALSE))</f>
        <v>0.20738381419627228</v>
      </c>
      <c r="O64">
        <f>IF(OR($G64="CDY",$G64="RAG"),1,VLOOKUP($G64&amp;$H64&amp;$I64&amp;$J64&amp;$K64,'[1]NRCAN 2016'!$P$6:$W$40,8,FALSE))</f>
        <v>0.20738381419627228</v>
      </c>
      <c r="P64">
        <f>IF(OR($G64="CDY",$G64="RAG"),1,VLOOKUP($G64&amp;$H64&amp;$I64&amp;$J64&amp;$K64,'[1]NRCAN 2016'!$P$6:$W$40,8,FALSE))</f>
        <v>0.20738381419627228</v>
      </c>
      <c r="Q64">
        <f>IF(OR($G64="CDY",$G64="RAG"),1,VLOOKUP($G64&amp;$H64&amp;$I64&amp;$J64&amp;$K64,'[1]NRCAN 2016'!$P$6:$W$40,8,FALSE))</f>
        <v>0.20738381419627228</v>
      </c>
      <c r="R64">
        <f>IF(OR($G64="CDY",$G64="RAG"),1,VLOOKUP($G64&amp;$H64&amp;$I64&amp;$J64&amp;$K64,'[1]NRCAN 2016'!$P$6:$W$40,8,FALSE))</f>
        <v>0.20738381419627228</v>
      </c>
    </row>
    <row r="65" spans="1:18" x14ac:dyDescent="0.25">
      <c r="A65" t="str">
        <f t="shared" si="4"/>
        <v>RESBDGSATOldSHFUR___STDPRO</v>
      </c>
      <c r="B65" t="str">
        <f t="shared" si="3"/>
        <v>RESBDGSATOldSH</v>
      </c>
      <c r="C65" t="s">
        <v>50</v>
      </c>
      <c r="D65" t="s">
        <v>7</v>
      </c>
      <c r="E65" t="s">
        <v>64</v>
      </c>
      <c r="F65" t="s">
        <v>14</v>
      </c>
      <c r="G65" t="s">
        <v>28</v>
      </c>
      <c r="H65" t="s">
        <v>29</v>
      </c>
      <c r="I65" t="s">
        <v>15</v>
      </c>
      <c r="J65" t="s">
        <v>16</v>
      </c>
      <c r="K65" t="s">
        <v>19</v>
      </c>
      <c r="L65">
        <f>IF(OR($G65="CDY",$G65="RAG"),1,VLOOKUP($G65&amp;$H65&amp;$I65&amp;$J65&amp;$K65,'[1]NRCAN 2016'!$P$6:$W$40,8,FALSE))</f>
        <v>0</v>
      </c>
      <c r="M65">
        <f>IF(OR($G65="CDY",$G65="RAG"),1,VLOOKUP($G65&amp;$H65&amp;$I65&amp;$J65&amp;$K65,'[1]NRCAN 2016'!$P$6:$W$40,8,FALSE))</f>
        <v>0</v>
      </c>
      <c r="N65">
        <f>IF(OR($G65="CDY",$G65="RAG"),1,VLOOKUP($G65&amp;$H65&amp;$I65&amp;$J65&amp;$K65,'[1]NRCAN 2016'!$P$6:$W$40,8,FALSE))</f>
        <v>0</v>
      </c>
      <c r="O65">
        <f>IF(OR($G65="CDY",$G65="RAG"),1,VLOOKUP($G65&amp;$H65&amp;$I65&amp;$J65&amp;$K65,'[1]NRCAN 2016'!$P$6:$W$40,8,FALSE))</f>
        <v>0</v>
      </c>
      <c r="P65">
        <f>IF(OR($G65="CDY",$G65="RAG"),1,VLOOKUP($G65&amp;$H65&amp;$I65&amp;$J65&amp;$K65,'[1]NRCAN 2016'!$P$6:$W$40,8,FALSE))</f>
        <v>0</v>
      </c>
      <c r="Q65">
        <f>IF(OR($G65="CDY",$G65="RAG"),1,VLOOKUP($G65&amp;$H65&amp;$I65&amp;$J65&amp;$K65,'[1]NRCAN 2016'!$P$6:$W$40,8,FALSE))</f>
        <v>0</v>
      </c>
      <c r="R65">
        <f>IF(OR($G65="CDY",$G65="RAG"),1,VLOOKUP($G65&amp;$H65&amp;$I65&amp;$J65&amp;$K65,'[1]NRCAN 2016'!$P$6:$W$40,8,FALSE))</f>
        <v>0</v>
      </c>
    </row>
    <row r="66" spans="1:18" x14ac:dyDescent="0.25">
      <c r="A66" t="str">
        <f t="shared" si="4"/>
        <v>RESBDGSDEOldSHFUR___STDBMA</v>
      </c>
      <c r="B66" t="str">
        <f t="shared" si="3"/>
        <v>RESBDGSDEOldSH</v>
      </c>
      <c r="C66" t="s">
        <v>50</v>
      </c>
      <c r="D66" t="s">
        <v>7</v>
      </c>
      <c r="E66" t="s">
        <v>65</v>
      </c>
      <c r="F66" t="s">
        <v>14</v>
      </c>
      <c r="G66" t="s">
        <v>28</v>
      </c>
      <c r="H66" t="s">
        <v>29</v>
      </c>
      <c r="I66" t="s">
        <v>15</v>
      </c>
      <c r="J66" t="s">
        <v>16</v>
      </c>
      <c r="K66" t="s">
        <v>60</v>
      </c>
      <c r="L66">
        <f>IF(OR($G66="CDY",$G66="RAG"),1,VLOOKUP($G66&amp;$H66&amp;$I66&amp;$J66&amp;$K66,'[1]NRCAN 2016'!$P$6:$W$40,8,FALSE))</f>
        <v>2.7581488059091443E-3</v>
      </c>
      <c r="M66">
        <f>IF(OR($G66="CDY",$G66="RAG"),1,VLOOKUP($G66&amp;$H66&amp;$I66&amp;$J66&amp;$K66,'[1]NRCAN 2016'!$P$6:$W$40,8,FALSE))</f>
        <v>2.7581488059091443E-3</v>
      </c>
      <c r="N66">
        <f>IF(OR($G66="CDY",$G66="RAG"),1,VLOOKUP($G66&amp;$H66&amp;$I66&amp;$J66&amp;$K66,'[1]NRCAN 2016'!$P$6:$W$40,8,FALSE))</f>
        <v>2.7581488059091443E-3</v>
      </c>
      <c r="O66">
        <f>IF(OR($G66="CDY",$G66="RAG"),1,VLOOKUP($G66&amp;$H66&amp;$I66&amp;$J66&amp;$K66,'[1]NRCAN 2016'!$P$6:$W$40,8,FALSE))</f>
        <v>2.7581488059091443E-3</v>
      </c>
      <c r="P66">
        <f>IF(OR($G66="CDY",$G66="RAG"),1,VLOOKUP($G66&amp;$H66&amp;$I66&amp;$J66&amp;$K66,'[1]NRCAN 2016'!$P$6:$W$40,8,FALSE))</f>
        <v>2.7581488059091443E-3</v>
      </c>
      <c r="Q66">
        <f>IF(OR($G66="CDY",$G66="RAG"),1,VLOOKUP($G66&amp;$H66&amp;$I66&amp;$J66&amp;$K66,'[1]NRCAN 2016'!$P$6:$W$40,8,FALSE))</f>
        <v>2.7581488059091443E-3</v>
      </c>
      <c r="R66">
        <f>IF(OR($G66="CDY",$G66="RAG"),1,VLOOKUP($G66&amp;$H66&amp;$I66&amp;$J66&amp;$K66,'[1]NRCAN 2016'!$P$6:$W$40,8,FALSE))</f>
        <v>2.7581488059091443E-3</v>
      </c>
    </row>
    <row r="67" spans="1:18" x14ac:dyDescent="0.25">
      <c r="A67" t="str">
        <f t="shared" si="4"/>
        <v>RESBDGSDEOldSHHEP___STDELC</v>
      </c>
      <c r="B67" t="str">
        <f t="shared" si="3"/>
        <v>RESBDGSDEOldSH</v>
      </c>
      <c r="C67" t="s">
        <v>50</v>
      </c>
      <c r="D67" t="s">
        <v>7</v>
      </c>
      <c r="E67" t="s">
        <v>65</v>
      </c>
      <c r="F67" t="s">
        <v>14</v>
      </c>
      <c r="G67" t="s">
        <v>28</v>
      </c>
      <c r="H67" t="s">
        <v>30</v>
      </c>
      <c r="I67" t="s">
        <v>15</v>
      </c>
      <c r="J67" t="s">
        <v>16</v>
      </c>
      <c r="K67" t="s">
        <v>17</v>
      </c>
      <c r="L67">
        <f>IF(OR($G67="CDY",$G67="RAG"),1,VLOOKUP($G67&amp;$H67&amp;$I67&amp;$J67&amp;$K67,'[1]NRCAN 2016'!$P$6:$W$40,8,FALSE))</f>
        <v>6.2885792774728486E-2</v>
      </c>
      <c r="M67">
        <f>IF(OR($G67="CDY",$G67="RAG"),1,VLOOKUP($G67&amp;$H67&amp;$I67&amp;$J67&amp;$K67,'[1]NRCAN 2016'!$P$6:$W$40,8,FALSE))</f>
        <v>6.2885792774728486E-2</v>
      </c>
      <c r="N67">
        <f>IF(OR($G67="CDY",$G67="RAG"),1,VLOOKUP($G67&amp;$H67&amp;$I67&amp;$J67&amp;$K67,'[1]NRCAN 2016'!$P$6:$W$40,8,FALSE))</f>
        <v>6.2885792774728486E-2</v>
      </c>
      <c r="O67">
        <f>IF(OR($G67="CDY",$G67="RAG"),1,VLOOKUP($G67&amp;$H67&amp;$I67&amp;$J67&amp;$K67,'[1]NRCAN 2016'!$P$6:$W$40,8,FALSE))</f>
        <v>6.2885792774728486E-2</v>
      </c>
      <c r="P67">
        <f>IF(OR($G67="CDY",$G67="RAG"),1,VLOOKUP($G67&amp;$H67&amp;$I67&amp;$J67&amp;$K67,'[1]NRCAN 2016'!$P$6:$W$40,8,FALSE))</f>
        <v>6.2885792774728486E-2</v>
      </c>
      <c r="Q67">
        <f>IF(OR($G67="CDY",$G67="RAG"),1,VLOOKUP($G67&amp;$H67&amp;$I67&amp;$J67&amp;$K67,'[1]NRCAN 2016'!$P$6:$W$40,8,FALSE))</f>
        <v>6.2885792774728486E-2</v>
      </c>
      <c r="R67">
        <f>IF(OR($G67="CDY",$G67="RAG"),1,VLOOKUP($G67&amp;$H67&amp;$I67&amp;$J67&amp;$K67,'[1]NRCAN 2016'!$P$6:$W$40,8,FALSE))</f>
        <v>6.2885792774728486E-2</v>
      </c>
    </row>
    <row r="68" spans="1:18" x14ac:dyDescent="0.25">
      <c r="A68" t="str">
        <f t="shared" si="4"/>
        <v>RESBDGSDEOldSHPLT___STDELC</v>
      </c>
      <c r="B68" t="str">
        <f t="shared" si="3"/>
        <v>RESBDGSDEOldSH</v>
      </c>
      <c r="C68" t="s">
        <v>50</v>
      </c>
      <c r="D68" t="s">
        <v>7</v>
      </c>
      <c r="E68" t="s">
        <v>65</v>
      </c>
      <c r="F68" t="s">
        <v>14</v>
      </c>
      <c r="G68" t="s">
        <v>28</v>
      </c>
      <c r="H68" t="s">
        <v>31</v>
      </c>
      <c r="I68" t="s">
        <v>15</v>
      </c>
      <c r="J68" t="s">
        <v>16</v>
      </c>
      <c r="K68" t="s">
        <v>17</v>
      </c>
      <c r="L68">
        <f>IF(OR($G68="CDY",$G68="RAG"),1,VLOOKUP($G68&amp;$H68&amp;$I68&amp;$J68&amp;$K68,'[1]NRCAN 2016'!$P$6:$W$40,8,FALSE))</f>
        <v>5.516297611818289E-2</v>
      </c>
      <c r="M68">
        <f>IF(OR($G68="CDY",$G68="RAG"),1,VLOOKUP($G68&amp;$H68&amp;$I68&amp;$J68&amp;$K68,'[1]NRCAN 2016'!$P$6:$W$40,8,FALSE))</f>
        <v>5.516297611818289E-2</v>
      </c>
      <c r="N68">
        <f>IF(OR($G68="CDY",$G68="RAG"),1,VLOOKUP($G68&amp;$H68&amp;$I68&amp;$J68&amp;$K68,'[1]NRCAN 2016'!$P$6:$W$40,8,FALSE))</f>
        <v>5.516297611818289E-2</v>
      </c>
      <c r="O68">
        <f>IF(OR($G68="CDY",$G68="RAG"),1,VLOOKUP($G68&amp;$H68&amp;$I68&amp;$J68&amp;$K68,'[1]NRCAN 2016'!$P$6:$W$40,8,FALSE))</f>
        <v>5.516297611818289E-2</v>
      </c>
      <c r="P68">
        <f>IF(OR($G68="CDY",$G68="RAG"),1,VLOOKUP($G68&amp;$H68&amp;$I68&amp;$J68&amp;$K68,'[1]NRCAN 2016'!$P$6:$W$40,8,FALSE))</f>
        <v>5.516297611818289E-2</v>
      </c>
      <c r="Q68">
        <f>IF(OR($G68="CDY",$G68="RAG"),1,VLOOKUP($G68&amp;$H68&amp;$I68&amp;$J68&amp;$K68,'[1]NRCAN 2016'!$P$6:$W$40,8,FALSE))</f>
        <v>5.516297611818289E-2</v>
      </c>
      <c r="R68">
        <f>IF(OR($G68="CDY",$G68="RAG"),1,VLOOKUP($G68&amp;$H68&amp;$I68&amp;$J68&amp;$K68,'[1]NRCAN 2016'!$P$6:$W$40,8,FALSE))</f>
        <v>5.516297611818289E-2</v>
      </c>
    </row>
    <row r="69" spans="1:18" x14ac:dyDescent="0.25">
      <c r="A69" t="str">
        <f t="shared" si="4"/>
        <v>RESBDGSDEOldSH_________DHE</v>
      </c>
      <c r="B69" t="str">
        <f t="shared" si="3"/>
        <v>RESBDGSDEOldSH</v>
      </c>
      <c r="C69" t="s">
        <v>50</v>
      </c>
      <c r="D69" t="s">
        <v>7</v>
      </c>
      <c r="E69" t="s">
        <v>65</v>
      </c>
      <c r="F69" t="s">
        <v>14</v>
      </c>
      <c r="G69" t="s">
        <v>28</v>
      </c>
      <c r="H69" t="s">
        <v>15</v>
      </c>
      <c r="I69" t="s">
        <v>15</v>
      </c>
      <c r="J69" t="s">
        <v>15</v>
      </c>
      <c r="K69" t="s">
        <v>36</v>
      </c>
      <c r="L69">
        <f>IF(OR($G69="CDY",$G69="RAG"),1,VLOOKUP($G69&amp;$H69&amp;$I69&amp;$J69&amp;$K69,'[1]NRCAN 2016'!$P$6:$W$40,8,FALSE))</f>
        <v>4.5428333273797661E-3</v>
      </c>
      <c r="M69">
        <f>IF(OR($G69="CDY",$G69="RAG"),1,VLOOKUP($G69&amp;$H69&amp;$I69&amp;$J69&amp;$K69,'[1]NRCAN 2016'!$P$6:$W$40,8,FALSE))</f>
        <v>4.5428333273797661E-3</v>
      </c>
      <c r="N69">
        <f>IF(OR($G69="CDY",$G69="RAG"),1,VLOOKUP($G69&amp;$H69&amp;$I69&amp;$J69&amp;$K69,'[1]NRCAN 2016'!$P$6:$W$40,8,FALSE))</f>
        <v>4.5428333273797661E-3</v>
      </c>
      <c r="O69">
        <f>IF(OR($G69="CDY",$G69="RAG"),1,VLOOKUP($G69&amp;$H69&amp;$I69&amp;$J69&amp;$K69,'[1]NRCAN 2016'!$P$6:$W$40,8,FALSE))</f>
        <v>4.5428333273797661E-3</v>
      </c>
      <c r="P69">
        <f>IF(OR($G69="CDY",$G69="RAG"),1,VLOOKUP($G69&amp;$H69&amp;$I69&amp;$J69&amp;$K69,'[1]NRCAN 2016'!$P$6:$W$40,8,FALSE))</f>
        <v>4.5428333273797661E-3</v>
      </c>
      <c r="Q69">
        <f>IF(OR($G69="CDY",$G69="RAG"),1,VLOOKUP($G69&amp;$H69&amp;$I69&amp;$J69&amp;$K69,'[1]NRCAN 2016'!$P$6:$W$40,8,FALSE))</f>
        <v>4.5428333273797661E-3</v>
      </c>
      <c r="R69">
        <f>IF(OR($G69="CDY",$G69="RAG"),1,VLOOKUP($G69&amp;$H69&amp;$I69&amp;$J69&amp;$K69,'[1]NRCAN 2016'!$P$6:$W$40,8,FALSE))</f>
        <v>4.5428333273797661E-3</v>
      </c>
    </row>
    <row r="70" spans="1:18" x14ac:dyDescent="0.25">
      <c r="A70" t="str">
        <f t="shared" si="4"/>
        <v>RESBDGSDEOldSHFUR___STDLFO</v>
      </c>
      <c r="B70" t="str">
        <f t="shared" si="3"/>
        <v>RESBDGSDEOldSH</v>
      </c>
      <c r="C70" t="s">
        <v>50</v>
      </c>
      <c r="D70" t="s">
        <v>7</v>
      </c>
      <c r="E70" t="s">
        <v>65</v>
      </c>
      <c r="F70" t="s">
        <v>14</v>
      </c>
      <c r="G70" t="s">
        <v>28</v>
      </c>
      <c r="H70" t="s">
        <v>29</v>
      </c>
      <c r="I70" t="s">
        <v>15</v>
      </c>
      <c r="J70" t="s">
        <v>16</v>
      </c>
      <c r="K70" t="s">
        <v>32</v>
      </c>
      <c r="L70">
        <f>IF(OR($G70="CDY",$G70="RAG"),1,VLOOKUP($G70&amp;$H70&amp;$I70&amp;$J70&amp;$K70,'[1]NRCAN 2016'!$P$6:$W$40,8,FALSE))</f>
        <v>7.7448818469928763E-3</v>
      </c>
      <c r="M70">
        <f>IF(OR($G70="CDY",$G70="RAG"),1,VLOOKUP($G70&amp;$H70&amp;$I70&amp;$J70&amp;$K70,'[1]NRCAN 2016'!$P$6:$W$40,8,FALSE))</f>
        <v>7.7448818469928763E-3</v>
      </c>
      <c r="N70">
        <f>IF(OR($G70="CDY",$G70="RAG"),1,VLOOKUP($G70&amp;$H70&amp;$I70&amp;$J70&amp;$K70,'[1]NRCAN 2016'!$P$6:$W$40,8,FALSE))</f>
        <v>7.7448818469928763E-3</v>
      </c>
      <c r="O70">
        <f>IF(OR($G70="CDY",$G70="RAG"),1,VLOOKUP($G70&amp;$H70&amp;$I70&amp;$J70&amp;$K70,'[1]NRCAN 2016'!$P$6:$W$40,8,FALSE))</f>
        <v>7.7448818469928763E-3</v>
      </c>
      <c r="P70">
        <f>IF(OR($G70="CDY",$G70="RAG"),1,VLOOKUP($G70&amp;$H70&amp;$I70&amp;$J70&amp;$K70,'[1]NRCAN 2016'!$P$6:$W$40,8,FALSE))</f>
        <v>7.7448818469928763E-3</v>
      </c>
      <c r="Q70">
        <f>IF(OR($G70="CDY",$G70="RAG"),1,VLOOKUP($G70&amp;$H70&amp;$I70&amp;$J70&amp;$K70,'[1]NRCAN 2016'!$P$6:$W$40,8,FALSE))</f>
        <v>7.7448818469928763E-3</v>
      </c>
      <c r="R70">
        <f>IF(OR($G70="CDY",$G70="RAG"),1,VLOOKUP($G70&amp;$H70&amp;$I70&amp;$J70&amp;$K70,'[1]NRCAN 2016'!$P$6:$W$40,8,FALSE))</f>
        <v>7.7448818469928763E-3</v>
      </c>
    </row>
    <row r="71" spans="1:18" x14ac:dyDescent="0.25">
      <c r="A71" t="str">
        <f t="shared" si="4"/>
        <v>RESBDGSDEOldSHFUR___HIGNGA</v>
      </c>
      <c r="B71" t="str">
        <f t="shared" si="3"/>
        <v>RESBDGSDEOldSH</v>
      </c>
      <c r="C71" t="s">
        <v>50</v>
      </c>
      <c r="D71" t="s">
        <v>7</v>
      </c>
      <c r="E71" t="s">
        <v>65</v>
      </c>
      <c r="F71" t="s">
        <v>14</v>
      </c>
      <c r="G71" t="s">
        <v>28</v>
      </c>
      <c r="H71" t="s">
        <v>29</v>
      </c>
      <c r="I71" t="s">
        <v>15</v>
      </c>
      <c r="J71" t="s">
        <v>33</v>
      </c>
      <c r="K71" t="s">
        <v>18</v>
      </c>
      <c r="L71">
        <f>IF(OR($G71="CDY",$G71="RAG"),1,VLOOKUP($G71&amp;$H71&amp;$I71&amp;$J71&amp;$K71,'[1]NRCAN 2016'!$P$6:$W$40,8,FALSE))</f>
        <v>0.65952155293053472</v>
      </c>
      <c r="M71">
        <f>IF(OR($G71="CDY",$G71="RAG"),1,VLOOKUP($G71&amp;$H71&amp;$I71&amp;$J71&amp;$K71,'[1]NRCAN 2016'!$P$6:$W$40,8,FALSE))</f>
        <v>0.65952155293053472</v>
      </c>
      <c r="N71">
        <f>IF(OR($G71="CDY",$G71="RAG"),1,VLOOKUP($G71&amp;$H71&amp;$I71&amp;$J71&amp;$K71,'[1]NRCAN 2016'!$P$6:$W$40,8,FALSE))</f>
        <v>0.65952155293053472</v>
      </c>
      <c r="O71">
        <f>IF(OR($G71="CDY",$G71="RAG"),1,VLOOKUP($G71&amp;$H71&amp;$I71&amp;$J71&amp;$K71,'[1]NRCAN 2016'!$P$6:$W$40,8,FALSE))</f>
        <v>0.65952155293053472</v>
      </c>
      <c r="P71">
        <f>IF(OR($G71="CDY",$G71="RAG"),1,VLOOKUP($G71&amp;$H71&amp;$I71&amp;$J71&amp;$K71,'[1]NRCAN 2016'!$P$6:$W$40,8,FALSE))</f>
        <v>0.65952155293053472</v>
      </c>
      <c r="Q71">
        <f>IF(OR($G71="CDY",$G71="RAG"),1,VLOOKUP($G71&amp;$H71&amp;$I71&amp;$J71&amp;$K71,'[1]NRCAN 2016'!$P$6:$W$40,8,FALSE))</f>
        <v>0.65952155293053472</v>
      </c>
      <c r="R71">
        <f>IF(OR($G71="CDY",$G71="RAG"),1,VLOOKUP($G71&amp;$H71&amp;$I71&amp;$J71&amp;$K71,'[1]NRCAN 2016'!$P$6:$W$40,8,FALSE))</f>
        <v>0.65952155293053472</v>
      </c>
    </row>
    <row r="72" spans="1:18" x14ac:dyDescent="0.25">
      <c r="A72" t="str">
        <f t="shared" si="4"/>
        <v>RESBDGSDEOldSHFUR___MEDNGA</v>
      </c>
      <c r="B72" t="str">
        <f t="shared" si="3"/>
        <v>RESBDGSDEOldSH</v>
      </c>
      <c r="C72" t="s">
        <v>50</v>
      </c>
      <c r="D72" t="s">
        <v>7</v>
      </c>
      <c r="E72" t="s">
        <v>65</v>
      </c>
      <c r="F72" t="s">
        <v>14</v>
      </c>
      <c r="G72" t="s">
        <v>28</v>
      </c>
      <c r="H72" t="s">
        <v>29</v>
      </c>
      <c r="I72" t="s">
        <v>15</v>
      </c>
      <c r="J72" t="s">
        <v>61</v>
      </c>
      <c r="K72" t="s">
        <v>18</v>
      </c>
      <c r="L72">
        <f>IF(OR($G72="CDY",$G72="RAG"),1,VLOOKUP($G72&amp;$H72&amp;$I72&amp;$J72&amp;$K72,'[1]NRCAN 2016'!$P$6:$W$40,8,FALSE))</f>
        <v>0.20738381419627228</v>
      </c>
      <c r="M72">
        <f>IF(OR($G72="CDY",$G72="RAG"),1,VLOOKUP($G72&amp;$H72&amp;$I72&amp;$J72&amp;$K72,'[1]NRCAN 2016'!$P$6:$W$40,8,FALSE))</f>
        <v>0.20738381419627228</v>
      </c>
      <c r="N72">
        <f>IF(OR($G72="CDY",$G72="RAG"),1,VLOOKUP($G72&amp;$H72&amp;$I72&amp;$J72&amp;$K72,'[1]NRCAN 2016'!$P$6:$W$40,8,FALSE))</f>
        <v>0.20738381419627228</v>
      </c>
      <c r="O72">
        <f>IF(OR($G72="CDY",$G72="RAG"),1,VLOOKUP($G72&amp;$H72&amp;$I72&amp;$J72&amp;$K72,'[1]NRCAN 2016'!$P$6:$W$40,8,FALSE))</f>
        <v>0.20738381419627228</v>
      </c>
      <c r="P72">
        <f>IF(OR($G72="CDY",$G72="RAG"),1,VLOOKUP($G72&amp;$H72&amp;$I72&amp;$J72&amp;$K72,'[1]NRCAN 2016'!$P$6:$W$40,8,FALSE))</f>
        <v>0.20738381419627228</v>
      </c>
      <c r="Q72">
        <f>IF(OR($G72="CDY",$G72="RAG"),1,VLOOKUP($G72&amp;$H72&amp;$I72&amp;$J72&amp;$K72,'[1]NRCAN 2016'!$P$6:$W$40,8,FALSE))</f>
        <v>0.20738381419627228</v>
      </c>
      <c r="R72">
        <f>IF(OR($G72="CDY",$G72="RAG"),1,VLOOKUP($G72&amp;$H72&amp;$I72&amp;$J72&amp;$K72,'[1]NRCAN 2016'!$P$6:$W$40,8,FALSE))</f>
        <v>0.20738381419627228</v>
      </c>
    </row>
    <row r="73" spans="1:18" x14ac:dyDescent="0.25">
      <c r="A73" t="str">
        <f t="shared" si="4"/>
        <v>RESBDGSDEOldSHFUR___STDPRO</v>
      </c>
      <c r="B73" t="str">
        <f t="shared" si="3"/>
        <v>RESBDGSDEOldSH</v>
      </c>
      <c r="C73" t="s">
        <v>50</v>
      </c>
      <c r="D73" t="s">
        <v>7</v>
      </c>
      <c r="E73" t="s">
        <v>65</v>
      </c>
      <c r="F73" t="s">
        <v>14</v>
      </c>
      <c r="G73" t="s">
        <v>28</v>
      </c>
      <c r="H73" t="s">
        <v>29</v>
      </c>
      <c r="I73" t="s">
        <v>15</v>
      </c>
      <c r="J73" t="s">
        <v>16</v>
      </c>
      <c r="K73" t="s">
        <v>19</v>
      </c>
      <c r="L73">
        <f>IF(OR($G73="CDY",$G73="RAG"),1,VLOOKUP($G73&amp;$H73&amp;$I73&amp;$J73&amp;$K73,'[1]NRCAN 2016'!$P$6:$W$40,8,FALSE))</f>
        <v>0</v>
      </c>
      <c r="M73">
        <f>IF(OR($G73="CDY",$G73="RAG"),1,VLOOKUP($G73&amp;$H73&amp;$I73&amp;$J73&amp;$K73,'[1]NRCAN 2016'!$P$6:$W$40,8,FALSE))</f>
        <v>0</v>
      </c>
      <c r="N73">
        <f>IF(OR($G73="CDY",$G73="RAG"),1,VLOOKUP($G73&amp;$H73&amp;$I73&amp;$J73&amp;$K73,'[1]NRCAN 2016'!$P$6:$W$40,8,FALSE))</f>
        <v>0</v>
      </c>
      <c r="O73">
        <f>IF(OR($G73="CDY",$G73="RAG"),1,VLOOKUP($G73&amp;$H73&amp;$I73&amp;$J73&amp;$K73,'[1]NRCAN 2016'!$P$6:$W$40,8,FALSE))</f>
        <v>0</v>
      </c>
      <c r="P73">
        <f>IF(OR($G73="CDY",$G73="RAG"),1,VLOOKUP($G73&amp;$H73&amp;$I73&amp;$J73&amp;$K73,'[1]NRCAN 2016'!$P$6:$W$40,8,FALSE))</f>
        <v>0</v>
      </c>
      <c r="Q73">
        <f>IF(OR($G73="CDY",$G73="RAG"),1,VLOOKUP($G73&amp;$H73&amp;$I73&amp;$J73&amp;$K73,'[1]NRCAN 2016'!$P$6:$W$40,8,FALSE))</f>
        <v>0</v>
      </c>
      <c r="R73">
        <f>IF(OR($G73="CDY",$G73="RAG"),1,VLOOKUP($G73&amp;$H73&amp;$I73&amp;$J73&amp;$K73,'[1]NRCAN 2016'!$P$6:$W$40,8,FALSE))</f>
        <v>0</v>
      </c>
    </row>
    <row r="74" spans="1:18" x14ac:dyDescent="0.25">
      <c r="A74" t="str">
        <f t="shared" si="4"/>
        <v>RESBDGAPAOldWH______STDBMA</v>
      </c>
      <c r="B74" t="str">
        <f t="shared" si="3"/>
        <v>RESBDGAPAOldWH</v>
      </c>
      <c r="C74" t="s">
        <v>50</v>
      </c>
      <c r="D74" t="s">
        <v>7</v>
      </c>
      <c r="E74" t="s">
        <v>63</v>
      </c>
      <c r="F74" t="s">
        <v>14</v>
      </c>
      <c r="G74" t="s">
        <v>34</v>
      </c>
      <c r="H74" t="s">
        <v>15</v>
      </c>
      <c r="I74" t="s">
        <v>15</v>
      </c>
      <c r="J74" t="s">
        <v>16</v>
      </c>
      <c r="K74" t="s">
        <v>60</v>
      </c>
      <c r="L74">
        <f>IF(OR($G74="CDY",$G74="RAG"),1,VLOOKUP($G74&amp;$H74&amp;$I74&amp;$J74&amp;$K74,'[1]NRCAN 2016'!$P$6:$W$40,8,FALSE))</f>
        <v>0</v>
      </c>
      <c r="M74">
        <f>IF(OR($G74="CDY",$G74="RAG"),1,VLOOKUP($G74&amp;$H74&amp;$I74&amp;$J74&amp;$K74,'[1]NRCAN 2016'!$P$6:$W$40,8,FALSE))</f>
        <v>0</v>
      </c>
      <c r="N74">
        <f>IF(OR($G74="CDY",$G74="RAG"),1,VLOOKUP($G74&amp;$H74&amp;$I74&amp;$J74&amp;$K74,'[1]NRCAN 2016'!$P$6:$W$40,8,FALSE))</f>
        <v>0</v>
      </c>
      <c r="O74">
        <f>IF(OR($G74="CDY",$G74="RAG"),1,VLOOKUP($G74&amp;$H74&amp;$I74&amp;$J74&amp;$K74,'[1]NRCAN 2016'!$P$6:$W$40,8,FALSE))</f>
        <v>0</v>
      </c>
      <c r="P74">
        <f>IF(OR($G74="CDY",$G74="RAG"),1,VLOOKUP($G74&amp;$H74&amp;$I74&amp;$J74&amp;$K74,'[1]NRCAN 2016'!$P$6:$W$40,8,FALSE))</f>
        <v>0</v>
      </c>
      <c r="Q74">
        <f>IF(OR($G74="CDY",$G74="RAG"),1,VLOOKUP($G74&amp;$H74&amp;$I74&amp;$J74&amp;$K74,'[1]NRCAN 2016'!$P$6:$W$40,8,FALSE))</f>
        <v>0</v>
      </c>
      <c r="R74">
        <f>IF(OR($G74="CDY",$G74="RAG"),1,VLOOKUP($G74&amp;$H74&amp;$I74&amp;$J74&amp;$K74,'[1]NRCAN 2016'!$P$6:$W$40,8,FALSE))</f>
        <v>0</v>
      </c>
    </row>
    <row r="75" spans="1:18" x14ac:dyDescent="0.25">
      <c r="A75" t="str">
        <f t="shared" si="4"/>
        <v>RESBDGAPAOldWH______STDELC</v>
      </c>
      <c r="B75" t="str">
        <f t="shared" si="3"/>
        <v>RESBDGAPAOldWH</v>
      </c>
      <c r="C75" t="s">
        <v>50</v>
      </c>
      <c r="D75" t="s">
        <v>7</v>
      </c>
      <c r="E75" t="s">
        <v>63</v>
      </c>
      <c r="F75" t="s">
        <v>14</v>
      </c>
      <c r="G75" t="s">
        <v>34</v>
      </c>
      <c r="H75" t="s">
        <v>15</v>
      </c>
      <c r="I75" t="s">
        <v>15</v>
      </c>
      <c r="J75" t="s">
        <v>16</v>
      </c>
      <c r="K75" t="s">
        <v>17</v>
      </c>
      <c r="L75">
        <f>IF(OR($G75="CDY",$G75="RAG"),1,VLOOKUP($G75&amp;$H75&amp;$I75&amp;$J75&amp;$K75,'[1]NRCAN 2016'!$P$6:$W$40,8,FALSE))</f>
        <v>9.774030855976644E-2</v>
      </c>
      <c r="M75">
        <f>IF(OR($G75="CDY",$G75="RAG"),1,VLOOKUP($G75&amp;$H75&amp;$I75&amp;$J75&amp;$K75,'[1]NRCAN 2016'!$P$6:$W$40,8,FALSE))</f>
        <v>9.774030855976644E-2</v>
      </c>
      <c r="N75">
        <f>IF(OR($G75="CDY",$G75="RAG"),1,VLOOKUP($G75&amp;$H75&amp;$I75&amp;$J75&amp;$K75,'[1]NRCAN 2016'!$P$6:$W$40,8,FALSE))</f>
        <v>9.774030855976644E-2</v>
      </c>
      <c r="O75">
        <f>IF(OR($G75="CDY",$G75="RAG"),1,VLOOKUP($G75&amp;$H75&amp;$I75&amp;$J75&amp;$K75,'[1]NRCAN 2016'!$P$6:$W$40,8,FALSE))</f>
        <v>9.774030855976644E-2</v>
      </c>
      <c r="P75">
        <f>IF(OR($G75="CDY",$G75="RAG"),1,VLOOKUP($G75&amp;$H75&amp;$I75&amp;$J75&amp;$K75,'[1]NRCAN 2016'!$P$6:$W$40,8,FALSE))</f>
        <v>9.774030855976644E-2</v>
      </c>
      <c r="Q75">
        <f>IF(OR($G75="CDY",$G75="RAG"),1,VLOOKUP($G75&amp;$H75&amp;$I75&amp;$J75&amp;$K75,'[1]NRCAN 2016'!$P$6:$W$40,8,FALSE))</f>
        <v>9.774030855976644E-2</v>
      </c>
      <c r="R75">
        <f>IF(OR($G75="CDY",$G75="RAG"),1,VLOOKUP($G75&amp;$H75&amp;$I75&amp;$J75&amp;$K75,'[1]NRCAN 2016'!$P$6:$W$40,8,FALSE))</f>
        <v>9.774030855976644E-2</v>
      </c>
    </row>
    <row r="76" spans="1:18" x14ac:dyDescent="0.25">
      <c r="A76" t="str">
        <f t="shared" si="4"/>
        <v>RESBDGAPAOldWH_________DHE</v>
      </c>
      <c r="B76" t="str">
        <f t="shared" si="3"/>
        <v>RESBDGAPAOldWH</v>
      </c>
      <c r="C76" t="s">
        <v>50</v>
      </c>
      <c r="D76" t="s">
        <v>7</v>
      </c>
      <c r="E76" t="s">
        <v>63</v>
      </c>
      <c r="F76" t="s">
        <v>14</v>
      </c>
      <c r="G76" t="s">
        <v>34</v>
      </c>
      <c r="H76" t="s">
        <v>15</v>
      </c>
      <c r="I76" t="s">
        <v>15</v>
      </c>
      <c r="J76" t="s">
        <v>15</v>
      </c>
      <c r="K76" t="s">
        <v>36</v>
      </c>
      <c r="L76">
        <f>IF(OR($G76="CDY",$G76="RAG"),1,VLOOKUP($G76&amp;$H76&amp;$I76&amp;$J76&amp;$K76,'[1]NRCAN 2016'!$P$6:$W$40,8,FALSE))</f>
        <v>0</v>
      </c>
      <c r="M76">
        <f>IF(OR($G76="CDY",$G76="RAG"),1,VLOOKUP($G76&amp;$H76&amp;$I76&amp;$J76&amp;$K76,'[1]NRCAN 2016'!$P$6:$W$40,8,FALSE))</f>
        <v>0</v>
      </c>
      <c r="N76">
        <f>IF(OR($G76="CDY",$G76="RAG"),1,VLOOKUP($G76&amp;$H76&amp;$I76&amp;$J76&amp;$K76,'[1]NRCAN 2016'!$P$6:$W$40,8,FALSE))</f>
        <v>0</v>
      </c>
      <c r="O76">
        <f>IF(OR($G76="CDY",$G76="RAG"),1,VLOOKUP($G76&amp;$H76&amp;$I76&amp;$J76&amp;$K76,'[1]NRCAN 2016'!$P$6:$W$40,8,FALSE))</f>
        <v>0</v>
      </c>
      <c r="P76">
        <f>IF(OR($G76="CDY",$G76="RAG"),1,VLOOKUP($G76&amp;$H76&amp;$I76&amp;$J76&amp;$K76,'[1]NRCAN 2016'!$P$6:$W$40,8,FALSE))</f>
        <v>0</v>
      </c>
      <c r="Q76">
        <f>IF(OR($G76="CDY",$G76="RAG"),1,VLOOKUP($G76&amp;$H76&amp;$I76&amp;$J76&amp;$K76,'[1]NRCAN 2016'!$P$6:$W$40,8,FALSE))</f>
        <v>0</v>
      </c>
      <c r="R76">
        <f>IF(OR($G76="CDY",$G76="RAG"),1,VLOOKUP($G76&amp;$H76&amp;$I76&amp;$J76&amp;$K76,'[1]NRCAN 2016'!$P$6:$W$40,8,FALSE))</f>
        <v>0</v>
      </c>
    </row>
    <row r="77" spans="1:18" x14ac:dyDescent="0.25">
      <c r="A77" t="str">
        <f t="shared" si="4"/>
        <v>RESBDGAPAOldWH______STDLFO</v>
      </c>
      <c r="B77" t="str">
        <f t="shared" si="3"/>
        <v>RESBDGAPAOldWH</v>
      </c>
      <c r="C77" t="s">
        <v>50</v>
      </c>
      <c r="D77" t="s">
        <v>7</v>
      </c>
      <c r="E77" t="s">
        <v>63</v>
      </c>
      <c r="F77" t="s">
        <v>14</v>
      </c>
      <c r="G77" t="s">
        <v>34</v>
      </c>
      <c r="H77" t="s">
        <v>15</v>
      </c>
      <c r="I77" t="s">
        <v>15</v>
      </c>
      <c r="J77" t="s">
        <v>16</v>
      </c>
      <c r="K77" t="s">
        <v>32</v>
      </c>
      <c r="L77">
        <f>IF(OR($G77="CDY",$G77="RAG"),1,VLOOKUP($G77&amp;$H77&amp;$I77&amp;$J77&amp;$K77,'[1]NRCAN 2016'!$P$6:$W$40,8,FALSE))</f>
        <v>4.9991488359531697E-3</v>
      </c>
      <c r="M77">
        <f>IF(OR($G77="CDY",$G77="RAG"),1,VLOOKUP($G77&amp;$H77&amp;$I77&amp;$J77&amp;$K77,'[1]NRCAN 2016'!$P$6:$W$40,8,FALSE))</f>
        <v>4.9991488359531697E-3</v>
      </c>
      <c r="N77">
        <f>IF(OR($G77="CDY",$G77="RAG"),1,VLOOKUP($G77&amp;$H77&amp;$I77&amp;$J77&amp;$K77,'[1]NRCAN 2016'!$P$6:$W$40,8,FALSE))</f>
        <v>4.9991488359531697E-3</v>
      </c>
      <c r="O77">
        <f>IF(OR($G77="CDY",$G77="RAG"),1,VLOOKUP($G77&amp;$H77&amp;$I77&amp;$J77&amp;$K77,'[1]NRCAN 2016'!$P$6:$W$40,8,FALSE))</f>
        <v>4.9991488359531697E-3</v>
      </c>
      <c r="P77">
        <f>IF(OR($G77="CDY",$G77="RAG"),1,VLOOKUP($G77&amp;$H77&amp;$I77&amp;$J77&amp;$K77,'[1]NRCAN 2016'!$P$6:$W$40,8,FALSE))</f>
        <v>4.9991488359531697E-3</v>
      </c>
      <c r="Q77">
        <f>IF(OR($G77="CDY",$G77="RAG"),1,VLOOKUP($G77&amp;$H77&amp;$I77&amp;$J77&amp;$K77,'[1]NRCAN 2016'!$P$6:$W$40,8,FALSE))</f>
        <v>4.9991488359531697E-3</v>
      </c>
      <c r="R77">
        <f>IF(OR($G77="CDY",$G77="RAG"),1,VLOOKUP($G77&amp;$H77&amp;$I77&amp;$J77&amp;$K77,'[1]NRCAN 2016'!$P$6:$W$40,8,FALSE))</f>
        <v>4.9991488359531697E-3</v>
      </c>
    </row>
    <row r="78" spans="1:18" x14ac:dyDescent="0.25">
      <c r="A78" t="str">
        <f t="shared" si="4"/>
        <v>RESBDGAPAOldWH______STDNGA</v>
      </c>
      <c r="B78" t="str">
        <f t="shared" si="3"/>
        <v>RESBDGAPAOldWH</v>
      </c>
      <c r="C78" t="s">
        <v>50</v>
      </c>
      <c r="D78" t="s">
        <v>7</v>
      </c>
      <c r="E78" t="s">
        <v>63</v>
      </c>
      <c r="F78" t="s">
        <v>14</v>
      </c>
      <c r="G78" t="s">
        <v>34</v>
      </c>
      <c r="H78" t="s">
        <v>15</v>
      </c>
      <c r="I78" t="s">
        <v>15</v>
      </c>
      <c r="J78" t="s">
        <v>16</v>
      </c>
      <c r="K78" t="s">
        <v>18</v>
      </c>
      <c r="L78">
        <f>IF(OR($G78="CDY",$G78="RAG"),1,VLOOKUP($G78&amp;$H78&amp;$I78&amp;$J78&amp;$K78,'[1]NRCAN 2016'!$P$6:$W$40,8,FALSE))</f>
        <v>0.89297336369471747</v>
      </c>
      <c r="M78">
        <f>IF(OR($G78="CDY",$G78="RAG"),1,VLOOKUP($G78&amp;$H78&amp;$I78&amp;$J78&amp;$K78,'[1]NRCAN 2016'!$P$6:$W$40,8,FALSE))</f>
        <v>0.89297336369471747</v>
      </c>
      <c r="N78">
        <f>IF(OR($G78="CDY",$G78="RAG"),1,VLOOKUP($G78&amp;$H78&amp;$I78&amp;$J78&amp;$K78,'[1]NRCAN 2016'!$P$6:$W$40,8,FALSE))</f>
        <v>0.89297336369471747</v>
      </c>
      <c r="O78">
        <f>IF(OR($G78="CDY",$G78="RAG"),1,VLOOKUP($G78&amp;$H78&amp;$I78&amp;$J78&amp;$K78,'[1]NRCAN 2016'!$P$6:$W$40,8,FALSE))</f>
        <v>0.89297336369471747</v>
      </c>
      <c r="P78">
        <f>IF(OR($G78="CDY",$G78="RAG"),1,VLOOKUP($G78&amp;$H78&amp;$I78&amp;$J78&amp;$K78,'[1]NRCAN 2016'!$P$6:$W$40,8,FALSE))</f>
        <v>0.89297336369471747</v>
      </c>
      <c r="Q78">
        <f>IF(OR($G78="CDY",$G78="RAG"),1,VLOOKUP($G78&amp;$H78&amp;$I78&amp;$J78&amp;$K78,'[1]NRCAN 2016'!$P$6:$W$40,8,FALSE))</f>
        <v>0.89297336369471747</v>
      </c>
      <c r="R78">
        <f>IF(OR($G78="CDY",$G78="RAG"),1,VLOOKUP($G78&amp;$H78&amp;$I78&amp;$J78&amp;$K78,'[1]NRCAN 2016'!$P$6:$W$40,8,FALSE))</f>
        <v>0.89297336369471747</v>
      </c>
    </row>
    <row r="79" spans="1:18" x14ac:dyDescent="0.25">
      <c r="A79" t="str">
        <f t="shared" si="4"/>
        <v>RESBDGAPAOldWH______STDPRO</v>
      </c>
      <c r="B79" t="str">
        <f t="shared" si="3"/>
        <v>RESBDGAPAOldWH</v>
      </c>
      <c r="C79" t="s">
        <v>50</v>
      </c>
      <c r="D79" t="s">
        <v>7</v>
      </c>
      <c r="E79" t="s">
        <v>63</v>
      </c>
      <c r="F79" t="s">
        <v>14</v>
      </c>
      <c r="G79" t="s">
        <v>34</v>
      </c>
      <c r="H79" t="s">
        <v>15</v>
      </c>
      <c r="I79" t="s">
        <v>15</v>
      </c>
      <c r="J79" t="s">
        <v>16</v>
      </c>
      <c r="K79" t="s">
        <v>19</v>
      </c>
      <c r="L79">
        <f>IF(OR($G79="CDY",$G79="RAG"),1,VLOOKUP($G79&amp;$H79&amp;$I79&amp;$J79&amp;$K79,'[1]NRCAN 2016'!$P$6:$W$40,8,FALSE))</f>
        <v>0</v>
      </c>
      <c r="M79">
        <f>IF(OR($G79="CDY",$G79="RAG"),1,VLOOKUP($G79&amp;$H79&amp;$I79&amp;$J79&amp;$K79,'[1]NRCAN 2016'!$P$6:$W$40,8,FALSE))</f>
        <v>0</v>
      </c>
      <c r="N79">
        <f>IF(OR($G79="CDY",$G79="RAG"),1,VLOOKUP($G79&amp;$H79&amp;$I79&amp;$J79&amp;$K79,'[1]NRCAN 2016'!$P$6:$W$40,8,FALSE))</f>
        <v>0</v>
      </c>
      <c r="O79">
        <f>IF(OR($G79="CDY",$G79="RAG"),1,VLOOKUP($G79&amp;$H79&amp;$I79&amp;$J79&amp;$K79,'[1]NRCAN 2016'!$P$6:$W$40,8,FALSE))</f>
        <v>0</v>
      </c>
      <c r="P79">
        <f>IF(OR($G79="CDY",$G79="RAG"),1,VLOOKUP($G79&amp;$H79&amp;$I79&amp;$J79&amp;$K79,'[1]NRCAN 2016'!$P$6:$W$40,8,FALSE))</f>
        <v>0</v>
      </c>
      <c r="Q79">
        <f>IF(OR($G79="CDY",$G79="RAG"),1,VLOOKUP($G79&amp;$H79&amp;$I79&amp;$J79&amp;$K79,'[1]NRCAN 2016'!$P$6:$W$40,8,FALSE))</f>
        <v>0</v>
      </c>
      <c r="R79">
        <f>IF(OR($G79="CDY",$G79="RAG"),1,VLOOKUP($G79&amp;$H79&amp;$I79&amp;$J79&amp;$K79,'[1]NRCAN 2016'!$P$6:$W$40,8,FALSE))</f>
        <v>0</v>
      </c>
    </row>
    <row r="80" spans="1:18" x14ac:dyDescent="0.25">
      <c r="A80" t="str">
        <f t="shared" si="4"/>
        <v>RESBDGSATOldWH______STDBMA</v>
      </c>
      <c r="B80" t="str">
        <f t="shared" si="3"/>
        <v>RESBDGSATOldWH</v>
      </c>
      <c r="C80" t="s">
        <v>50</v>
      </c>
      <c r="D80" t="s">
        <v>7</v>
      </c>
      <c r="E80" t="s">
        <v>64</v>
      </c>
      <c r="F80" t="s">
        <v>14</v>
      </c>
      <c r="G80" t="s">
        <v>34</v>
      </c>
      <c r="H80" t="s">
        <v>15</v>
      </c>
      <c r="I80" t="s">
        <v>15</v>
      </c>
      <c r="J80" t="s">
        <v>16</v>
      </c>
      <c r="K80" t="s">
        <v>60</v>
      </c>
      <c r="L80">
        <f>IF(OR($G80="CDY",$G80="RAG"),1,VLOOKUP($G80&amp;$H80&amp;$I80&amp;$J80&amp;$K80,'[1]NRCAN 2016'!$P$6:$W$40,8,FALSE))</f>
        <v>0</v>
      </c>
      <c r="M80">
        <f>IF(OR($G80="CDY",$G80="RAG"),1,VLOOKUP($G80&amp;$H80&amp;$I80&amp;$J80&amp;$K80,'[1]NRCAN 2016'!$P$6:$W$40,8,FALSE))</f>
        <v>0</v>
      </c>
      <c r="N80">
        <f>IF(OR($G80="CDY",$G80="RAG"),1,VLOOKUP($G80&amp;$H80&amp;$I80&amp;$J80&amp;$K80,'[1]NRCAN 2016'!$P$6:$W$40,8,FALSE))</f>
        <v>0</v>
      </c>
      <c r="O80">
        <f>IF(OR($G80="CDY",$G80="RAG"),1,VLOOKUP($G80&amp;$H80&amp;$I80&amp;$J80&amp;$K80,'[1]NRCAN 2016'!$P$6:$W$40,8,FALSE))</f>
        <v>0</v>
      </c>
      <c r="P80">
        <f>IF(OR($G80="CDY",$G80="RAG"),1,VLOOKUP($G80&amp;$H80&amp;$I80&amp;$J80&amp;$K80,'[1]NRCAN 2016'!$P$6:$W$40,8,FALSE))</f>
        <v>0</v>
      </c>
      <c r="Q80">
        <f>IF(OR($G80="CDY",$G80="RAG"),1,VLOOKUP($G80&amp;$H80&amp;$I80&amp;$J80&amp;$K80,'[1]NRCAN 2016'!$P$6:$W$40,8,FALSE))</f>
        <v>0</v>
      </c>
      <c r="R80">
        <f>IF(OR($G80="CDY",$G80="RAG"),1,VLOOKUP($G80&amp;$H80&amp;$I80&amp;$J80&amp;$K80,'[1]NRCAN 2016'!$P$6:$W$40,8,FALSE))</f>
        <v>0</v>
      </c>
    </row>
    <row r="81" spans="1:18" x14ac:dyDescent="0.25">
      <c r="A81" t="str">
        <f t="shared" si="4"/>
        <v>RESBDGSATOldWH______STDELC</v>
      </c>
      <c r="B81" t="str">
        <f t="shared" si="3"/>
        <v>RESBDGSATOldWH</v>
      </c>
      <c r="C81" t="s">
        <v>50</v>
      </c>
      <c r="D81" t="s">
        <v>7</v>
      </c>
      <c r="E81" t="s">
        <v>64</v>
      </c>
      <c r="F81" t="s">
        <v>14</v>
      </c>
      <c r="G81" t="s">
        <v>34</v>
      </c>
      <c r="H81" t="s">
        <v>15</v>
      </c>
      <c r="I81" t="s">
        <v>15</v>
      </c>
      <c r="J81" t="s">
        <v>16</v>
      </c>
      <c r="K81" t="s">
        <v>17</v>
      </c>
      <c r="L81">
        <f>IF(OR($G81="CDY",$G81="RAG"),1,VLOOKUP($G81&amp;$H81&amp;$I81&amp;$J81&amp;$K81,'[1]NRCAN 2016'!$P$6:$W$40,8,FALSE))</f>
        <v>9.774030855976644E-2</v>
      </c>
      <c r="M81">
        <f>IF(OR($G81="CDY",$G81="RAG"),1,VLOOKUP($G81&amp;$H81&amp;$I81&amp;$J81&amp;$K81,'[1]NRCAN 2016'!$P$6:$W$40,8,FALSE))</f>
        <v>9.774030855976644E-2</v>
      </c>
      <c r="N81">
        <f>IF(OR($G81="CDY",$G81="RAG"),1,VLOOKUP($G81&amp;$H81&amp;$I81&amp;$J81&amp;$K81,'[1]NRCAN 2016'!$P$6:$W$40,8,FALSE))</f>
        <v>9.774030855976644E-2</v>
      </c>
      <c r="O81">
        <f>IF(OR($G81="CDY",$G81="RAG"),1,VLOOKUP($G81&amp;$H81&amp;$I81&amp;$J81&amp;$K81,'[1]NRCAN 2016'!$P$6:$W$40,8,FALSE))</f>
        <v>9.774030855976644E-2</v>
      </c>
      <c r="P81">
        <f>IF(OR($G81="CDY",$G81="RAG"),1,VLOOKUP($G81&amp;$H81&amp;$I81&amp;$J81&amp;$K81,'[1]NRCAN 2016'!$P$6:$W$40,8,FALSE))</f>
        <v>9.774030855976644E-2</v>
      </c>
      <c r="Q81">
        <f>IF(OR($G81="CDY",$G81="RAG"),1,VLOOKUP($G81&amp;$H81&amp;$I81&amp;$J81&amp;$K81,'[1]NRCAN 2016'!$P$6:$W$40,8,FALSE))</f>
        <v>9.774030855976644E-2</v>
      </c>
      <c r="R81">
        <f>IF(OR($G81="CDY",$G81="RAG"),1,VLOOKUP($G81&amp;$H81&amp;$I81&amp;$J81&amp;$K81,'[1]NRCAN 2016'!$P$6:$W$40,8,FALSE))</f>
        <v>9.774030855976644E-2</v>
      </c>
    </row>
    <row r="82" spans="1:18" x14ac:dyDescent="0.25">
      <c r="A82" t="str">
        <f t="shared" si="4"/>
        <v>RESBDGSATOldWH_________DHE</v>
      </c>
      <c r="B82" t="str">
        <f t="shared" ref="B82:B113" si="5">C82&amp;D82&amp;E82&amp;F82&amp;G82</f>
        <v>RESBDGSATOldWH</v>
      </c>
      <c r="C82" t="s">
        <v>50</v>
      </c>
      <c r="D82" t="s">
        <v>7</v>
      </c>
      <c r="E82" t="s">
        <v>64</v>
      </c>
      <c r="F82" t="s">
        <v>14</v>
      </c>
      <c r="G82" t="s">
        <v>34</v>
      </c>
      <c r="H82" t="s">
        <v>15</v>
      </c>
      <c r="I82" t="s">
        <v>15</v>
      </c>
      <c r="J82" t="s">
        <v>15</v>
      </c>
      <c r="K82" t="s">
        <v>36</v>
      </c>
      <c r="L82">
        <f>IF(OR($G82="CDY",$G82="RAG"),1,VLOOKUP($G82&amp;$H82&amp;$I82&amp;$J82&amp;$K82,'[1]NRCAN 2016'!$P$6:$W$40,8,FALSE))</f>
        <v>0</v>
      </c>
      <c r="M82">
        <f>IF(OR($G82="CDY",$G82="RAG"),1,VLOOKUP($G82&amp;$H82&amp;$I82&amp;$J82&amp;$K82,'[1]NRCAN 2016'!$P$6:$W$40,8,FALSE))</f>
        <v>0</v>
      </c>
      <c r="N82">
        <f>IF(OR($G82="CDY",$G82="RAG"),1,VLOOKUP($G82&amp;$H82&amp;$I82&amp;$J82&amp;$K82,'[1]NRCAN 2016'!$P$6:$W$40,8,FALSE))</f>
        <v>0</v>
      </c>
      <c r="O82">
        <f>IF(OR($G82="CDY",$G82="RAG"),1,VLOOKUP($G82&amp;$H82&amp;$I82&amp;$J82&amp;$K82,'[1]NRCAN 2016'!$P$6:$W$40,8,FALSE))</f>
        <v>0</v>
      </c>
      <c r="P82">
        <f>IF(OR($G82="CDY",$G82="RAG"),1,VLOOKUP($G82&amp;$H82&amp;$I82&amp;$J82&amp;$K82,'[1]NRCAN 2016'!$P$6:$W$40,8,FALSE))</f>
        <v>0</v>
      </c>
      <c r="Q82">
        <f>IF(OR($G82="CDY",$G82="RAG"),1,VLOOKUP($G82&amp;$H82&amp;$I82&amp;$J82&amp;$K82,'[1]NRCAN 2016'!$P$6:$W$40,8,FALSE))</f>
        <v>0</v>
      </c>
      <c r="R82">
        <f>IF(OR($G82="CDY",$G82="RAG"),1,VLOOKUP($G82&amp;$H82&amp;$I82&amp;$J82&amp;$K82,'[1]NRCAN 2016'!$P$6:$W$40,8,FALSE))</f>
        <v>0</v>
      </c>
    </row>
    <row r="83" spans="1:18" x14ac:dyDescent="0.25">
      <c r="A83" t="str">
        <f t="shared" si="4"/>
        <v>RESBDGSATOldWH______STDLFO</v>
      </c>
      <c r="B83" t="str">
        <f t="shared" si="5"/>
        <v>RESBDGSATOldWH</v>
      </c>
      <c r="C83" t="s">
        <v>50</v>
      </c>
      <c r="D83" t="s">
        <v>7</v>
      </c>
      <c r="E83" t="s">
        <v>64</v>
      </c>
      <c r="F83" t="s">
        <v>14</v>
      </c>
      <c r="G83" t="s">
        <v>34</v>
      </c>
      <c r="H83" t="s">
        <v>15</v>
      </c>
      <c r="I83" t="s">
        <v>15</v>
      </c>
      <c r="J83" t="s">
        <v>16</v>
      </c>
      <c r="K83" t="s">
        <v>32</v>
      </c>
      <c r="L83">
        <f>IF(OR($G83="CDY",$G83="RAG"),1,VLOOKUP($G83&amp;$H83&amp;$I83&amp;$J83&amp;$K83,'[1]NRCAN 2016'!$P$6:$W$40,8,FALSE))</f>
        <v>4.9991488359531697E-3</v>
      </c>
      <c r="M83">
        <f>IF(OR($G83="CDY",$G83="RAG"),1,VLOOKUP($G83&amp;$H83&amp;$I83&amp;$J83&amp;$K83,'[1]NRCAN 2016'!$P$6:$W$40,8,FALSE))</f>
        <v>4.9991488359531697E-3</v>
      </c>
      <c r="N83">
        <f>IF(OR($G83="CDY",$G83="RAG"),1,VLOOKUP($G83&amp;$H83&amp;$I83&amp;$J83&amp;$K83,'[1]NRCAN 2016'!$P$6:$W$40,8,FALSE))</f>
        <v>4.9991488359531697E-3</v>
      </c>
      <c r="O83">
        <f>IF(OR($G83="CDY",$G83="RAG"),1,VLOOKUP($G83&amp;$H83&amp;$I83&amp;$J83&amp;$K83,'[1]NRCAN 2016'!$P$6:$W$40,8,FALSE))</f>
        <v>4.9991488359531697E-3</v>
      </c>
      <c r="P83">
        <f>IF(OR($G83="CDY",$G83="RAG"),1,VLOOKUP($G83&amp;$H83&amp;$I83&amp;$J83&amp;$K83,'[1]NRCAN 2016'!$P$6:$W$40,8,FALSE))</f>
        <v>4.9991488359531697E-3</v>
      </c>
      <c r="Q83">
        <f>IF(OR($G83="CDY",$G83="RAG"),1,VLOOKUP($G83&amp;$H83&amp;$I83&amp;$J83&amp;$K83,'[1]NRCAN 2016'!$P$6:$W$40,8,FALSE))</f>
        <v>4.9991488359531697E-3</v>
      </c>
      <c r="R83">
        <f>IF(OR($G83="CDY",$G83="RAG"),1,VLOOKUP($G83&amp;$H83&amp;$I83&amp;$J83&amp;$K83,'[1]NRCAN 2016'!$P$6:$W$40,8,FALSE))</f>
        <v>4.9991488359531697E-3</v>
      </c>
    </row>
    <row r="84" spans="1:18" x14ac:dyDescent="0.25">
      <c r="A84" t="str">
        <f t="shared" si="4"/>
        <v>RESBDGSATOldWH______STDNGA</v>
      </c>
      <c r="B84" t="str">
        <f t="shared" si="5"/>
        <v>RESBDGSATOldWH</v>
      </c>
      <c r="C84" t="s">
        <v>50</v>
      </c>
      <c r="D84" t="s">
        <v>7</v>
      </c>
      <c r="E84" t="s">
        <v>64</v>
      </c>
      <c r="F84" t="s">
        <v>14</v>
      </c>
      <c r="G84" t="s">
        <v>34</v>
      </c>
      <c r="H84" t="s">
        <v>15</v>
      </c>
      <c r="I84" t="s">
        <v>15</v>
      </c>
      <c r="J84" t="s">
        <v>16</v>
      </c>
      <c r="K84" t="s">
        <v>18</v>
      </c>
      <c r="L84">
        <f>IF(OR($G84="CDY",$G84="RAG"),1,VLOOKUP($G84&amp;$H84&amp;$I84&amp;$J84&amp;$K84,'[1]NRCAN 2016'!$P$6:$W$40,8,FALSE))</f>
        <v>0.89297336369471747</v>
      </c>
      <c r="M84">
        <f>IF(OR($G84="CDY",$G84="RAG"),1,VLOOKUP($G84&amp;$H84&amp;$I84&amp;$J84&amp;$K84,'[1]NRCAN 2016'!$P$6:$W$40,8,FALSE))</f>
        <v>0.89297336369471747</v>
      </c>
      <c r="N84">
        <f>IF(OR($G84="CDY",$G84="RAG"),1,VLOOKUP($G84&amp;$H84&amp;$I84&amp;$J84&amp;$K84,'[1]NRCAN 2016'!$P$6:$W$40,8,FALSE))</f>
        <v>0.89297336369471747</v>
      </c>
      <c r="O84">
        <f>IF(OR($G84="CDY",$G84="RAG"),1,VLOOKUP($G84&amp;$H84&amp;$I84&amp;$J84&amp;$K84,'[1]NRCAN 2016'!$P$6:$W$40,8,FALSE))</f>
        <v>0.89297336369471747</v>
      </c>
      <c r="P84">
        <f>IF(OR($G84="CDY",$G84="RAG"),1,VLOOKUP($G84&amp;$H84&amp;$I84&amp;$J84&amp;$K84,'[1]NRCAN 2016'!$P$6:$W$40,8,FALSE))</f>
        <v>0.89297336369471747</v>
      </c>
      <c r="Q84">
        <f>IF(OR($G84="CDY",$G84="RAG"),1,VLOOKUP($G84&amp;$H84&amp;$I84&amp;$J84&amp;$K84,'[1]NRCAN 2016'!$P$6:$W$40,8,FALSE))</f>
        <v>0.89297336369471747</v>
      </c>
      <c r="R84">
        <f>IF(OR($G84="CDY",$G84="RAG"),1,VLOOKUP($G84&amp;$H84&amp;$I84&amp;$J84&amp;$K84,'[1]NRCAN 2016'!$P$6:$W$40,8,FALSE))</f>
        <v>0.89297336369471747</v>
      </c>
    </row>
    <row r="85" spans="1:18" x14ac:dyDescent="0.25">
      <c r="A85" t="str">
        <f t="shared" si="4"/>
        <v>RESBDGSATOldWH______STDPRO</v>
      </c>
      <c r="B85" t="str">
        <f t="shared" si="5"/>
        <v>RESBDGSATOldWH</v>
      </c>
      <c r="C85" t="s">
        <v>50</v>
      </c>
      <c r="D85" t="s">
        <v>7</v>
      </c>
      <c r="E85" t="s">
        <v>64</v>
      </c>
      <c r="F85" t="s">
        <v>14</v>
      </c>
      <c r="G85" t="s">
        <v>34</v>
      </c>
      <c r="H85" t="s">
        <v>15</v>
      </c>
      <c r="I85" t="s">
        <v>15</v>
      </c>
      <c r="J85" t="s">
        <v>16</v>
      </c>
      <c r="K85" t="s">
        <v>19</v>
      </c>
      <c r="L85">
        <f>IF(OR($G85="CDY",$G85="RAG"),1,VLOOKUP($G85&amp;$H85&amp;$I85&amp;$J85&amp;$K85,'[1]NRCAN 2016'!$P$6:$W$40,8,FALSE))</f>
        <v>0</v>
      </c>
      <c r="M85">
        <f>IF(OR($G85="CDY",$G85="RAG"),1,VLOOKUP($G85&amp;$H85&amp;$I85&amp;$J85&amp;$K85,'[1]NRCAN 2016'!$P$6:$W$40,8,FALSE))</f>
        <v>0</v>
      </c>
      <c r="N85">
        <f>IF(OR($G85="CDY",$G85="RAG"),1,VLOOKUP($G85&amp;$H85&amp;$I85&amp;$J85&amp;$K85,'[1]NRCAN 2016'!$P$6:$W$40,8,FALSE))</f>
        <v>0</v>
      </c>
      <c r="O85">
        <f>IF(OR($G85="CDY",$G85="RAG"),1,VLOOKUP($G85&amp;$H85&amp;$I85&amp;$J85&amp;$K85,'[1]NRCAN 2016'!$P$6:$W$40,8,FALSE))</f>
        <v>0</v>
      </c>
      <c r="P85">
        <f>IF(OR($G85="CDY",$G85="RAG"),1,VLOOKUP($G85&amp;$H85&amp;$I85&amp;$J85&amp;$K85,'[1]NRCAN 2016'!$P$6:$W$40,8,FALSE))</f>
        <v>0</v>
      </c>
      <c r="Q85">
        <f>IF(OR($G85="CDY",$G85="RAG"),1,VLOOKUP($G85&amp;$H85&amp;$I85&amp;$J85&amp;$K85,'[1]NRCAN 2016'!$P$6:$W$40,8,FALSE))</f>
        <v>0</v>
      </c>
      <c r="R85">
        <f>IF(OR($G85="CDY",$G85="RAG"),1,VLOOKUP($G85&amp;$H85&amp;$I85&amp;$J85&amp;$K85,'[1]NRCAN 2016'!$P$6:$W$40,8,FALSE))</f>
        <v>0</v>
      </c>
    </row>
    <row r="86" spans="1:18" x14ac:dyDescent="0.25">
      <c r="A86" t="str">
        <f t="shared" si="4"/>
        <v>RESBDGSDEOldWH______STDBMA</v>
      </c>
      <c r="B86" t="str">
        <f t="shared" si="5"/>
        <v>RESBDGSDEOldWH</v>
      </c>
      <c r="C86" t="s">
        <v>50</v>
      </c>
      <c r="D86" t="s">
        <v>7</v>
      </c>
      <c r="E86" t="s">
        <v>65</v>
      </c>
      <c r="F86" t="s">
        <v>14</v>
      </c>
      <c r="G86" t="s">
        <v>34</v>
      </c>
      <c r="H86" t="s">
        <v>15</v>
      </c>
      <c r="I86" t="s">
        <v>15</v>
      </c>
      <c r="J86" t="s">
        <v>16</v>
      </c>
      <c r="K86" t="s">
        <v>60</v>
      </c>
      <c r="L86">
        <f>IF(OR($G86="CDY",$G86="RAG"),1,VLOOKUP($G86&amp;$H86&amp;$I86&amp;$J86&amp;$K86,'[1]NRCAN 2016'!$P$6:$W$40,8,FALSE))</f>
        <v>0</v>
      </c>
      <c r="M86">
        <f>IF(OR($G86="CDY",$G86="RAG"),1,VLOOKUP($G86&amp;$H86&amp;$I86&amp;$J86&amp;$K86,'[1]NRCAN 2016'!$P$6:$W$40,8,FALSE))</f>
        <v>0</v>
      </c>
      <c r="N86">
        <f>IF(OR($G86="CDY",$G86="RAG"),1,VLOOKUP($G86&amp;$H86&amp;$I86&amp;$J86&amp;$K86,'[1]NRCAN 2016'!$P$6:$W$40,8,FALSE))</f>
        <v>0</v>
      </c>
      <c r="O86">
        <f>IF(OR($G86="CDY",$G86="RAG"),1,VLOOKUP($G86&amp;$H86&amp;$I86&amp;$J86&amp;$K86,'[1]NRCAN 2016'!$P$6:$W$40,8,FALSE))</f>
        <v>0</v>
      </c>
      <c r="P86">
        <f>IF(OR($G86="CDY",$G86="RAG"),1,VLOOKUP($G86&amp;$H86&amp;$I86&amp;$J86&amp;$K86,'[1]NRCAN 2016'!$P$6:$W$40,8,FALSE))</f>
        <v>0</v>
      </c>
      <c r="Q86">
        <f>IF(OR($G86="CDY",$G86="RAG"),1,VLOOKUP($G86&amp;$H86&amp;$I86&amp;$J86&amp;$K86,'[1]NRCAN 2016'!$P$6:$W$40,8,FALSE))</f>
        <v>0</v>
      </c>
      <c r="R86">
        <f>IF(OR($G86="CDY",$G86="RAG"),1,VLOOKUP($G86&amp;$H86&amp;$I86&amp;$J86&amp;$K86,'[1]NRCAN 2016'!$P$6:$W$40,8,FALSE))</f>
        <v>0</v>
      </c>
    </row>
    <row r="87" spans="1:18" x14ac:dyDescent="0.25">
      <c r="A87" t="str">
        <f t="shared" si="4"/>
        <v>RESBDGSDEOldWH______STDELC</v>
      </c>
      <c r="B87" t="str">
        <f t="shared" si="5"/>
        <v>RESBDGSDEOldWH</v>
      </c>
      <c r="C87" t="s">
        <v>50</v>
      </c>
      <c r="D87" t="s">
        <v>7</v>
      </c>
      <c r="E87" t="s">
        <v>65</v>
      </c>
      <c r="F87" t="s">
        <v>14</v>
      </c>
      <c r="G87" t="s">
        <v>34</v>
      </c>
      <c r="H87" t="s">
        <v>15</v>
      </c>
      <c r="I87" t="s">
        <v>15</v>
      </c>
      <c r="J87" t="s">
        <v>16</v>
      </c>
      <c r="K87" t="s">
        <v>17</v>
      </c>
      <c r="L87">
        <f>IF(OR($G87="CDY",$G87="RAG"),1,VLOOKUP($G87&amp;$H87&amp;$I87&amp;$J87&amp;$K87,'[1]NRCAN 2016'!$P$6:$W$40,8,FALSE))</f>
        <v>9.774030855976644E-2</v>
      </c>
      <c r="M87">
        <f>IF(OR($G87="CDY",$G87="RAG"),1,VLOOKUP($G87&amp;$H87&amp;$I87&amp;$J87&amp;$K87,'[1]NRCAN 2016'!$P$6:$W$40,8,FALSE))</f>
        <v>9.774030855976644E-2</v>
      </c>
      <c r="N87">
        <f>IF(OR($G87="CDY",$G87="RAG"),1,VLOOKUP($G87&amp;$H87&amp;$I87&amp;$J87&amp;$K87,'[1]NRCAN 2016'!$P$6:$W$40,8,FALSE))</f>
        <v>9.774030855976644E-2</v>
      </c>
      <c r="O87">
        <f>IF(OR($G87="CDY",$G87="RAG"),1,VLOOKUP($G87&amp;$H87&amp;$I87&amp;$J87&amp;$K87,'[1]NRCAN 2016'!$P$6:$W$40,8,FALSE))</f>
        <v>9.774030855976644E-2</v>
      </c>
      <c r="P87">
        <f>IF(OR($G87="CDY",$G87="RAG"),1,VLOOKUP($G87&amp;$H87&amp;$I87&amp;$J87&amp;$K87,'[1]NRCAN 2016'!$P$6:$W$40,8,FALSE))</f>
        <v>9.774030855976644E-2</v>
      </c>
      <c r="Q87">
        <f>IF(OR($G87="CDY",$G87="RAG"),1,VLOOKUP($G87&amp;$H87&amp;$I87&amp;$J87&amp;$K87,'[1]NRCAN 2016'!$P$6:$W$40,8,FALSE))</f>
        <v>9.774030855976644E-2</v>
      </c>
      <c r="R87">
        <f>IF(OR($G87="CDY",$G87="RAG"),1,VLOOKUP($G87&amp;$H87&amp;$I87&amp;$J87&amp;$K87,'[1]NRCAN 2016'!$P$6:$W$40,8,FALSE))</f>
        <v>9.774030855976644E-2</v>
      </c>
    </row>
    <row r="88" spans="1:18" x14ac:dyDescent="0.25">
      <c r="A88" t="str">
        <f t="shared" si="4"/>
        <v>RESBDGSDEOldWH_________DHE</v>
      </c>
      <c r="B88" t="str">
        <f t="shared" si="5"/>
        <v>RESBDGSDEOldWH</v>
      </c>
      <c r="C88" t="s">
        <v>50</v>
      </c>
      <c r="D88" t="s">
        <v>7</v>
      </c>
      <c r="E88" t="s">
        <v>65</v>
      </c>
      <c r="F88" t="s">
        <v>14</v>
      </c>
      <c r="G88" t="s">
        <v>34</v>
      </c>
      <c r="H88" t="s">
        <v>15</v>
      </c>
      <c r="I88" t="s">
        <v>15</v>
      </c>
      <c r="J88" t="s">
        <v>15</v>
      </c>
      <c r="K88" t="s">
        <v>36</v>
      </c>
      <c r="L88">
        <f>IF(OR($G88="CDY",$G88="RAG"),1,VLOOKUP($G88&amp;$H88&amp;$I88&amp;$J88&amp;$K88,'[1]NRCAN 2016'!$P$6:$W$40,8,FALSE))</f>
        <v>0</v>
      </c>
      <c r="M88">
        <f>IF(OR($G88="CDY",$G88="RAG"),1,VLOOKUP($G88&amp;$H88&amp;$I88&amp;$J88&amp;$K88,'[1]NRCAN 2016'!$P$6:$W$40,8,FALSE))</f>
        <v>0</v>
      </c>
      <c r="N88">
        <f>IF(OR($G88="CDY",$G88="RAG"),1,VLOOKUP($G88&amp;$H88&amp;$I88&amp;$J88&amp;$K88,'[1]NRCAN 2016'!$P$6:$W$40,8,FALSE))</f>
        <v>0</v>
      </c>
      <c r="O88">
        <f>IF(OR($G88="CDY",$G88="RAG"),1,VLOOKUP($G88&amp;$H88&amp;$I88&amp;$J88&amp;$K88,'[1]NRCAN 2016'!$P$6:$W$40,8,FALSE))</f>
        <v>0</v>
      </c>
      <c r="P88">
        <f>IF(OR($G88="CDY",$G88="RAG"),1,VLOOKUP($G88&amp;$H88&amp;$I88&amp;$J88&amp;$K88,'[1]NRCAN 2016'!$P$6:$W$40,8,FALSE))</f>
        <v>0</v>
      </c>
      <c r="Q88">
        <f>IF(OR($G88="CDY",$G88="RAG"),1,VLOOKUP($G88&amp;$H88&amp;$I88&amp;$J88&amp;$K88,'[1]NRCAN 2016'!$P$6:$W$40,8,FALSE))</f>
        <v>0</v>
      </c>
      <c r="R88">
        <f>IF(OR($G88="CDY",$G88="RAG"),1,VLOOKUP($G88&amp;$H88&amp;$I88&amp;$J88&amp;$K88,'[1]NRCAN 2016'!$P$6:$W$40,8,FALSE))</f>
        <v>0</v>
      </c>
    </row>
    <row r="89" spans="1:18" x14ac:dyDescent="0.25">
      <c r="A89" t="str">
        <f t="shared" si="4"/>
        <v>RESBDGSDEOldWH______STDLFO</v>
      </c>
      <c r="B89" t="str">
        <f t="shared" si="5"/>
        <v>RESBDGSDEOldWH</v>
      </c>
      <c r="C89" t="s">
        <v>50</v>
      </c>
      <c r="D89" t="s">
        <v>7</v>
      </c>
      <c r="E89" t="s">
        <v>65</v>
      </c>
      <c r="F89" t="s">
        <v>14</v>
      </c>
      <c r="G89" t="s">
        <v>34</v>
      </c>
      <c r="H89" t="s">
        <v>15</v>
      </c>
      <c r="I89" t="s">
        <v>15</v>
      </c>
      <c r="J89" t="s">
        <v>16</v>
      </c>
      <c r="K89" t="s">
        <v>32</v>
      </c>
      <c r="L89">
        <f>IF(OR($G89="CDY",$G89="RAG"),1,VLOOKUP($G89&amp;$H89&amp;$I89&amp;$J89&amp;$K89,'[1]NRCAN 2016'!$P$6:$W$40,8,FALSE))</f>
        <v>4.9991488359531697E-3</v>
      </c>
      <c r="M89">
        <f>IF(OR($G89="CDY",$G89="RAG"),1,VLOOKUP($G89&amp;$H89&amp;$I89&amp;$J89&amp;$K89,'[1]NRCAN 2016'!$P$6:$W$40,8,FALSE))</f>
        <v>4.9991488359531697E-3</v>
      </c>
      <c r="N89">
        <f>IF(OR($G89="CDY",$G89="RAG"),1,VLOOKUP($G89&amp;$H89&amp;$I89&amp;$J89&amp;$K89,'[1]NRCAN 2016'!$P$6:$W$40,8,FALSE))</f>
        <v>4.9991488359531697E-3</v>
      </c>
      <c r="O89">
        <f>IF(OR($G89="CDY",$G89="RAG"),1,VLOOKUP($G89&amp;$H89&amp;$I89&amp;$J89&amp;$K89,'[1]NRCAN 2016'!$P$6:$W$40,8,FALSE))</f>
        <v>4.9991488359531697E-3</v>
      </c>
      <c r="P89">
        <f>IF(OR($G89="CDY",$G89="RAG"),1,VLOOKUP($G89&amp;$H89&amp;$I89&amp;$J89&amp;$K89,'[1]NRCAN 2016'!$P$6:$W$40,8,FALSE))</f>
        <v>4.9991488359531697E-3</v>
      </c>
      <c r="Q89">
        <f>IF(OR($G89="CDY",$G89="RAG"),1,VLOOKUP($G89&amp;$H89&amp;$I89&amp;$J89&amp;$K89,'[1]NRCAN 2016'!$P$6:$W$40,8,FALSE))</f>
        <v>4.9991488359531697E-3</v>
      </c>
      <c r="R89">
        <f>IF(OR($G89="CDY",$G89="RAG"),1,VLOOKUP($G89&amp;$H89&amp;$I89&amp;$J89&amp;$K89,'[1]NRCAN 2016'!$P$6:$W$40,8,FALSE))</f>
        <v>4.9991488359531697E-3</v>
      </c>
    </row>
    <row r="90" spans="1:18" x14ac:dyDescent="0.25">
      <c r="A90" t="str">
        <f t="shared" si="4"/>
        <v>RESBDGSDEOldWH______STDNGA</v>
      </c>
      <c r="B90" t="str">
        <f t="shared" si="5"/>
        <v>RESBDGSDEOldWH</v>
      </c>
      <c r="C90" t="s">
        <v>50</v>
      </c>
      <c r="D90" t="s">
        <v>7</v>
      </c>
      <c r="E90" t="s">
        <v>65</v>
      </c>
      <c r="F90" t="s">
        <v>14</v>
      </c>
      <c r="G90" t="s">
        <v>34</v>
      </c>
      <c r="H90" t="s">
        <v>15</v>
      </c>
      <c r="I90" t="s">
        <v>15</v>
      </c>
      <c r="J90" t="s">
        <v>16</v>
      </c>
      <c r="K90" t="s">
        <v>18</v>
      </c>
      <c r="L90">
        <f>IF(OR($G90="CDY",$G90="RAG"),1,VLOOKUP($G90&amp;$H90&amp;$I90&amp;$J90&amp;$K90,'[1]NRCAN 2016'!$P$6:$W$40,8,FALSE))</f>
        <v>0.89297336369471747</v>
      </c>
      <c r="M90">
        <f>IF(OR($G90="CDY",$G90="RAG"),1,VLOOKUP($G90&amp;$H90&amp;$I90&amp;$J90&amp;$K90,'[1]NRCAN 2016'!$P$6:$W$40,8,FALSE))</f>
        <v>0.89297336369471747</v>
      </c>
      <c r="N90">
        <f>IF(OR($G90="CDY",$G90="RAG"),1,VLOOKUP($G90&amp;$H90&amp;$I90&amp;$J90&amp;$K90,'[1]NRCAN 2016'!$P$6:$W$40,8,FALSE))</f>
        <v>0.89297336369471747</v>
      </c>
      <c r="O90">
        <f>IF(OR($G90="CDY",$G90="RAG"),1,VLOOKUP($G90&amp;$H90&amp;$I90&amp;$J90&amp;$K90,'[1]NRCAN 2016'!$P$6:$W$40,8,FALSE))</f>
        <v>0.89297336369471747</v>
      </c>
      <c r="P90">
        <f>IF(OR($G90="CDY",$G90="RAG"),1,VLOOKUP($G90&amp;$H90&amp;$I90&amp;$J90&amp;$K90,'[1]NRCAN 2016'!$P$6:$W$40,8,FALSE))</f>
        <v>0.89297336369471747</v>
      </c>
      <c r="Q90">
        <f>IF(OR($G90="CDY",$G90="RAG"),1,VLOOKUP($G90&amp;$H90&amp;$I90&amp;$J90&amp;$K90,'[1]NRCAN 2016'!$P$6:$W$40,8,FALSE))</f>
        <v>0.89297336369471747</v>
      </c>
      <c r="R90">
        <f>IF(OR($G90="CDY",$G90="RAG"),1,VLOOKUP($G90&amp;$H90&amp;$I90&amp;$J90&amp;$K90,'[1]NRCAN 2016'!$P$6:$W$40,8,FALSE))</f>
        <v>0.89297336369471747</v>
      </c>
    </row>
    <row r="91" spans="1:18" x14ac:dyDescent="0.25">
      <c r="A91" t="str">
        <f t="shared" si="4"/>
        <v>RESBDGSDEOldWH______STDPRO</v>
      </c>
      <c r="B91" t="str">
        <f t="shared" si="5"/>
        <v>RESBDGSDEOldWH</v>
      </c>
      <c r="C91" t="s">
        <v>50</v>
      </c>
      <c r="D91" t="s">
        <v>7</v>
      </c>
      <c r="E91" t="s">
        <v>65</v>
      </c>
      <c r="F91" t="s">
        <v>14</v>
      </c>
      <c r="G91" t="s">
        <v>34</v>
      </c>
      <c r="H91" t="s">
        <v>15</v>
      </c>
      <c r="I91" t="s">
        <v>15</v>
      </c>
      <c r="J91" t="s">
        <v>16</v>
      </c>
      <c r="K91" t="s">
        <v>19</v>
      </c>
      <c r="L91">
        <f>IF(OR($G91="CDY",$G91="RAG"),1,VLOOKUP($G91&amp;$H91&amp;$I91&amp;$J91&amp;$K91,'[1]NRCAN 2016'!$P$6:$W$40,8,FALSE))</f>
        <v>0</v>
      </c>
      <c r="M91">
        <f>IF(OR($G91="CDY",$G91="RAG"),1,VLOOKUP($G91&amp;$H91&amp;$I91&amp;$J91&amp;$K91,'[1]NRCAN 2016'!$P$6:$W$40,8,FALSE))</f>
        <v>0</v>
      </c>
      <c r="N91">
        <f>IF(OR($G91="CDY",$G91="RAG"),1,VLOOKUP($G91&amp;$H91&amp;$I91&amp;$J91&amp;$K91,'[1]NRCAN 2016'!$P$6:$W$40,8,FALSE))</f>
        <v>0</v>
      </c>
      <c r="O91">
        <f>IF(OR($G91="CDY",$G91="RAG"),1,VLOOKUP($G91&amp;$H91&amp;$I91&amp;$J91&amp;$K91,'[1]NRCAN 2016'!$P$6:$W$40,8,FALSE))</f>
        <v>0</v>
      </c>
      <c r="P91">
        <f>IF(OR($G91="CDY",$G91="RAG"),1,VLOOKUP($G91&amp;$H91&amp;$I91&amp;$J91&amp;$K91,'[1]NRCAN 2016'!$P$6:$W$40,8,FALSE))</f>
        <v>0</v>
      </c>
      <c r="Q91">
        <f>IF(OR($G91="CDY",$G91="RAG"),1,VLOOKUP($G91&amp;$H91&amp;$I91&amp;$J91&amp;$K91,'[1]NRCAN 2016'!$P$6:$W$40,8,FALSE))</f>
        <v>0</v>
      </c>
      <c r="R91">
        <f>IF(OR($G91="CDY",$G91="RAG"),1,VLOOKUP($G91&amp;$H91&amp;$I91&amp;$J91&amp;$K91,'[1]NRCAN 2016'!$P$6:$W$40,8,FALSE))</f>
        <v>0</v>
      </c>
    </row>
    <row r="92" spans="1:18" x14ac:dyDescent="0.25">
      <c r="A92" t="str">
        <f t="shared" si="4"/>
        <v>RESBDGAPANewAPLOTH___STDELC</v>
      </c>
      <c r="B92" t="str">
        <f t="shared" si="5"/>
        <v>RESBDGAPANewAPL</v>
      </c>
      <c r="C92" t="s">
        <v>50</v>
      </c>
      <c r="D92" t="s">
        <v>7</v>
      </c>
      <c r="E92" t="s">
        <v>63</v>
      </c>
      <c r="F92" t="s">
        <v>35</v>
      </c>
      <c r="G92" t="s">
        <v>52</v>
      </c>
      <c r="H92" t="s">
        <v>53</v>
      </c>
      <c r="I92" t="s">
        <v>15</v>
      </c>
      <c r="J92" t="s">
        <v>16</v>
      </c>
      <c r="K92" t="s">
        <v>17</v>
      </c>
    </row>
    <row r="93" spans="1:18" x14ac:dyDescent="0.25">
      <c r="A93" t="str">
        <f t="shared" si="4"/>
        <v>RESBDGSATNewAPLOTH___STDELC</v>
      </c>
      <c r="B93" t="str">
        <f t="shared" si="5"/>
        <v>RESBDGSATNewAPL</v>
      </c>
      <c r="C93" t="s">
        <v>50</v>
      </c>
      <c r="D93" t="s">
        <v>7</v>
      </c>
      <c r="E93" t="s">
        <v>64</v>
      </c>
      <c r="F93" t="s">
        <v>35</v>
      </c>
      <c r="G93" t="s">
        <v>52</v>
      </c>
      <c r="H93" t="s">
        <v>53</v>
      </c>
      <c r="I93" t="s">
        <v>15</v>
      </c>
      <c r="J93" t="s">
        <v>16</v>
      </c>
      <c r="K93" t="s">
        <v>17</v>
      </c>
    </row>
    <row r="94" spans="1:18" x14ac:dyDescent="0.25">
      <c r="A94" t="str">
        <f t="shared" si="4"/>
        <v>RESBDGSDENewAPLOTH___STDELC</v>
      </c>
      <c r="B94" t="str">
        <f t="shared" si="5"/>
        <v>RESBDGSDENewAPL</v>
      </c>
      <c r="C94" t="s">
        <v>50</v>
      </c>
      <c r="D94" t="s">
        <v>7</v>
      </c>
      <c r="E94" t="s">
        <v>65</v>
      </c>
      <c r="F94" t="s">
        <v>35</v>
      </c>
      <c r="G94" t="s">
        <v>52</v>
      </c>
      <c r="H94" t="s">
        <v>53</v>
      </c>
      <c r="I94" t="s">
        <v>15</v>
      </c>
      <c r="J94" t="s">
        <v>16</v>
      </c>
      <c r="K94" t="s">
        <v>17</v>
      </c>
    </row>
    <row r="95" spans="1:18" x14ac:dyDescent="0.25">
      <c r="A95" t="str">
        <f t="shared" ref="A95:A126" si="6">C95&amp;D95&amp;E95&amp;F95&amp;G95&amp;H95&amp;I95&amp;J95&amp;K95</f>
        <v>RESBDGAPANewCDY______STDELC</v>
      </c>
      <c r="B95" t="str">
        <f t="shared" si="5"/>
        <v>RESBDGAPANewCDY</v>
      </c>
      <c r="C95" t="s">
        <v>50</v>
      </c>
      <c r="D95" t="s">
        <v>7</v>
      </c>
      <c r="E95" t="s">
        <v>63</v>
      </c>
      <c r="F95" t="s">
        <v>35</v>
      </c>
      <c r="G95" t="s">
        <v>51</v>
      </c>
      <c r="H95" t="s">
        <v>15</v>
      </c>
      <c r="I95" t="s">
        <v>15</v>
      </c>
      <c r="J95" t="s">
        <v>16</v>
      </c>
      <c r="K95" t="s">
        <v>17</v>
      </c>
    </row>
    <row r="96" spans="1:18" x14ac:dyDescent="0.25">
      <c r="A96" t="str">
        <f t="shared" si="6"/>
        <v>RESBDGSATNewCDY______STDELC</v>
      </c>
      <c r="B96" t="str">
        <f t="shared" si="5"/>
        <v>RESBDGSATNewCDY</v>
      </c>
      <c r="C96" t="s">
        <v>50</v>
      </c>
      <c r="D96" t="s">
        <v>7</v>
      </c>
      <c r="E96" t="s">
        <v>64</v>
      </c>
      <c r="F96" t="s">
        <v>35</v>
      </c>
      <c r="G96" t="s">
        <v>51</v>
      </c>
      <c r="H96" t="s">
        <v>15</v>
      </c>
      <c r="I96" t="s">
        <v>15</v>
      </c>
      <c r="J96" t="s">
        <v>16</v>
      </c>
      <c r="K96" t="s">
        <v>17</v>
      </c>
    </row>
    <row r="97" spans="1:11" x14ac:dyDescent="0.25">
      <c r="A97" t="str">
        <f t="shared" si="6"/>
        <v>RESBDGSDENewCDY______STDELC</v>
      </c>
      <c r="B97" t="str">
        <f t="shared" si="5"/>
        <v>RESBDGSDENewCDY</v>
      </c>
      <c r="C97" t="s">
        <v>50</v>
      </c>
      <c r="D97" t="s">
        <v>7</v>
      </c>
      <c r="E97" t="s">
        <v>65</v>
      </c>
      <c r="F97" t="s">
        <v>35</v>
      </c>
      <c r="G97" t="s">
        <v>51</v>
      </c>
      <c r="H97" t="s">
        <v>15</v>
      </c>
      <c r="I97" t="s">
        <v>15</v>
      </c>
      <c r="J97" t="s">
        <v>16</v>
      </c>
      <c r="K97" t="s">
        <v>17</v>
      </c>
    </row>
    <row r="98" spans="1:11" x14ac:dyDescent="0.25">
      <c r="A98" t="str">
        <f t="shared" si="6"/>
        <v>RESBDGAPANewCWA______STDELC</v>
      </c>
      <c r="B98" t="str">
        <f t="shared" si="5"/>
        <v>RESBDGAPANewCWA</v>
      </c>
      <c r="C98" t="s">
        <v>50</v>
      </c>
      <c r="D98" t="s">
        <v>7</v>
      </c>
      <c r="E98" t="s">
        <v>63</v>
      </c>
      <c r="F98" t="s">
        <v>35</v>
      </c>
      <c r="G98" t="s">
        <v>54</v>
      </c>
      <c r="H98" t="s">
        <v>15</v>
      </c>
      <c r="I98" t="s">
        <v>15</v>
      </c>
      <c r="J98" t="s">
        <v>16</v>
      </c>
      <c r="K98" t="s">
        <v>17</v>
      </c>
    </row>
    <row r="99" spans="1:11" x14ac:dyDescent="0.25">
      <c r="A99" t="str">
        <f t="shared" si="6"/>
        <v>RESBDGSATNewCWA______STDELC</v>
      </c>
      <c r="B99" t="str">
        <f t="shared" si="5"/>
        <v>RESBDGSATNewCWA</v>
      </c>
      <c r="C99" t="s">
        <v>50</v>
      </c>
      <c r="D99" t="s">
        <v>7</v>
      </c>
      <c r="E99" t="s">
        <v>64</v>
      </c>
      <c r="F99" t="s">
        <v>35</v>
      </c>
      <c r="G99" t="s">
        <v>54</v>
      </c>
      <c r="H99" t="s">
        <v>15</v>
      </c>
      <c r="I99" t="s">
        <v>15</v>
      </c>
      <c r="J99" t="s">
        <v>16</v>
      </c>
      <c r="K99" t="s">
        <v>17</v>
      </c>
    </row>
    <row r="100" spans="1:11" x14ac:dyDescent="0.25">
      <c r="A100" t="str">
        <f t="shared" si="6"/>
        <v>RESBDGSDENewCWA______STDELC</v>
      </c>
      <c r="B100" t="str">
        <f t="shared" si="5"/>
        <v>RESBDGSDENewCWA</v>
      </c>
      <c r="C100" t="s">
        <v>50</v>
      </c>
      <c r="D100" t="s">
        <v>7</v>
      </c>
      <c r="E100" t="s">
        <v>65</v>
      </c>
      <c r="F100" t="s">
        <v>35</v>
      </c>
      <c r="G100" t="s">
        <v>54</v>
      </c>
      <c r="H100" t="s">
        <v>15</v>
      </c>
      <c r="I100" t="s">
        <v>15</v>
      </c>
      <c r="J100" t="s">
        <v>16</v>
      </c>
      <c r="K100" t="s">
        <v>17</v>
      </c>
    </row>
    <row r="101" spans="1:11" x14ac:dyDescent="0.25">
      <c r="A101" t="str">
        <f t="shared" si="6"/>
        <v>RESBDGAPANewDWA______STDELC</v>
      </c>
      <c r="B101" t="str">
        <f t="shared" si="5"/>
        <v>RESBDGAPANewDWA</v>
      </c>
      <c r="C101" t="s">
        <v>50</v>
      </c>
      <c r="D101" t="s">
        <v>7</v>
      </c>
      <c r="E101" t="s">
        <v>63</v>
      </c>
      <c r="F101" t="s">
        <v>35</v>
      </c>
      <c r="G101" t="s">
        <v>55</v>
      </c>
      <c r="H101" t="s">
        <v>15</v>
      </c>
      <c r="I101" t="s">
        <v>15</v>
      </c>
      <c r="J101" t="s">
        <v>16</v>
      </c>
      <c r="K101" t="s">
        <v>17</v>
      </c>
    </row>
    <row r="102" spans="1:11" x14ac:dyDescent="0.25">
      <c r="A102" t="str">
        <f t="shared" si="6"/>
        <v>RESBDGSATNewDWA______STDELC</v>
      </c>
      <c r="B102" t="str">
        <f t="shared" si="5"/>
        <v>RESBDGSATNewDWA</v>
      </c>
      <c r="C102" t="s">
        <v>50</v>
      </c>
      <c r="D102" t="s">
        <v>7</v>
      </c>
      <c r="E102" t="s">
        <v>64</v>
      </c>
      <c r="F102" t="s">
        <v>35</v>
      </c>
      <c r="G102" t="s">
        <v>55</v>
      </c>
      <c r="H102" t="s">
        <v>15</v>
      </c>
      <c r="I102" t="s">
        <v>15</v>
      </c>
      <c r="J102" t="s">
        <v>16</v>
      </c>
      <c r="K102" t="s">
        <v>17</v>
      </c>
    </row>
    <row r="103" spans="1:11" x14ac:dyDescent="0.25">
      <c r="A103" t="str">
        <f t="shared" si="6"/>
        <v>RESBDGSDENewDWA______STDELC</v>
      </c>
      <c r="B103" t="str">
        <f t="shared" si="5"/>
        <v>RESBDGSDENewDWA</v>
      </c>
      <c r="C103" t="s">
        <v>50</v>
      </c>
      <c r="D103" t="s">
        <v>7</v>
      </c>
      <c r="E103" t="s">
        <v>65</v>
      </c>
      <c r="F103" t="s">
        <v>35</v>
      </c>
      <c r="G103" t="s">
        <v>55</v>
      </c>
      <c r="H103" t="s">
        <v>15</v>
      </c>
      <c r="I103" t="s">
        <v>15</v>
      </c>
      <c r="J103" t="s">
        <v>16</v>
      </c>
      <c r="K103" t="s">
        <v>17</v>
      </c>
    </row>
    <row r="104" spans="1:11" x14ac:dyDescent="0.25">
      <c r="A104" t="str">
        <f t="shared" si="6"/>
        <v>RESBDGAPANewFRZ______STDELC</v>
      </c>
      <c r="B104" t="str">
        <f t="shared" si="5"/>
        <v>RESBDGAPANewFRZ</v>
      </c>
      <c r="C104" t="s">
        <v>50</v>
      </c>
      <c r="D104" t="s">
        <v>7</v>
      </c>
      <c r="E104" t="s">
        <v>63</v>
      </c>
      <c r="F104" t="s">
        <v>35</v>
      </c>
      <c r="G104" t="s">
        <v>56</v>
      </c>
      <c r="H104" t="s">
        <v>15</v>
      </c>
      <c r="I104" t="s">
        <v>15</v>
      </c>
      <c r="J104" t="s">
        <v>16</v>
      </c>
      <c r="K104" t="s">
        <v>17</v>
      </c>
    </row>
    <row r="105" spans="1:11" x14ac:dyDescent="0.25">
      <c r="A105" t="str">
        <f t="shared" si="6"/>
        <v>RESBDGSATNewFRZ______STDELC</v>
      </c>
      <c r="B105" t="str">
        <f t="shared" si="5"/>
        <v>RESBDGSATNewFRZ</v>
      </c>
      <c r="C105" t="s">
        <v>50</v>
      </c>
      <c r="D105" t="s">
        <v>7</v>
      </c>
      <c r="E105" t="s">
        <v>64</v>
      </c>
      <c r="F105" t="s">
        <v>35</v>
      </c>
      <c r="G105" t="s">
        <v>56</v>
      </c>
      <c r="H105" t="s">
        <v>15</v>
      </c>
      <c r="I105" t="s">
        <v>15</v>
      </c>
      <c r="J105" t="s">
        <v>16</v>
      </c>
      <c r="K105" t="s">
        <v>17</v>
      </c>
    </row>
    <row r="106" spans="1:11" x14ac:dyDescent="0.25">
      <c r="A106" t="str">
        <f t="shared" si="6"/>
        <v>RESBDGSDENewFRZ______STDELC</v>
      </c>
      <c r="B106" t="str">
        <f t="shared" si="5"/>
        <v>RESBDGSDENewFRZ</v>
      </c>
      <c r="C106" t="s">
        <v>50</v>
      </c>
      <c r="D106" t="s">
        <v>7</v>
      </c>
      <c r="E106" t="s">
        <v>65</v>
      </c>
      <c r="F106" t="s">
        <v>35</v>
      </c>
      <c r="G106" t="s">
        <v>56</v>
      </c>
      <c r="H106" t="s">
        <v>15</v>
      </c>
      <c r="I106" t="s">
        <v>15</v>
      </c>
      <c r="J106" t="s">
        <v>16</v>
      </c>
      <c r="K106" t="s">
        <v>17</v>
      </c>
    </row>
    <row r="107" spans="1:11" x14ac:dyDescent="0.25">
      <c r="A107" t="str">
        <f t="shared" si="6"/>
        <v>RESBDGAPANewLILED___HIGELC</v>
      </c>
      <c r="B107" t="str">
        <f t="shared" si="5"/>
        <v>RESBDGAPANewLI</v>
      </c>
      <c r="C107" t="s">
        <v>50</v>
      </c>
      <c r="D107" t="s">
        <v>7</v>
      </c>
      <c r="E107" t="s">
        <v>63</v>
      </c>
      <c r="F107" t="s">
        <v>35</v>
      </c>
      <c r="G107" t="s">
        <v>20</v>
      </c>
      <c r="H107" t="s">
        <v>25</v>
      </c>
      <c r="I107" t="s">
        <v>15</v>
      </c>
      <c r="J107" t="s">
        <v>33</v>
      </c>
      <c r="K107" t="s">
        <v>17</v>
      </c>
    </row>
    <row r="108" spans="1:11" x14ac:dyDescent="0.25">
      <c r="A108" t="str">
        <f t="shared" si="6"/>
        <v>RESBDGAPANewLIFLC___STDELC</v>
      </c>
      <c r="B108" t="str">
        <f t="shared" si="5"/>
        <v>RESBDGAPANewLI</v>
      </c>
      <c r="C108" t="s">
        <v>50</v>
      </c>
      <c r="D108" t="s">
        <v>7</v>
      </c>
      <c r="E108" t="s">
        <v>63</v>
      </c>
      <c r="F108" t="s">
        <v>35</v>
      </c>
      <c r="G108" t="s">
        <v>20</v>
      </c>
      <c r="H108" t="s">
        <v>21</v>
      </c>
      <c r="I108" t="s">
        <v>15</v>
      </c>
      <c r="J108" t="s">
        <v>16</v>
      </c>
      <c r="K108" t="s">
        <v>17</v>
      </c>
    </row>
    <row r="109" spans="1:11" x14ac:dyDescent="0.25">
      <c r="A109" t="str">
        <f t="shared" si="6"/>
        <v>RESBDGAPANewLIFLU___STDELC</v>
      </c>
      <c r="B109" t="str">
        <f t="shared" si="5"/>
        <v>RESBDGAPANewLI</v>
      </c>
      <c r="C109" t="s">
        <v>50</v>
      </c>
      <c r="D109" t="s">
        <v>7</v>
      </c>
      <c r="E109" t="s">
        <v>63</v>
      </c>
      <c r="F109" t="s">
        <v>35</v>
      </c>
      <c r="G109" t="s">
        <v>20</v>
      </c>
      <c r="H109" t="s">
        <v>22</v>
      </c>
      <c r="I109" t="s">
        <v>15</v>
      </c>
      <c r="J109" t="s">
        <v>16</v>
      </c>
      <c r="K109" t="s">
        <v>17</v>
      </c>
    </row>
    <row r="110" spans="1:11" x14ac:dyDescent="0.25">
      <c r="A110" t="str">
        <f t="shared" si="6"/>
        <v>RESBDGAPANewLIHAL___STDELC</v>
      </c>
      <c r="B110" t="str">
        <f t="shared" si="5"/>
        <v>RESBDGAPANewLI</v>
      </c>
      <c r="C110" t="s">
        <v>50</v>
      </c>
      <c r="D110" t="s">
        <v>7</v>
      </c>
      <c r="E110" t="s">
        <v>63</v>
      </c>
      <c r="F110" t="s">
        <v>35</v>
      </c>
      <c r="G110" t="s">
        <v>20</v>
      </c>
      <c r="H110" t="s">
        <v>23</v>
      </c>
      <c r="I110" t="s">
        <v>15</v>
      </c>
      <c r="J110" t="s">
        <v>16</v>
      </c>
      <c r="K110" t="s">
        <v>17</v>
      </c>
    </row>
    <row r="111" spans="1:11" x14ac:dyDescent="0.25">
      <c r="A111" t="str">
        <f t="shared" si="6"/>
        <v>RESBDGAPANewLIINC___STDELC</v>
      </c>
      <c r="B111" t="str">
        <f t="shared" si="5"/>
        <v>RESBDGAPANewLI</v>
      </c>
      <c r="C111" t="s">
        <v>50</v>
      </c>
      <c r="D111" t="s">
        <v>7</v>
      </c>
      <c r="E111" t="s">
        <v>63</v>
      </c>
      <c r="F111" t="s">
        <v>35</v>
      </c>
      <c r="G111" t="s">
        <v>20</v>
      </c>
      <c r="H111" t="s">
        <v>24</v>
      </c>
      <c r="I111" t="s">
        <v>15</v>
      </c>
      <c r="J111" t="s">
        <v>16</v>
      </c>
      <c r="K111" t="s">
        <v>17</v>
      </c>
    </row>
    <row r="112" spans="1:11" x14ac:dyDescent="0.25">
      <c r="A112" t="str">
        <f t="shared" si="6"/>
        <v>RESBDGAPANewLILED___STDELC</v>
      </c>
      <c r="B112" t="str">
        <f t="shared" si="5"/>
        <v>RESBDGAPANewLI</v>
      </c>
      <c r="C112" t="s">
        <v>50</v>
      </c>
      <c r="D112" t="s">
        <v>7</v>
      </c>
      <c r="E112" t="s">
        <v>63</v>
      </c>
      <c r="F112" t="s">
        <v>35</v>
      </c>
      <c r="G112" t="s">
        <v>20</v>
      </c>
      <c r="H112" t="s">
        <v>25</v>
      </c>
      <c r="I112" t="s">
        <v>15</v>
      </c>
      <c r="J112" t="s">
        <v>16</v>
      </c>
      <c r="K112" t="s">
        <v>17</v>
      </c>
    </row>
    <row r="113" spans="1:11" x14ac:dyDescent="0.25">
      <c r="A113" t="str">
        <f t="shared" si="6"/>
        <v>RESBDGSATNewLILED___HIGELC</v>
      </c>
      <c r="B113" t="str">
        <f t="shared" si="5"/>
        <v>RESBDGSATNewLI</v>
      </c>
      <c r="C113" t="s">
        <v>50</v>
      </c>
      <c r="D113" t="s">
        <v>7</v>
      </c>
      <c r="E113" t="s">
        <v>64</v>
      </c>
      <c r="F113" t="s">
        <v>35</v>
      </c>
      <c r="G113" t="s">
        <v>20</v>
      </c>
      <c r="H113" t="s">
        <v>25</v>
      </c>
      <c r="I113" t="s">
        <v>15</v>
      </c>
      <c r="J113" t="s">
        <v>33</v>
      </c>
      <c r="K113" t="s">
        <v>17</v>
      </c>
    </row>
    <row r="114" spans="1:11" x14ac:dyDescent="0.25">
      <c r="A114" t="str">
        <f t="shared" si="6"/>
        <v>RESBDGSATNewLIFLC___STDELC</v>
      </c>
      <c r="B114" t="str">
        <f t="shared" ref="B114:B136" si="7">C114&amp;D114&amp;E114&amp;F114&amp;G114</f>
        <v>RESBDGSATNewLI</v>
      </c>
      <c r="C114" t="s">
        <v>50</v>
      </c>
      <c r="D114" t="s">
        <v>7</v>
      </c>
      <c r="E114" t="s">
        <v>64</v>
      </c>
      <c r="F114" t="s">
        <v>35</v>
      </c>
      <c r="G114" t="s">
        <v>20</v>
      </c>
      <c r="H114" t="s">
        <v>21</v>
      </c>
      <c r="I114" t="s">
        <v>15</v>
      </c>
      <c r="J114" t="s">
        <v>16</v>
      </c>
      <c r="K114" t="s">
        <v>17</v>
      </c>
    </row>
    <row r="115" spans="1:11" x14ac:dyDescent="0.25">
      <c r="A115" t="str">
        <f t="shared" si="6"/>
        <v>RESBDGSATNewLIFLU___STDELC</v>
      </c>
      <c r="B115" t="str">
        <f t="shared" si="7"/>
        <v>RESBDGSATNewLI</v>
      </c>
      <c r="C115" t="s">
        <v>50</v>
      </c>
      <c r="D115" t="s">
        <v>7</v>
      </c>
      <c r="E115" t="s">
        <v>64</v>
      </c>
      <c r="F115" t="s">
        <v>35</v>
      </c>
      <c r="G115" t="s">
        <v>20</v>
      </c>
      <c r="H115" t="s">
        <v>22</v>
      </c>
      <c r="I115" t="s">
        <v>15</v>
      </c>
      <c r="J115" t="s">
        <v>16</v>
      </c>
      <c r="K115" t="s">
        <v>17</v>
      </c>
    </row>
    <row r="116" spans="1:11" x14ac:dyDescent="0.25">
      <c r="A116" t="str">
        <f t="shared" si="6"/>
        <v>RESBDGSATNewLIHAL___STDELC</v>
      </c>
      <c r="B116" t="str">
        <f t="shared" si="7"/>
        <v>RESBDGSATNewLI</v>
      </c>
      <c r="C116" t="s">
        <v>50</v>
      </c>
      <c r="D116" t="s">
        <v>7</v>
      </c>
      <c r="E116" t="s">
        <v>64</v>
      </c>
      <c r="F116" t="s">
        <v>35</v>
      </c>
      <c r="G116" t="s">
        <v>20</v>
      </c>
      <c r="H116" t="s">
        <v>23</v>
      </c>
      <c r="I116" t="s">
        <v>15</v>
      </c>
      <c r="J116" t="s">
        <v>16</v>
      </c>
      <c r="K116" t="s">
        <v>17</v>
      </c>
    </row>
    <row r="117" spans="1:11" x14ac:dyDescent="0.25">
      <c r="A117" t="str">
        <f t="shared" si="6"/>
        <v>RESBDGSATNewLIINC___STDELC</v>
      </c>
      <c r="B117" t="str">
        <f t="shared" si="7"/>
        <v>RESBDGSATNewLI</v>
      </c>
      <c r="C117" t="s">
        <v>50</v>
      </c>
      <c r="D117" t="s">
        <v>7</v>
      </c>
      <c r="E117" t="s">
        <v>64</v>
      </c>
      <c r="F117" t="s">
        <v>35</v>
      </c>
      <c r="G117" t="s">
        <v>20</v>
      </c>
      <c r="H117" t="s">
        <v>24</v>
      </c>
      <c r="I117" t="s">
        <v>15</v>
      </c>
      <c r="J117" t="s">
        <v>16</v>
      </c>
      <c r="K117" t="s">
        <v>17</v>
      </c>
    </row>
    <row r="118" spans="1:11" x14ac:dyDescent="0.25">
      <c r="A118" t="str">
        <f t="shared" si="6"/>
        <v>RESBDGSATNewLILED___STDELC</v>
      </c>
      <c r="B118" t="str">
        <f t="shared" si="7"/>
        <v>RESBDGSATNewLI</v>
      </c>
      <c r="C118" t="s">
        <v>50</v>
      </c>
      <c r="D118" t="s">
        <v>7</v>
      </c>
      <c r="E118" t="s">
        <v>64</v>
      </c>
      <c r="F118" t="s">
        <v>35</v>
      </c>
      <c r="G118" t="s">
        <v>20</v>
      </c>
      <c r="H118" t="s">
        <v>25</v>
      </c>
      <c r="I118" t="s">
        <v>15</v>
      </c>
      <c r="J118" t="s">
        <v>16</v>
      </c>
      <c r="K118" t="s">
        <v>17</v>
      </c>
    </row>
    <row r="119" spans="1:11" x14ac:dyDescent="0.25">
      <c r="A119" t="str">
        <f t="shared" si="6"/>
        <v>RESBDGSDENewLILED___HIGELC</v>
      </c>
      <c r="B119" t="str">
        <f t="shared" si="7"/>
        <v>RESBDGSDENewLI</v>
      </c>
      <c r="C119" t="s">
        <v>50</v>
      </c>
      <c r="D119" t="s">
        <v>7</v>
      </c>
      <c r="E119" t="s">
        <v>65</v>
      </c>
      <c r="F119" t="s">
        <v>35</v>
      </c>
      <c r="G119" t="s">
        <v>20</v>
      </c>
      <c r="H119" t="s">
        <v>25</v>
      </c>
      <c r="I119" t="s">
        <v>15</v>
      </c>
      <c r="J119" t="s">
        <v>33</v>
      </c>
      <c r="K119" t="s">
        <v>17</v>
      </c>
    </row>
    <row r="120" spans="1:11" x14ac:dyDescent="0.25">
      <c r="A120" t="str">
        <f t="shared" si="6"/>
        <v>RESBDGSDENewLIFLC___STDELC</v>
      </c>
      <c r="B120" t="str">
        <f t="shared" si="7"/>
        <v>RESBDGSDENewLI</v>
      </c>
      <c r="C120" t="s">
        <v>50</v>
      </c>
      <c r="D120" t="s">
        <v>7</v>
      </c>
      <c r="E120" t="s">
        <v>65</v>
      </c>
      <c r="F120" t="s">
        <v>35</v>
      </c>
      <c r="G120" t="s">
        <v>20</v>
      </c>
      <c r="H120" t="s">
        <v>21</v>
      </c>
      <c r="I120" t="s">
        <v>15</v>
      </c>
      <c r="J120" t="s">
        <v>16</v>
      </c>
      <c r="K120" t="s">
        <v>17</v>
      </c>
    </row>
    <row r="121" spans="1:11" x14ac:dyDescent="0.25">
      <c r="A121" t="str">
        <f t="shared" si="6"/>
        <v>RESBDGSDENewLIFLU___STDELC</v>
      </c>
      <c r="B121" t="str">
        <f t="shared" si="7"/>
        <v>RESBDGSDENewLI</v>
      </c>
      <c r="C121" t="s">
        <v>50</v>
      </c>
      <c r="D121" t="s">
        <v>7</v>
      </c>
      <c r="E121" t="s">
        <v>65</v>
      </c>
      <c r="F121" t="s">
        <v>35</v>
      </c>
      <c r="G121" t="s">
        <v>20</v>
      </c>
      <c r="H121" t="s">
        <v>22</v>
      </c>
      <c r="I121" t="s">
        <v>15</v>
      </c>
      <c r="J121" t="s">
        <v>16</v>
      </c>
      <c r="K121" t="s">
        <v>17</v>
      </c>
    </row>
    <row r="122" spans="1:11" x14ac:dyDescent="0.25">
      <c r="A122" t="str">
        <f t="shared" si="6"/>
        <v>RESBDGSDENewLIHAL___STDELC</v>
      </c>
      <c r="B122" t="str">
        <f t="shared" si="7"/>
        <v>RESBDGSDENewLI</v>
      </c>
      <c r="C122" t="s">
        <v>50</v>
      </c>
      <c r="D122" t="s">
        <v>7</v>
      </c>
      <c r="E122" t="s">
        <v>65</v>
      </c>
      <c r="F122" t="s">
        <v>35</v>
      </c>
      <c r="G122" t="s">
        <v>20</v>
      </c>
      <c r="H122" t="s">
        <v>23</v>
      </c>
      <c r="I122" t="s">
        <v>15</v>
      </c>
      <c r="J122" t="s">
        <v>16</v>
      </c>
      <c r="K122" t="s">
        <v>17</v>
      </c>
    </row>
    <row r="123" spans="1:11" x14ac:dyDescent="0.25">
      <c r="A123" t="str">
        <f t="shared" si="6"/>
        <v>RESBDGSDENewLIINC___STDELC</v>
      </c>
      <c r="B123" t="str">
        <f t="shared" si="7"/>
        <v>RESBDGSDENewLI</v>
      </c>
      <c r="C123" t="s">
        <v>50</v>
      </c>
      <c r="D123" t="s">
        <v>7</v>
      </c>
      <c r="E123" t="s">
        <v>65</v>
      </c>
      <c r="F123" t="s">
        <v>35</v>
      </c>
      <c r="G123" t="s">
        <v>20</v>
      </c>
      <c r="H123" t="s">
        <v>24</v>
      </c>
      <c r="I123" t="s">
        <v>15</v>
      </c>
      <c r="J123" t="s">
        <v>16</v>
      </c>
      <c r="K123" t="s">
        <v>17</v>
      </c>
    </row>
    <row r="124" spans="1:11" x14ac:dyDescent="0.25">
      <c r="A124" t="str">
        <f t="shared" si="6"/>
        <v>RESBDGSDENewLILED___STDELC</v>
      </c>
      <c r="B124" t="str">
        <f t="shared" si="7"/>
        <v>RESBDGSDENewLI</v>
      </c>
      <c r="C124" t="s">
        <v>50</v>
      </c>
      <c r="D124" t="s">
        <v>7</v>
      </c>
      <c r="E124" t="s">
        <v>65</v>
      </c>
      <c r="F124" t="s">
        <v>35</v>
      </c>
      <c r="G124" t="s">
        <v>20</v>
      </c>
      <c r="H124" t="s">
        <v>25</v>
      </c>
      <c r="I124" t="s">
        <v>15</v>
      </c>
      <c r="J124" t="s">
        <v>16</v>
      </c>
      <c r="K124" t="s">
        <v>17</v>
      </c>
    </row>
    <row r="125" spans="1:11" x14ac:dyDescent="0.25">
      <c r="A125" t="str">
        <f t="shared" si="6"/>
        <v>RESBDGAPANewRAG______STDELC</v>
      </c>
      <c r="B125" t="str">
        <f t="shared" si="7"/>
        <v>RESBDGAPANewRAG</v>
      </c>
      <c r="C125" t="s">
        <v>50</v>
      </c>
      <c r="D125" t="s">
        <v>7</v>
      </c>
      <c r="E125" t="s">
        <v>63</v>
      </c>
      <c r="F125" t="s">
        <v>35</v>
      </c>
      <c r="G125" t="s">
        <v>62</v>
      </c>
      <c r="H125" t="s">
        <v>15</v>
      </c>
      <c r="I125" t="s">
        <v>15</v>
      </c>
      <c r="J125" t="s">
        <v>16</v>
      </c>
      <c r="K125" t="s">
        <v>17</v>
      </c>
    </row>
    <row r="126" spans="1:11" x14ac:dyDescent="0.25">
      <c r="A126" t="str">
        <f t="shared" si="6"/>
        <v>RESBDGSATNewRAG______STDELC</v>
      </c>
      <c r="B126" t="str">
        <f t="shared" si="7"/>
        <v>RESBDGSATNewRAG</v>
      </c>
      <c r="C126" t="s">
        <v>50</v>
      </c>
      <c r="D126" t="s">
        <v>7</v>
      </c>
      <c r="E126" t="s">
        <v>64</v>
      </c>
      <c r="F126" t="s">
        <v>35</v>
      </c>
      <c r="G126" t="s">
        <v>62</v>
      </c>
      <c r="H126" t="s">
        <v>15</v>
      </c>
      <c r="I126" t="s">
        <v>15</v>
      </c>
      <c r="J126" t="s">
        <v>16</v>
      </c>
      <c r="K126" t="s">
        <v>17</v>
      </c>
    </row>
    <row r="127" spans="1:11" x14ac:dyDescent="0.25">
      <c r="A127" t="str">
        <f t="shared" ref="A127:A158" si="8">C127&amp;D127&amp;E127&amp;F127&amp;G127&amp;H127&amp;I127&amp;J127&amp;K127</f>
        <v>RESBDGSDENewRAG______STDELC</v>
      </c>
      <c r="B127" t="str">
        <f t="shared" si="7"/>
        <v>RESBDGSDENewRAG</v>
      </c>
      <c r="C127" t="s">
        <v>50</v>
      </c>
      <c r="D127" t="s">
        <v>7</v>
      </c>
      <c r="E127" t="s">
        <v>65</v>
      </c>
      <c r="F127" t="s">
        <v>35</v>
      </c>
      <c r="G127" t="s">
        <v>62</v>
      </c>
      <c r="H127" t="s">
        <v>15</v>
      </c>
      <c r="I127" t="s">
        <v>15</v>
      </c>
      <c r="J127" t="s">
        <v>16</v>
      </c>
      <c r="K127" t="s">
        <v>17</v>
      </c>
    </row>
    <row r="128" spans="1:11" x14ac:dyDescent="0.25">
      <c r="A128" t="str">
        <f t="shared" si="8"/>
        <v>RESBDGAPANewREF______STDELC</v>
      </c>
      <c r="B128" t="str">
        <f t="shared" si="7"/>
        <v>RESBDGAPANewREF</v>
      </c>
      <c r="C128" t="s">
        <v>50</v>
      </c>
      <c r="D128" t="s">
        <v>7</v>
      </c>
      <c r="E128" t="s">
        <v>63</v>
      </c>
      <c r="F128" t="s">
        <v>35</v>
      </c>
      <c r="G128" t="s">
        <v>57</v>
      </c>
      <c r="H128" t="s">
        <v>15</v>
      </c>
      <c r="I128" t="s">
        <v>15</v>
      </c>
      <c r="J128" t="s">
        <v>16</v>
      </c>
      <c r="K128" t="s">
        <v>17</v>
      </c>
    </row>
    <row r="129" spans="1:11" x14ac:dyDescent="0.25">
      <c r="A129" t="str">
        <f t="shared" si="8"/>
        <v>RESBDGSATNewREF______STDELC</v>
      </c>
      <c r="B129" t="str">
        <f t="shared" si="7"/>
        <v>RESBDGSATNewREF</v>
      </c>
      <c r="C129" t="s">
        <v>50</v>
      </c>
      <c r="D129" t="s">
        <v>7</v>
      </c>
      <c r="E129" t="s">
        <v>64</v>
      </c>
      <c r="F129" t="s">
        <v>35</v>
      </c>
      <c r="G129" t="s">
        <v>57</v>
      </c>
      <c r="H129" t="s">
        <v>15</v>
      </c>
      <c r="I129" t="s">
        <v>15</v>
      </c>
      <c r="J129" t="s">
        <v>16</v>
      </c>
      <c r="K129" t="s">
        <v>17</v>
      </c>
    </row>
    <row r="130" spans="1:11" x14ac:dyDescent="0.25">
      <c r="A130" t="str">
        <f t="shared" si="8"/>
        <v>RESBDGSDENewREF______STDELC</v>
      </c>
      <c r="B130" t="str">
        <f t="shared" si="7"/>
        <v>RESBDGSDENewREF</v>
      </c>
      <c r="C130" t="s">
        <v>50</v>
      </c>
      <c r="D130" t="s">
        <v>7</v>
      </c>
      <c r="E130" t="s">
        <v>65</v>
      </c>
      <c r="F130" t="s">
        <v>35</v>
      </c>
      <c r="G130" t="s">
        <v>57</v>
      </c>
      <c r="H130" t="s">
        <v>15</v>
      </c>
      <c r="I130" t="s">
        <v>15</v>
      </c>
      <c r="J130" t="s">
        <v>16</v>
      </c>
      <c r="K130" t="s">
        <v>17</v>
      </c>
    </row>
    <row r="131" spans="1:11" x14ac:dyDescent="0.25">
      <c r="A131" t="str">
        <f t="shared" si="8"/>
        <v>RESBDGAPANewSCCE___STDELC</v>
      </c>
      <c r="B131" t="str">
        <f t="shared" si="7"/>
        <v>RESBDGAPANewSC</v>
      </c>
      <c r="C131" t="s">
        <v>50</v>
      </c>
      <c r="D131" t="s">
        <v>7</v>
      </c>
      <c r="E131" t="s">
        <v>63</v>
      </c>
      <c r="F131" t="s">
        <v>35</v>
      </c>
      <c r="G131" t="s">
        <v>26</v>
      </c>
      <c r="H131" t="s">
        <v>58</v>
      </c>
      <c r="I131" t="s">
        <v>15</v>
      </c>
      <c r="J131" t="s">
        <v>16</v>
      </c>
      <c r="K131" t="s">
        <v>17</v>
      </c>
    </row>
    <row r="132" spans="1:11" x14ac:dyDescent="0.25">
      <c r="A132" t="str">
        <f t="shared" si="8"/>
        <v>RESBDGAPANewSCRO___STDELC</v>
      </c>
      <c r="B132" t="str">
        <f t="shared" si="7"/>
        <v>RESBDGAPANewSC</v>
      </c>
      <c r="C132" t="s">
        <v>50</v>
      </c>
      <c r="D132" t="s">
        <v>7</v>
      </c>
      <c r="E132" t="s">
        <v>63</v>
      </c>
      <c r="F132" t="s">
        <v>35</v>
      </c>
      <c r="G132" t="s">
        <v>26</v>
      </c>
      <c r="H132" t="s">
        <v>59</v>
      </c>
      <c r="I132" t="s">
        <v>15</v>
      </c>
      <c r="J132" t="s">
        <v>16</v>
      </c>
      <c r="K132" t="s">
        <v>17</v>
      </c>
    </row>
    <row r="133" spans="1:11" x14ac:dyDescent="0.25">
      <c r="A133" t="str">
        <f t="shared" si="8"/>
        <v>RESBDGSATNewSCCE___STDELC</v>
      </c>
      <c r="B133" t="str">
        <f t="shared" si="7"/>
        <v>RESBDGSATNewSC</v>
      </c>
      <c r="C133" t="s">
        <v>50</v>
      </c>
      <c r="D133" t="s">
        <v>7</v>
      </c>
      <c r="E133" t="s">
        <v>64</v>
      </c>
      <c r="F133" t="s">
        <v>35</v>
      </c>
      <c r="G133" t="s">
        <v>26</v>
      </c>
      <c r="H133" t="s">
        <v>58</v>
      </c>
      <c r="I133" t="s">
        <v>15</v>
      </c>
      <c r="J133" t="s">
        <v>16</v>
      </c>
      <c r="K133" t="s">
        <v>17</v>
      </c>
    </row>
    <row r="134" spans="1:11" x14ac:dyDescent="0.25">
      <c r="A134" t="str">
        <f t="shared" si="8"/>
        <v>RESBDGSATNewSCRO___STDELC</v>
      </c>
      <c r="B134" t="str">
        <f t="shared" si="7"/>
        <v>RESBDGSATNewSC</v>
      </c>
      <c r="C134" t="s">
        <v>50</v>
      </c>
      <c r="D134" t="s">
        <v>7</v>
      </c>
      <c r="E134" t="s">
        <v>64</v>
      </c>
      <c r="F134" t="s">
        <v>35</v>
      </c>
      <c r="G134" t="s">
        <v>26</v>
      </c>
      <c r="H134" t="s">
        <v>59</v>
      </c>
      <c r="I134" t="s">
        <v>15</v>
      </c>
      <c r="J134" t="s">
        <v>16</v>
      </c>
      <c r="K134" t="s">
        <v>17</v>
      </c>
    </row>
    <row r="135" spans="1:11" x14ac:dyDescent="0.25">
      <c r="A135" t="str">
        <f t="shared" si="8"/>
        <v>RESBDGSDENewSCCE___STDELC</v>
      </c>
      <c r="B135" t="str">
        <f t="shared" si="7"/>
        <v>RESBDGSDENewSC</v>
      </c>
      <c r="C135" t="s">
        <v>50</v>
      </c>
      <c r="D135" t="s">
        <v>7</v>
      </c>
      <c r="E135" t="s">
        <v>65</v>
      </c>
      <c r="F135" t="s">
        <v>35</v>
      </c>
      <c r="G135" t="s">
        <v>26</v>
      </c>
      <c r="H135" t="s">
        <v>58</v>
      </c>
      <c r="I135" t="s">
        <v>15</v>
      </c>
      <c r="J135" t="s">
        <v>16</v>
      </c>
      <c r="K135" t="s">
        <v>17</v>
      </c>
    </row>
    <row r="136" spans="1:11" x14ac:dyDescent="0.25">
      <c r="A136" t="str">
        <f t="shared" si="8"/>
        <v>RESBDGSDENewSCRO___STDELC</v>
      </c>
      <c r="B136" t="str">
        <f t="shared" si="7"/>
        <v>RESBDGSDENewSC</v>
      </c>
      <c r="C136" t="s">
        <v>50</v>
      </c>
      <c r="D136" t="s">
        <v>7</v>
      </c>
      <c r="E136" t="s">
        <v>65</v>
      </c>
      <c r="F136" t="s">
        <v>35</v>
      </c>
      <c r="G136" t="s">
        <v>26</v>
      </c>
      <c r="H136" t="s">
        <v>59</v>
      </c>
      <c r="I136" t="s">
        <v>15</v>
      </c>
      <c r="J136" t="s">
        <v>16</v>
      </c>
      <c r="K136" t="s">
        <v>17</v>
      </c>
    </row>
    <row r="137" spans="1:11" x14ac:dyDescent="0.25">
      <c r="A137" t="str">
        <f t="shared" si="8"/>
        <v>RESBDGAPANewSC_________DCO</v>
      </c>
      <c r="B137" t="s">
        <v>66</v>
      </c>
      <c r="C137" t="s">
        <v>50</v>
      </c>
      <c r="D137" t="s">
        <v>7</v>
      </c>
      <c r="E137" t="s">
        <v>63</v>
      </c>
      <c r="F137" t="s">
        <v>35</v>
      </c>
      <c r="G137" t="s">
        <v>26</v>
      </c>
      <c r="H137" t="s">
        <v>15</v>
      </c>
      <c r="I137" t="s">
        <v>15</v>
      </c>
      <c r="J137" t="s">
        <v>15</v>
      </c>
      <c r="K137" t="s">
        <v>27</v>
      </c>
    </row>
    <row r="138" spans="1:11" x14ac:dyDescent="0.25">
      <c r="A138" t="str">
        <f t="shared" si="8"/>
        <v>RESBDGSATNewSC_________DCO</v>
      </c>
      <c r="B138" t="s">
        <v>68</v>
      </c>
      <c r="C138" t="s">
        <v>50</v>
      </c>
      <c r="D138" t="s">
        <v>7</v>
      </c>
      <c r="E138" t="s">
        <v>64</v>
      </c>
      <c r="F138" t="s">
        <v>35</v>
      </c>
      <c r="G138" t="s">
        <v>26</v>
      </c>
      <c r="H138" t="s">
        <v>15</v>
      </c>
      <c r="I138" t="s">
        <v>15</v>
      </c>
      <c r="J138" t="s">
        <v>15</v>
      </c>
      <c r="K138" t="s">
        <v>27</v>
      </c>
    </row>
    <row r="139" spans="1:11" x14ac:dyDescent="0.25">
      <c r="A139" t="str">
        <f t="shared" si="8"/>
        <v>RESBDGSDENewSC_________DCO</v>
      </c>
      <c r="B139" t="s">
        <v>70</v>
      </c>
      <c r="C139" t="s">
        <v>50</v>
      </c>
      <c r="D139" t="s">
        <v>7</v>
      </c>
      <c r="E139" t="s">
        <v>65</v>
      </c>
      <c r="F139" t="s">
        <v>35</v>
      </c>
      <c r="G139" t="s">
        <v>26</v>
      </c>
      <c r="H139" t="s">
        <v>15</v>
      </c>
      <c r="I139" t="s">
        <v>15</v>
      </c>
      <c r="J139" t="s">
        <v>15</v>
      </c>
      <c r="K139" t="s">
        <v>27</v>
      </c>
    </row>
    <row r="140" spans="1:11" x14ac:dyDescent="0.25">
      <c r="A140" t="str">
        <f t="shared" si="8"/>
        <v>RESBDGAPANewSHFUR___STDBMA</v>
      </c>
      <c r="B140" t="str">
        <f t="shared" ref="B140:B181" si="9">C140&amp;D140&amp;E140&amp;F140&amp;G140</f>
        <v>RESBDGAPANewSH</v>
      </c>
      <c r="C140" t="s">
        <v>50</v>
      </c>
      <c r="D140" t="s">
        <v>7</v>
      </c>
      <c r="E140" t="s">
        <v>63</v>
      </c>
      <c r="F140" t="s">
        <v>35</v>
      </c>
      <c r="G140" t="s">
        <v>28</v>
      </c>
      <c r="H140" t="s">
        <v>29</v>
      </c>
      <c r="I140" t="s">
        <v>15</v>
      </c>
      <c r="J140" t="s">
        <v>16</v>
      </c>
      <c r="K140" t="s">
        <v>60</v>
      </c>
    </row>
    <row r="141" spans="1:11" x14ac:dyDescent="0.25">
      <c r="A141" t="str">
        <f t="shared" si="8"/>
        <v>RESBDGAPANewSHHEP___STDELC</v>
      </c>
      <c r="B141" t="str">
        <f t="shared" si="9"/>
        <v>RESBDGAPANewSH</v>
      </c>
      <c r="C141" t="s">
        <v>50</v>
      </c>
      <c r="D141" t="s">
        <v>7</v>
      </c>
      <c r="E141" t="s">
        <v>63</v>
      </c>
      <c r="F141" t="s">
        <v>35</v>
      </c>
      <c r="G141" t="s">
        <v>28</v>
      </c>
      <c r="H141" t="s">
        <v>30</v>
      </c>
      <c r="I141" t="s">
        <v>15</v>
      </c>
      <c r="J141" t="s">
        <v>16</v>
      </c>
      <c r="K141" t="s">
        <v>17</v>
      </c>
    </row>
    <row r="142" spans="1:11" x14ac:dyDescent="0.25">
      <c r="A142" t="str">
        <f t="shared" si="8"/>
        <v>RESBDGAPANewSHPLT___STDELC</v>
      </c>
      <c r="B142" t="str">
        <f t="shared" si="9"/>
        <v>RESBDGAPANewSH</v>
      </c>
      <c r="C142" t="s">
        <v>50</v>
      </c>
      <c r="D142" t="s">
        <v>7</v>
      </c>
      <c r="E142" t="s">
        <v>63</v>
      </c>
      <c r="F142" t="s">
        <v>35</v>
      </c>
      <c r="G142" t="s">
        <v>28</v>
      </c>
      <c r="H142" t="s">
        <v>31</v>
      </c>
      <c r="I142" t="s">
        <v>15</v>
      </c>
      <c r="J142" t="s">
        <v>16</v>
      </c>
      <c r="K142" t="s">
        <v>17</v>
      </c>
    </row>
    <row r="143" spans="1:11" x14ac:dyDescent="0.25">
      <c r="A143" t="str">
        <f t="shared" si="8"/>
        <v>RESBDGAPANewSH_________DHE</v>
      </c>
      <c r="B143" t="str">
        <f t="shared" si="9"/>
        <v>RESBDGAPANewSH</v>
      </c>
      <c r="C143" t="s">
        <v>50</v>
      </c>
      <c r="D143" t="s">
        <v>7</v>
      </c>
      <c r="E143" t="s">
        <v>63</v>
      </c>
      <c r="F143" t="s">
        <v>35</v>
      </c>
      <c r="G143" t="s">
        <v>28</v>
      </c>
      <c r="H143" t="s">
        <v>15</v>
      </c>
      <c r="I143" t="s">
        <v>15</v>
      </c>
      <c r="J143" t="s">
        <v>15</v>
      </c>
      <c r="K143" t="s">
        <v>36</v>
      </c>
    </row>
    <row r="144" spans="1:11" x14ac:dyDescent="0.25">
      <c r="A144" t="str">
        <f t="shared" si="8"/>
        <v>RESBDGAPANewSHFUR___STDLFO</v>
      </c>
      <c r="B144" t="str">
        <f t="shared" si="9"/>
        <v>RESBDGAPANewSH</v>
      </c>
      <c r="C144" t="s">
        <v>50</v>
      </c>
      <c r="D144" t="s">
        <v>7</v>
      </c>
      <c r="E144" t="s">
        <v>63</v>
      </c>
      <c r="F144" t="s">
        <v>35</v>
      </c>
      <c r="G144" t="s">
        <v>28</v>
      </c>
      <c r="H144" t="s">
        <v>29</v>
      </c>
      <c r="I144" t="s">
        <v>15</v>
      </c>
      <c r="J144" t="s">
        <v>16</v>
      </c>
      <c r="K144" t="s">
        <v>32</v>
      </c>
    </row>
    <row r="145" spans="1:11" x14ac:dyDescent="0.25">
      <c r="A145" t="str">
        <f t="shared" si="8"/>
        <v>RESBDGAPANewSHFUR___HIGNGA</v>
      </c>
      <c r="B145" t="str">
        <f t="shared" si="9"/>
        <v>RESBDGAPANewSH</v>
      </c>
      <c r="C145" t="s">
        <v>50</v>
      </c>
      <c r="D145" t="s">
        <v>7</v>
      </c>
      <c r="E145" t="s">
        <v>63</v>
      </c>
      <c r="F145" t="s">
        <v>35</v>
      </c>
      <c r="G145" t="s">
        <v>28</v>
      </c>
      <c r="H145" t="s">
        <v>29</v>
      </c>
      <c r="I145" t="s">
        <v>15</v>
      </c>
      <c r="J145" t="s">
        <v>33</v>
      </c>
      <c r="K145" t="s">
        <v>18</v>
      </c>
    </row>
    <row r="146" spans="1:11" x14ac:dyDescent="0.25">
      <c r="A146" t="str">
        <f t="shared" si="8"/>
        <v>RESBDGAPANewSHFUR___MEDNGA</v>
      </c>
      <c r="B146" t="str">
        <f t="shared" si="9"/>
        <v>RESBDGAPANewSH</v>
      </c>
      <c r="C146" t="s">
        <v>50</v>
      </c>
      <c r="D146" t="s">
        <v>7</v>
      </c>
      <c r="E146" t="s">
        <v>63</v>
      </c>
      <c r="F146" t="s">
        <v>35</v>
      </c>
      <c r="G146" t="s">
        <v>28</v>
      </c>
      <c r="H146" t="s">
        <v>29</v>
      </c>
      <c r="I146" t="s">
        <v>15</v>
      </c>
      <c r="J146" t="s">
        <v>61</v>
      </c>
      <c r="K146" t="s">
        <v>18</v>
      </c>
    </row>
    <row r="147" spans="1:11" x14ac:dyDescent="0.25">
      <c r="A147" t="str">
        <f t="shared" si="8"/>
        <v>RESBDGAPANewSHFUR___STDPRO</v>
      </c>
      <c r="B147" t="str">
        <f t="shared" si="9"/>
        <v>RESBDGAPANewSH</v>
      </c>
      <c r="C147" t="s">
        <v>50</v>
      </c>
      <c r="D147" t="s">
        <v>7</v>
      </c>
      <c r="E147" t="s">
        <v>63</v>
      </c>
      <c r="F147" t="s">
        <v>35</v>
      </c>
      <c r="G147" t="s">
        <v>28</v>
      </c>
      <c r="H147" t="s">
        <v>29</v>
      </c>
      <c r="I147" t="s">
        <v>15</v>
      </c>
      <c r="J147" t="s">
        <v>16</v>
      </c>
      <c r="K147" t="s">
        <v>19</v>
      </c>
    </row>
    <row r="148" spans="1:11" x14ac:dyDescent="0.25">
      <c r="A148" t="str">
        <f t="shared" si="8"/>
        <v>RESBDGSATNewSHFUR___STDBMA</v>
      </c>
      <c r="B148" t="str">
        <f t="shared" si="9"/>
        <v>RESBDGSATNewSH</v>
      </c>
      <c r="C148" t="s">
        <v>50</v>
      </c>
      <c r="D148" t="s">
        <v>7</v>
      </c>
      <c r="E148" t="s">
        <v>64</v>
      </c>
      <c r="F148" t="s">
        <v>35</v>
      </c>
      <c r="G148" t="s">
        <v>28</v>
      </c>
      <c r="H148" t="s">
        <v>29</v>
      </c>
      <c r="I148" t="s">
        <v>15</v>
      </c>
      <c r="J148" t="s">
        <v>16</v>
      </c>
      <c r="K148" t="s">
        <v>60</v>
      </c>
    </row>
    <row r="149" spans="1:11" x14ac:dyDescent="0.25">
      <c r="A149" t="str">
        <f t="shared" si="8"/>
        <v>RESBDGSATNewSHHEP___STDELC</v>
      </c>
      <c r="B149" t="str">
        <f t="shared" si="9"/>
        <v>RESBDGSATNewSH</v>
      </c>
      <c r="C149" t="s">
        <v>50</v>
      </c>
      <c r="D149" t="s">
        <v>7</v>
      </c>
      <c r="E149" t="s">
        <v>64</v>
      </c>
      <c r="F149" t="s">
        <v>35</v>
      </c>
      <c r="G149" t="s">
        <v>28</v>
      </c>
      <c r="H149" t="s">
        <v>30</v>
      </c>
      <c r="I149" t="s">
        <v>15</v>
      </c>
      <c r="J149" t="s">
        <v>16</v>
      </c>
      <c r="K149" t="s">
        <v>17</v>
      </c>
    </row>
    <row r="150" spans="1:11" x14ac:dyDescent="0.25">
      <c r="A150" t="str">
        <f t="shared" si="8"/>
        <v>RESBDGSATNewSHPLT___STDELC</v>
      </c>
      <c r="B150" t="str">
        <f t="shared" si="9"/>
        <v>RESBDGSATNewSH</v>
      </c>
      <c r="C150" t="s">
        <v>50</v>
      </c>
      <c r="D150" t="s">
        <v>7</v>
      </c>
      <c r="E150" t="s">
        <v>64</v>
      </c>
      <c r="F150" t="s">
        <v>35</v>
      </c>
      <c r="G150" t="s">
        <v>28</v>
      </c>
      <c r="H150" t="s">
        <v>31</v>
      </c>
      <c r="I150" t="s">
        <v>15</v>
      </c>
      <c r="J150" t="s">
        <v>16</v>
      </c>
      <c r="K150" t="s">
        <v>17</v>
      </c>
    </row>
    <row r="151" spans="1:11" x14ac:dyDescent="0.25">
      <c r="A151" t="str">
        <f t="shared" si="8"/>
        <v>RESBDGSATNewSH_________DHE</v>
      </c>
      <c r="B151" t="str">
        <f t="shared" si="9"/>
        <v>RESBDGSATNewSH</v>
      </c>
      <c r="C151" t="s">
        <v>50</v>
      </c>
      <c r="D151" t="s">
        <v>7</v>
      </c>
      <c r="E151" t="s">
        <v>64</v>
      </c>
      <c r="F151" t="s">
        <v>35</v>
      </c>
      <c r="G151" t="s">
        <v>28</v>
      </c>
      <c r="H151" t="s">
        <v>15</v>
      </c>
      <c r="I151" t="s">
        <v>15</v>
      </c>
      <c r="J151" t="s">
        <v>15</v>
      </c>
      <c r="K151" t="s">
        <v>36</v>
      </c>
    </row>
    <row r="152" spans="1:11" x14ac:dyDescent="0.25">
      <c r="A152" t="str">
        <f t="shared" si="8"/>
        <v>RESBDGSATNewSHFUR___STDLFO</v>
      </c>
      <c r="B152" t="str">
        <f t="shared" si="9"/>
        <v>RESBDGSATNewSH</v>
      </c>
      <c r="C152" t="s">
        <v>50</v>
      </c>
      <c r="D152" t="s">
        <v>7</v>
      </c>
      <c r="E152" t="s">
        <v>64</v>
      </c>
      <c r="F152" t="s">
        <v>35</v>
      </c>
      <c r="G152" t="s">
        <v>28</v>
      </c>
      <c r="H152" t="s">
        <v>29</v>
      </c>
      <c r="I152" t="s">
        <v>15</v>
      </c>
      <c r="J152" t="s">
        <v>16</v>
      </c>
      <c r="K152" t="s">
        <v>32</v>
      </c>
    </row>
    <row r="153" spans="1:11" x14ac:dyDescent="0.25">
      <c r="A153" t="str">
        <f t="shared" si="8"/>
        <v>RESBDGSATNewSHFUR___HIGNGA</v>
      </c>
      <c r="B153" t="str">
        <f t="shared" si="9"/>
        <v>RESBDGSATNewSH</v>
      </c>
      <c r="C153" t="s">
        <v>50</v>
      </c>
      <c r="D153" t="s">
        <v>7</v>
      </c>
      <c r="E153" t="s">
        <v>64</v>
      </c>
      <c r="F153" t="s">
        <v>35</v>
      </c>
      <c r="G153" t="s">
        <v>28</v>
      </c>
      <c r="H153" t="s">
        <v>29</v>
      </c>
      <c r="I153" t="s">
        <v>15</v>
      </c>
      <c r="J153" t="s">
        <v>33</v>
      </c>
      <c r="K153" t="s">
        <v>18</v>
      </c>
    </row>
    <row r="154" spans="1:11" x14ac:dyDescent="0.25">
      <c r="A154" t="str">
        <f t="shared" si="8"/>
        <v>RESBDGSATNewSHFUR___MEDNGA</v>
      </c>
      <c r="B154" t="str">
        <f t="shared" si="9"/>
        <v>RESBDGSATNewSH</v>
      </c>
      <c r="C154" t="s">
        <v>50</v>
      </c>
      <c r="D154" t="s">
        <v>7</v>
      </c>
      <c r="E154" t="s">
        <v>64</v>
      </c>
      <c r="F154" t="s">
        <v>35</v>
      </c>
      <c r="G154" t="s">
        <v>28</v>
      </c>
      <c r="H154" t="s">
        <v>29</v>
      </c>
      <c r="I154" t="s">
        <v>15</v>
      </c>
      <c r="J154" t="s">
        <v>61</v>
      </c>
      <c r="K154" t="s">
        <v>18</v>
      </c>
    </row>
    <row r="155" spans="1:11" x14ac:dyDescent="0.25">
      <c r="A155" t="str">
        <f t="shared" si="8"/>
        <v>RESBDGSATNewSHFUR___STDPRO</v>
      </c>
      <c r="B155" t="str">
        <f t="shared" si="9"/>
        <v>RESBDGSATNewSH</v>
      </c>
      <c r="C155" t="s">
        <v>50</v>
      </c>
      <c r="D155" t="s">
        <v>7</v>
      </c>
      <c r="E155" t="s">
        <v>64</v>
      </c>
      <c r="F155" t="s">
        <v>35</v>
      </c>
      <c r="G155" t="s">
        <v>28</v>
      </c>
      <c r="H155" t="s">
        <v>29</v>
      </c>
      <c r="I155" t="s">
        <v>15</v>
      </c>
      <c r="J155" t="s">
        <v>16</v>
      </c>
      <c r="K155" t="s">
        <v>19</v>
      </c>
    </row>
    <row r="156" spans="1:11" x14ac:dyDescent="0.25">
      <c r="A156" t="str">
        <f t="shared" si="8"/>
        <v>RESBDGSDENewSHFUR___STDBMA</v>
      </c>
      <c r="B156" t="str">
        <f t="shared" si="9"/>
        <v>RESBDGSDENewSH</v>
      </c>
      <c r="C156" t="s">
        <v>50</v>
      </c>
      <c r="D156" t="s">
        <v>7</v>
      </c>
      <c r="E156" t="s">
        <v>65</v>
      </c>
      <c r="F156" t="s">
        <v>35</v>
      </c>
      <c r="G156" t="s">
        <v>28</v>
      </c>
      <c r="H156" t="s">
        <v>29</v>
      </c>
      <c r="I156" t="s">
        <v>15</v>
      </c>
      <c r="J156" t="s">
        <v>16</v>
      </c>
      <c r="K156" t="s">
        <v>60</v>
      </c>
    </row>
    <row r="157" spans="1:11" x14ac:dyDescent="0.25">
      <c r="A157" t="str">
        <f t="shared" si="8"/>
        <v>RESBDGSDENewSHHEP___STDELC</v>
      </c>
      <c r="B157" t="str">
        <f t="shared" si="9"/>
        <v>RESBDGSDENewSH</v>
      </c>
      <c r="C157" t="s">
        <v>50</v>
      </c>
      <c r="D157" t="s">
        <v>7</v>
      </c>
      <c r="E157" t="s">
        <v>65</v>
      </c>
      <c r="F157" t="s">
        <v>35</v>
      </c>
      <c r="G157" t="s">
        <v>28</v>
      </c>
      <c r="H157" t="s">
        <v>30</v>
      </c>
      <c r="I157" t="s">
        <v>15</v>
      </c>
      <c r="J157" t="s">
        <v>16</v>
      </c>
      <c r="K157" t="s">
        <v>17</v>
      </c>
    </row>
    <row r="158" spans="1:11" x14ac:dyDescent="0.25">
      <c r="A158" t="str">
        <f t="shared" si="8"/>
        <v>RESBDGSDENewSHPLT___STDELC</v>
      </c>
      <c r="B158" t="str">
        <f t="shared" si="9"/>
        <v>RESBDGSDENewSH</v>
      </c>
      <c r="C158" t="s">
        <v>50</v>
      </c>
      <c r="D158" t="s">
        <v>7</v>
      </c>
      <c r="E158" t="s">
        <v>65</v>
      </c>
      <c r="F158" t="s">
        <v>35</v>
      </c>
      <c r="G158" t="s">
        <v>28</v>
      </c>
      <c r="H158" t="s">
        <v>31</v>
      </c>
      <c r="I158" t="s">
        <v>15</v>
      </c>
      <c r="J158" t="s">
        <v>16</v>
      </c>
      <c r="K158" t="s">
        <v>17</v>
      </c>
    </row>
    <row r="159" spans="1:11" x14ac:dyDescent="0.25">
      <c r="A159" t="str">
        <f t="shared" ref="A159:A181" si="10">C159&amp;D159&amp;E159&amp;F159&amp;G159&amp;H159&amp;I159&amp;J159&amp;K159</f>
        <v>RESBDGSDENewSH_________DHE</v>
      </c>
      <c r="B159" t="str">
        <f t="shared" si="9"/>
        <v>RESBDGSDENewSH</v>
      </c>
      <c r="C159" t="s">
        <v>50</v>
      </c>
      <c r="D159" t="s">
        <v>7</v>
      </c>
      <c r="E159" t="s">
        <v>65</v>
      </c>
      <c r="F159" t="s">
        <v>35</v>
      </c>
      <c r="G159" t="s">
        <v>28</v>
      </c>
      <c r="H159" t="s">
        <v>15</v>
      </c>
      <c r="I159" t="s">
        <v>15</v>
      </c>
      <c r="J159" t="s">
        <v>15</v>
      </c>
      <c r="K159" t="s">
        <v>36</v>
      </c>
    </row>
    <row r="160" spans="1:11" x14ac:dyDescent="0.25">
      <c r="A160" t="str">
        <f t="shared" si="10"/>
        <v>RESBDGSDENewSHFUR___STDLFO</v>
      </c>
      <c r="B160" t="str">
        <f t="shared" si="9"/>
        <v>RESBDGSDENewSH</v>
      </c>
      <c r="C160" t="s">
        <v>50</v>
      </c>
      <c r="D160" t="s">
        <v>7</v>
      </c>
      <c r="E160" t="s">
        <v>65</v>
      </c>
      <c r="F160" t="s">
        <v>35</v>
      </c>
      <c r="G160" t="s">
        <v>28</v>
      </c>
      <c r="H160" t="s">
        <v>29</v>
      </c>
      <c r="I160" t="s">
        <v>15</v>
      </c>
      <c r="J160" t="s">
        <v>16</v>
      </c>
      <c r="K160" t="s">
        <v>32</v>
      </c>
    </row>
    <row r="161" spans="1:11" x14ac:dyDescent="0.25">
      <c r="A161" t="str">
        <f t="shared" si="10"/>
        <v>RESBDGSDENewSHFUR___HIGNGA</v>
      </c>
      <c r="B161" t="str">
        <f t="shared" si="9"/>
        <v>RESBDGSDENewSH</v>
      </c>
      <c r="C161" t="s">
        <v>50</v>
      </c>
      <c r="D161" t="s">
        <v>7</v>
      </c>
      <c r="E161" t="s">
        <v>65</v>
      </c>
      <c r="F161" t="s">
        <v>35</v>
      </c>
      <c r="G161" t="s">
        <v>28</v>
      </c>
      <c r="H161" t="s">
        <v>29</v>
      </c>
      <c r="I161" t="s">
        <v>15</v>
      </c>
      <c r="J161" t="s">
        <v>33</v>
      </c>
      <c r="K161" t="s">
        <v>18</v>
      </c>
    </row>
    <row r="162" spans="1:11" x14ac:dyDescent="0.25">
      <c r="A162" t="str">
        <f t="shared" si="10"/>
        <v>RESBDGSDENewSHFUR___MEDNGA</v>
      </c>
      <c r="B162" t="str">
        <f t="shared" si="9"/>
        <v>RESBDGSDENewSH</v>
      </c>
      <c r="C162" t="s">
        <v>50</v>
      </c>
      <c r="D162" t="s">
        <v>7</v>
      </c>
      <c r="E162" t="s">
        <v>65</v>
      </c>
      <c r="F162" t="s">
        <v>35</v>
      </c>
      <c r="G162" t="s">
        <v>28</v>
      </c>
      <c r="H162" t="s">
        <v>29</v>
      </c>
      <c r="I162" t="s">
        <v>15</v>
      </c>
      <c r="J162" t="s">
        <v>61</v>
      </c>
      <c r="K162" t="s">
        <v>18</v>
      </c>
    </row>
    <row r="163" spans="1:11" x14ac:dyDescent="0.25">
      <c r="A163" t="str">
        <f t="shared" si="10"/>
        <v>RESBDGSDENewSHFUR___STDPRO</v>
      </c>
      <c r="B163" t="str">
        <f t="shared" si="9"/>
        <v>RESBDGSDENewSH</v>
      </c>
      <c r="C163" t="s">
        <v>50</v>
      </c>
      <c r="D163" t="s">
        <v>7</v>
      </c>
      <c r="E163" t="s">
        <v>65</v>
      </c>
      <c r="F163" t="s">
        <v>35</v>
      </c>
      <c r="G163" t="s">
        <v>28</v>
      </c>
      <c r="H163" t="s">
        <v>29</v>
      </c>
      <c r="I163" t="s">
        <v>15</v>
      </c>
      <c r="J163" t="s">
        <v>16</v>
      </c>
      <c r="K163" t="s">
        <v>19</v>
      </c>
    </row>
    <row r="164" spans="1:11" x14ac:dyDescent="0.25">
      <c r="A164" t="str">
        <f t="shared" si="10"/>
        <v>RESBDGAPANewWH______STDBMA</v>
      </c>
      <c r="B164" t="str">
        <f t="shared" si="9"/>
        <v>RESBDGAPANewWH</v>
      </c>
      <c r="C164" t="s">
        <v>50</v>
      </c>
      <c r="D164" t="s">
        <v>7</v>
      </c>
      <c r="E164" t="s">
        <v>63</v>
      </c>
      <c r="F164" t="s">
        <v>35</v>
      </c>
      <c r="G164" t="s">
        <v>34</v>
      </c>
      <c r="H164" t="s">
        <v>15</v>
      </c>
      <c r="I164" t="s">
        <v>15</v>
      </c>
      <c r="J164" t="s">
        <v>16</v>
      </c>
      <c r="K164" t="s">
        <v>60</v>
      </c>
    </row>
    <row r="165" spans="1:11" x14ac:dyDescent="0.25">
      <c r="A165" t="str">
        <f t="shared" si="10"/>
        <v>RESBDGAPANewWH______STDELC</v>
      </c>
      <c r="B165" t="str">
        <f t="shared" si="9"/>
        <v>RESBDGAPANewWH</v>
      </c>
      <c r="C165" t="s">
        <v>50</v>
      </c>
      <c r="D165" t="s">
        <v>7</v>
      </c>
      <c r="E165" t="s">
        <v>63</v>
      </c>
      <c r="F165" t="s">
        <v>35</v>
      </c>
      <c r="G165" t="s">
        <v>34</v>
      </c>
      <c r="H165" t="s">
        <v>15</v>
      </c>
      <c r="I165" t="s">
        <v>15</v>
      </c>
      <c r="J165" t="s">
        <v>16</v>
      </c>
      <c r="K165" t="s">
        <v>17</v>
      </c>
    </row>
    <row r="166" spans="1:11" x14ac:dyDescent="0.25">
      <c r="A166" t="str">
        <f t="shared" si="10"/>
        <v>RESBDGAPANewWH_________DHE</v>
      </c>
      <c r="B166" t="str">
        <f t="shared" si="9"/>
        <v>RESBDGAPANewWH</v>
      </c>
      <c r="C166" t="s">
        <v>50</v>
      </c>
      <c r="D166" t="s">
        <v>7</v>
      </c>
      <c r="E166" t="s">
        <v>63</v>
      </c>
      <c r="F166" t="s">
        <v>35</v>
      </c>
      <c r="G166" t="s">
        <v>34</v>
      </c>
      <c r="H166" t="s">
        <v>15</v>
      </c>
      <c r="I166" t="s">
        <v>15</v>
      </c>
      <c r="J166" t="s">
        <v>15</v>
      </c>
      <c r="K166" t="s">
        <v>36</v>
      </c>
    </row>
    <row r="167" spans="1:11" x14ac:dyDescent="0.25">
      <c r="A167" t="str">
        <f t="shared" si="10"/>
        <v>RESBDGAPANewWH______STDLFO</v>
      </c>
      <c r="B167" t="str">
        <f t="shared" si="9"/>
        <v>RESBDGAPANewWH</v>
      </c>
      <c r="C167" t="s">
        <v>50</v>
      </c>
      <c r="D167" t="s">
        <v>7</v>
      </c>
      <c r="E167" t="s">
        <v>63</v>
      </c>
      <c r="F167" t="s">
        <v>35</v>
      </c>
      <c r="G167" t="s">
        <v>34</v>
      </c>
      <c r="H167" t="s">
        <v>15</v>
      </c>
      <c r="I167" t="s">
        <v>15</v>
      </c>
      <c r="J167" t="s">
        <v>16</v>
      </c>
      <c r="K167" t="s">
        <v>32</v>
      </c>
    </row>
    <row r="168" spans="1:11" x14ac:dyDescent="0.25">
      <c r="A168" t="str">
        <f t="shared" si="10"/>
        <v>RESBDGAPANewWH______STDNGA</v>
      </c>
      <c r="B168" t="str">
        <f t="shared" si="9"/>
        <v>RESBDGAPANewWH</v>
      </c>
      <c r="C168" t="s">
        <v>50</v>
      </c>
      <c r="D168" t="s">
        <v>7</v>
      </c>
      <c r="E168" t="s">
        <v>63</v>
      </c>
      <c r="F168" t="s">
        <v>35</v>
      </c>
      <c r="G168" t="s">
        <v>34</v>
      </c>
      <c r="H168" t="s">
        <v>15</v>
      </c>
      <c r="I168" t="s">
        <v>15</v>
      </c>
      <c r="J168" t="s">
        <v>16</v>
      </c>
      <c r="K168" t="s">
        <v>18</v>
      </c>
    </row>
    <row r="169" spans="1:11" x14ac:dyDescent="0.25">
      <c r="A169" t="str">
        <f t="shared" si="10"/>
        <v>RESBDGAPANewWH______STDPRO</v>
      </c>
      <c r="B169" t="str">
        <f t="shared" si="9"/>
        <v>RESBDGAPANewWH</v>
      </c>
      <c r="C169" t="s">
        <v>50</v>
      </c>
      <c r="D169" t="s">
        <v>7</v>
      </c>
      <c r="E169" t="s">
        <v>63</v>
      </c>
      <c r="F169" t="s">
        <v>35</v>
      </c>
      <c r="G169" t="s">
        <v>34</v>
      </c>
      <c r="H169" t="s">
        <v>15</v>
      </c>
      <c r="I169" t="s">
        <v>15</v>
      </c>
      <c r="J169" t="s">
        <v>16</v>
      </c>
      <c r="K169" t="s">
        <v>19</v>
      </c>
    </row>
    <row r="170" spans="1:11" x14ac:dyDescent="0.25">
      <c r="A170" t="str">
        <f t="shared" si="10"/>
        <v>RESBDGSATNewWH______STDBMA</v>
      </c>
      <c r="B170" t="str">
        <f t="shared" si="9"/>
        <v>RESBDGSATNewWH</v>
      </c>
      <c r="C170" t="s">
        <v>50</v>
      </c>
      <c r="D170" t="s">
        <v>7</v>
      </c>
      <c r="E170" t="s">
        <v>64</v>
      </c>
      <c r="F170" t="s">
        <v>35</v>
      </c>
      <c r="G170" t="s">
        <v>34</v>
      </c>
      <c r="H170" t="s">
        <v>15</v>
      </c>
      <c r="I170" t="s">
        <v>15</v>
      </c>
      <c r="J170" t="s">
        <v>16</v>
      </c>
      <c r="K170" t="s">
        <v>60</v>
      </c>
    </row>
    <row r="171" spans="1:11" x14ac:dyDescent="0.25">
      <c r="A171" t="str">
        <f t="shared" si="10"/>
        <v>RESBDGSATNewWH______STDELC</v>
      </c>
      <c r="B171" t="str">
        <f t="shared" si="9"/>
        <v>RESBDGSATNewWH</v>
      </c>
      <c r="C171" t="s">
        <v>50</v>
      </c>
      <c r="D171" t="s">
        <v>7</v>
      </c>
      <c r="E171" t="s">
        <v>64</v>
      </c>
      <c r="F171" t="s">
        <v>35</v>
      </c>
      <c r="G171" t="s">
        <v>34</v>
      </c>
      <c r="H171" t="s">
        <v>15</v>
      </c>
      <c r="I171" t="s">
        <v>15</v>
      </c>
      <c r="J171" t="s">
        <v>16</v>
      </c>
      <c r="K171" t="s">
        <v>17</v>
      </c>
    </row>
    <row r="172" spans="1:11" x14ac:dyDescent="0.25">
      <c r="A172" t="str">
        <f t="shared" si="10"/>
        <v>RESBDGSATNewWH_________DHE</v>
      </c>
      <c r="B172" t="str">
        <f t="shared" si="9"/>
        <v>RESBDGSATNewWH</v>
      </c>
      <c r="C172" t="s">
        <v>50</v>
      </c>
      <c r="D172" t="s">
        <v>7</v>
      </c>
      <c r="E172" t="s">
        <v>64</v>
      </c>
      <c r="F172" t="s">
        <v>35</v>
      </c>
      <c r="G172" t="s">
        <v>34</v>
      </c>
      <c r="H172" t="s">
        <v>15</v>
      </c>
      <c r="I172" t="s">
        <v>15</v>
      </c>
      <c r="J172" t="s">
        <v>15</v>
      </c>
      <c r="K172" t="s">
        <v>36</v>
      </c>
    </row>
    <row r="173" spans="1:11" x14ac:dyDescent="0.25">
      <c r="A173" t="str">
        <f t="shared" si="10"/>
        <v>RESBDGSATNewWH______STDLFO</v>
      </c>
      <c r="B173" t="str">
        <f t="shared" si="9"/>
        <v>RESBDGSATNewWH</v>
      </c>
      <c r="C173" t="s">
        <v>50</v>
      </c>
      <c r="D173" t="s">
        <v>7</v>
      </c>
      <c r="E173" t="s">
        <v>64</v>
      </c>
      <c r="F173" t="s">
        <v>35</v>
      </c>
      <c r="G173" t="s">
        <v>34</v>
      </c>
      <c r="H173" t="s">
        <v>15</v>
      </c>
      <c r="I173" t="s">
        <v>15</v>
      </c>
      <c r="J173" t="s">
        <v>16</v>
      </c>
      <c r="K173" t="s">
        <v>32</v>
      </c>
    </row>
    <row r="174" spans="1:11" x14ac:dyDescent="0.25">
      <c r="A174" t="str">
        <f t="shared" si="10"/>
        <v>RESBDGSATNewWH______STDNGA</v>
      </c>
      <c r="B174" t="str">
        <f t="shared" si="9"/>
        <v>RESBDGSATNewWH</v>
      </c>
      <c r="C174" t="s">
        <v>50</v>
      </c>
      <c r="D174" t="s">
        <v>7</v>
      </c>
      <c r="E174" t="s">
        <v>64</v>
      </c>
      <c r="F174" t="s">
        <v>35</v>
      </c>
      <c r="G174" t="s">
        <v>34</v>
      </c>
      <c r="H174" t="s">
        <v>15</v>
      </c>
      <c r="I174" t="s">
        <v>15</v>
      </c>
      <c r="J174" t="s">
        <v>16</v>
      </c>
      <c r="K174" t="s">
        <v>18</v>
      </c>
    </row>
    <row r="175" spans="1:11" x14ac:dyDescent="0.25">
      <c r="A175" t="str">
        <f t="shared" si="10"/>
        <v>RESBDGSATNewWH______STDPRO</v>
      </c>
      <c r="B175" t="str">
        <f t="shared" si="9"/>
        <v>RESBDGSATNewWH</v>
      </c>
      <c r="C175" t="s">
        <v>50</v>
      </c>
      <c r="D175" t="s">
        <v>7</v>
      </c>
      <c r="E175" t="s">
        <v>64</v>
      </c>
      <c r="F175" t="s">
        <v>35</v>
      </c>
      <c r="G175" t="s">
        <v>34</v>
      </c>
      <c r="H175" t="s">
        <v>15</v>
      </c>
      <c r="I175" t="s">
        <v>15</v>
      </c>
      <c r="J175" t="s">
        <v>16</v>
      </c>
      <c r="K175" t="s">
        <v>19</v>
      </c>
    </row>
    <row r="176" spans="1:11" x14ac:dyDescent="0.25">
      <c r="A176" t="str">
        <f t="shared" si="10"/>
        <v>RESBDGSDENewWH______STDBMA</v>
      </c>
      <c r="B176" t="str">
        <f t="shared" si="9"/>
        <v>RESBDGSDENewWH</v>
      </c>
      <c r="C176" t="s">
        <v>50</v>
      </c>
      <c r="D176" t="s">
        <v>7</v>
      </c>
      <c r="E176" t="s">
        <v>65</v>
      </c>
      <c r="F176" t="s">
        <v>35</v>
      </c>
      <c r="G176" t="s">
        <v>34</v>
      </c>
      <c r="H176" t="s">
        <v>15</v>
      </c>
      <c r="I176" t="s">
        <v>15</v>
      </c>
      <c r="J176" t="s">
        <v>16</v>
      </c>
      <c r="K176" t="s">
        <v>60</v>
      </c>
    </row>
    <row r="177" spans="1:11" x14ac:dyDescent="0.25">
      <c r="A177" t="str">
        <f t="shared" si="10"/>
        <v>RESBDGSDENewWH______STDELC</v>
      </c>
      <c r="B177" t="str">
        <f t="shared" si="9"/>
        <v>RESBDGSDENewWH</v>
      </c>
      <c r="C177" t="s">
        <v>50</v>
      </c>
      <c r="D177" t="s">
        <v>7</v>
      </c>
      <c r="E177" t="s">
        <v>65</v>
      </c>
      <c r="F177" t="s">
        <v>35</v>
      </c>
      <c r="G177" t="s">
        <v>34</v>
      </c>
      <c r="H177" t="s">
        <v>15</v>
      </c>
      <c r="I177" t="s">
        <v>15</v>
      </c>
      <c r="J177" t="s">
        <v>16</v>
      </c>
      <c r="K177" t="s">
        <v>17</v>
      </c>
    </row>
    <row r="178" spans="1:11" x14ac:dyDescent="0.25">
      <c r="A178" t="str">
        <f t="shared" si="10"/>
        <v>RESBDGSDENewWH_________DHE</v>
      </c>
      <c r="B178" t="str">
        <f t="shared" si="9"/>
        <v>RESBDGSDENewWH</v>
      </c>
      <c r="C178" t="s">
        <v>50</v>
      </c>
      <c r="D178" t="s">
        <v>7</v>
      </c>
      <c r="E178" t="s">
        <v>65</v>
      </c>
      <c r="F178" t="s">
        <v>35</v>
      </c>
      <c r="G178" t="s">
        <v>34</v>
      </c>
      <c r="H178" t="s">
        <v>15</v>
      </c>
      <c r="I178" t="s">
        <v>15</v>
      </c>
      <c r="J178" t="s">
        <v>15</v>
      </c>
      <c r="K178" t="s">
        <v>36</v>
      </c>
    </row>
    <row r="179" spans="1:11" x14ac:dyDescent="0.25">
      <c r="A179" t="str">
        <f t="shared" si="10"/>
        <v>RESBDGSDENewWH______STDLFO</v>
      </c>
      <c r="B179" t="str">
        <f t="shared" si="9"/>
        <v>RESBDGSDENewWH</v>
      </c>
      <c r="C179" t="s">
        <v>50</v>
      </c>
      <c r="D179" t="s">
        <v>7</v>
      </c>
      <c r="E179" t="s">
        <v>65</v>
      </c>
      <c r="F179" t="s">
        <v>35</v>
      </c>
      <c r="G179" t="s">
        <v>34</v>
      </c>
      <c r="H179" t="s">
        <v>15</v>
      </c>
      <c r="I179" t="s">
        <v>15</v>
      </c>
      <c r="J179" t="s">
        <v>16</v>
      </c>
      <c r="K179" t="s">
        <v>32</v>
      </c>
    </row>
    <row r="180" spans="1:11" x14ac:dyDescent="0.25">
      <c r="A180" t="str">
        <f t="shared" si="10"/>
        <v>RESBDGSDENewWH______STDNGA</v>
      </c>
      <c r="B180" t="str">
        <f t="shared" si="9"/>
        <v>RESBDGSDENewWH</v>
      </c>
      <c r="C180" t="s">
        <v>50</v>
      </c>
      <c r="D180" t="s">
        <v>7</v>
      </c>
      <c r="E180" t="s">
        <v>65</v>
      </c>
      <c r="F180" t="s">
        <v>35</v>
      </c>
      <c r="G180" t="s">
        <v>34</v>
      </c>
      <c r="H180" t="s">
        <v>15</v>
      </c>
      <c r="I180" t="s">
        <v>15</v>
      </c>
      <c r="J180" t="s">
        <v>16</v>
      </c>
      <c r="K180" t="s">
        <v>18</v>
      </c>
    </row>
    <row r="181" spans="1:11" x14ac:dyDescent="0.25">
      <c r="A181" t="str">
        <f t="shared" si="10"/>
        <v>RESBDGSDENewWH______STDPRO</v>
      </c>
      <c r="B181" t="str">
        <f t="shared" si="9"/>
        <v>RESBDGSDENewWH</v>
      </c>
      <c r="C181" t="s">
        <v>50</v>
      </c>
      <c r="D181" t="s">
        <v>7</v>
      </c>
      <c r="E181" t="s">
        <v>65</v>
      </c>
      <c r="F181" t="s">
        <v>35</v>
      </c>
      <c r="G181" t="s">
        <v>34</v>
      </c>
      <c r="H181" t="s">
        <v>15</v>
      </c>
      <c r="I181" t="s">
        <v>15</v>
      </c>
      <c r="J181" t="s">
        <v>16</v>
      </c>
      <c r="K181" t="s">
        <v>19</v>
      </c>
    </row>
    <row r="1026" ht="17.25" customHeight="1" x14ac:dyDescent="0.25"/>
    <row r="1078" ht="17.25" customHeight="1" x14ac:dyDescent="0.25"/>
  </sheetData>
  <autoFilter ref="A1:R1" xr:uid="{00000000-0001-0000-0200-000000000000}"/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7710-F4E3-44B6-8EE8-9B3162509B81}">
  <sheetPr>
    <tabColor rgb="FFFF0000"/>
  </sheetPr>
  <dimension ref="A1:L2564"/>
  <sheetViews>
    <sheetView workbookViewId="0">
      <selection activeCell="A36" sqref="A36:A37"/>
    </sheetView>
  </sheetViews>
  <sheetFormatPr defaultRowHeight="15" x14ac:dyDescent="0.25"/>
  <cols>
    <col min="1" max="1" width="39.85546875" bestFit="1" customWidth="1"/>
    <col min="2" max="2" width="12" bestFit="1" customWidth="1"/>
  </cols>
  <sheetData>
    <row r="1" spans="1:12" x14ac:dyDescent="0.25">
      <c r="A1" s="1" t="s">
        <v>1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/>
    </row>
    <row r="2" spans="1:12" x14ac:dyDescent="0.25">
      <c r="A2" t="str">
        <f>RESBDG_Split_Tech!A2</f>
        <v>RESBDGAPAOldAPLOTH___STDELC</v>
      </c>
      <c r="B2">
        <f>SUMIFS(Activity_RESBDG!C:C,Activity_RESBDG!$B:$B,$A2&amp;"*",Activity_RESBDG!$B:$B,"*"&amp;"_16",Activity_RESBDG!C:C,"&gt;0.0001")</f>
        <v>3.3980633438101491E-4</v>
      </c>
      <c r="C2">
        <f>SUMIFS(Activity_RESBDG!D:D,Activity_RESBDG!$B:$B,$A2&amp;"*",Activity_RESBDG!$B:$B,"*"&amp;"_16",Activity_RESBDG!D:D,"&gt;0.0001")</f>
        <v>35.073018769556739</v>
      </c>
      <c r="D2">
        <f>SUMIFS(Activity_RESBDG!E:E,Activity_RESBDG!$B:$B,$A2&amp;"*",Activity_RESBDG!$B:$B,"*"&amp;"_16",Activity_RESBDG!E:E,"&gt;0.0001")</f>
        <v>74.086673224024665</v>
      </c>
      <c r="E2">
        <f>SUMIFS(Activity_RESBDG!F:F,Activity_RESBDG!$B:$B,$A2&amp;"*",Activity_RESBDG!$B:$B,"*"&amp;"_16",Activity_RESBDG!F:F,"&gt;0.0001")</f>
        <v>113.0941679843408</v>
      </c>
      <c r="F2">
        <f>SUMIFS(Activity_RESBDG!G:G,Activity_RESBDG!$B:$B,$A2&amp;"*",Activity_RESBDG!$B:$B,"*"&amp;"_16",Activity_RESBDG!G:G,"&gt;0.0001")</f>
        <v>1967.2537980044119</v>
      </c>
      <c r="G2">
        <f>SUMIFS(Activity_RESBDG!H:H,Activity_RESBDG!$B:$B,$A2&amp;"*",Activity_RESBDG!$B:$B,"*"&amp;"_16",Activity_RESBDG!H:H,"&gt;0.0001")</f>
        <v>1996.696417730406</v>
      </c>
      <c r="H2">
        <f>SUMIFS(Activity_RESBDG!I:I,Activity_RESBDG!$B:$B,$A2&amp;"*",Activity_RESBDG!$B:$B,"*"&amp;"_16",Activity_RESBDG!I:I,"&gt;0.0001")</f>
        <v>2026.221420488881</v>
      </c>
      <c r="I2">
        <f>SUMIFS(Activity_RESBDG!J:J,Activity_RESBDG!$B:$B,$A2&amp;"*",Activity_RESBDG!$B:$B,"*"&amp;"_16",Activity_RESBDG!J:J,"&gt;0.0001")</f>
        <v>2021.7156933443459</v>
      </c>
      <c r="J2">
        <f>SUMIFS(Activity_RESBDG!K:K,Activity_RESBDG!$B:$B,$A2&amp;"*",Activity_RESBDG!$B:$B,"*"&amp;"_16",Activity_RESBDG!K:K,"&gt;0.0001")</f>
        <v>2017.2103795855189</v>
      </c>
      <c r="K2">
        <f>SUMIFS(Activity_RESBDG!L:L,Activity_RESBDG!$B:$B,$A2&amp;"*",Activity_RESBDG!$B:$B,"*"&amp;"_16",Activity_RESBDG!L:L,"&gt;0.0001")</f>
        <v>2012.705508739992</v>
      </c>
    </row>
    <row r="3" spans="1:12" x14ac:dyDescent="0.25">
      <c r="A3" t="str">
        <f>RESBDG_Split_Tech!A3</f>
        <v>RESBDGSATOldAPLOTH___STDELC</v>
      </c>
      <c r="B3">
        <f>SUMIFS(Activity_RESBDG!C:C,Activity_RESBDG!$B:$B,$A3&amp;"*",Activity_RESBDG!$B:$B,"*"&amp;"_16",Activity_RESBDG!C:C,"&gt;0.0001")</f>
        <v>2.9400292512557079E-4</v>
      </c>
      <c r="C3">
        <f>SUMIFS(Activity_RESBDG!D:D,Activity_RESBDG!$B:$B,$A3&amp;"*",Activity_RESBDG!$B:$B,"*"&amp;"_16",Activity_RESBDG!D:D,"&gt;0.0001")</f>
        <v>0.75792649186307937</v>
      </c>
      <c r="D3">
        <f>SUMIFS(Activity_RESBDG!E:E,Activity_RESBDG!$B:$B,$A3&amp;"*",Activity_RESBDG!$B:$B,"*"&amp;"_16",Activity_RESBDG!E:E,"&gt;0.0001")</f>
        <v>1.954814008176865</v>
      </c>
      <c r="E3">
        <f>SUMIFS(Activity_RESBDG!F:F,Activity_RESBDG!$B:$B,$A3&amp;"*",Activity_RESBDG!$B:$B,"*"&amp;"_16",Activity_RESBDG!F:F,"&gt;0.0001")</f>
        <v>3.1517071005329171</v>
      </c>
      <c r="F3">
        <f>SUMIFS(Activity_RESBDG!G:G,Activity_RESBDG!$B:$B,$A3&amp;"*",Activity_RESBDG!$B:$B,"*"&amp;"_16",Activity_RESBDG!G:G,"&gt;0.0001")</f>
        <v>654.34728937329169</v>
      </c>
      <c r="G3">
        <f>SUMIFS(Activity_RESBDG!H:H,Activity_RESBDG!$B:$B,$A3&amp;"*",Activity_RESBDG!$B:$B,"*"&amp;"_16",Activity_RESBDG!H:H,"&gt;0.0001")</f>
        <v>655.04172970334105</v>
      </c>
      <c r="H3">
        <f>SUMIFS(Activity_RESBDG!I:I,Activity_RESBDG!$B:$B,$A3&amp;"*",Activity_RESBDG!$B:$B,"*"&amp;"_16",Activity_RESBDG!I:I,"&gt;0.0001")</f>
        <v>655.73627813044209</v>
      </c>
      <c r="I3">
        <f>SUMIFS(Activity_RESBDG!J:J,Activity_RESBDG!$B:$B,$A3&amp;"*",Activity_RESBDG!$B:$B,"*"&amp;"_16",Activity_RESBDG!J:J,"&gt;0.0001")</f>
        <v>655.48459311994952</v>
      </c>
      <c r="J3">
        <f>SUMIFS(Activity_RESBDG!K:K,Activity_RESBDG!$B:$B,$A3&amp;"*",Activity_RESBDG!$B:$B,"*"&amp;"_16",Activity_RESBDG!K:K,"&gt;0.0001")</f>
        <v>655.23297994762402</v>
      </c>
      <c r="K3">
        <f>SUMIFS(Activity_RESBDG!L:L,Activity_RESBDG!$B:$B,$A3&amp;"*",Activity_RESBDG!$B:$B,"*"&amp;"_16",Activity_RESBDG!L:L,"&gt;0.0001")</f>
        <v>654.98222883327867</v>
      </c>
    </row>
    <row r="4" spans="1:12" x14ac:dyDescent="0.25">
      <c r="A4" t="str">
        <f>RESBDG_Split_Tech!A4</f>
        <v>RESBDGSDEOldAPLOTH___STDELC</v>
      </c>
      <c r="B4">
        <f>SUMIFS(Activity_RESBDG!C:C,Activity_RESBDG!$B:$B,$A4&amp;"*",Activity_RESBDG!$B:$B,"*"&amp;"_16",Activity_RESBDG!C:C,"&gt;0.0001")</f>
        <v>0</v>
      </c>
      <c r="C4">
        <f>SUMIFS(Activity_RESBDG!D:D,Activity_RESBDG!$B:$B,$A4&amp;"*",Activity_RESBDG!$B:$B,"*"&amp;"_16",Activity_RESBDG!D:D,"&gt;0.0001")</f>
        <v>2.0691884426652279E-4</v>
      </c>
      <c r="D4">
        <f>SUMIFS(Activity_RESBDG!E:E,Activity_RESBDG!$B:$B,$A4&amp;"*",Activity_RESBDG!$B:$B,"*"&amp;"_16",Activity_RESBDG!E:E,"&gt;0.0001")</f>
        <v>5.5452623909028724E-4</v>
      </c>
      <c r="E4">
        <f>SUMIFS(Activity_RESBDG!F:F,Activity_RESBDG!$B:$B,$A4&amp;"*",Activity_RESBDG!$B:$B,"*"&amp;"_16",Activity_RESBDG!F:F,"&gt;0.0001")</f>
        <v>1.007462824549922E-3</v>
      </c>
      <c r="F4">
        <f>SUMIFS(Activity_RESBDG!G:G,Activity_RESBDG!$B:$B,$A4&amp;"*",Activity_RESBDG!$B:$B,"*"&amp;"_16",Activity_RESBDG!G:G,"&gt;0.0001")</f>
        <v>1132.4791894342491</v>
      </c>
      <c r="G4">
        <f>SUMIFS(Activity_RESBDG!H:H,Activity_RESBDG!$B:$B,$A4&amp;"*",Activity_RESBDG!$B:$B,"*"&amp;"_16",Activity_RESBDG!H:H,"&gt;0.0001")</f>
        <v>1133.4392715627271</v>
      </c>
      <c r="H4">
        <f>SUMIFS(Activity_RESBDG!I:I,Activity_RESBDG!$B:$B,$A4&amp;"*",Activity_RESBDG!$B:$B,"*"&amp;"_16",Activity_RESBDG!I:I,"&gt;0.0001")</f>
        <v>1134.3994064338269</v>
      </c>
      <c r="I4">
        <f>SUMIFS(Activity_RESBDG!J:J,Activity_RESBDG!$B:$B,$A4&amp;"*",Activity_RESBDG!$B:$B,"*"&amp;"_16",Activity_RESBDG!J:J,"&gt;0.0001")</f>
        <v>1130.6969374019341</v>
      </c>
      <c r="J4">
        <f>SUMIFS(Activity_RESBDG!K:K,Activity_RESBDG!$B:$B,$A4&amp;"*",Activity_RESBDG!$B:$B,"*"&amp;"_16",Activity_RESBDG!K:K,"&gt;0.0001")</f>
        <v>1127.0255960173679</v>
      </c>
      <c r="K4">
        <f>SUMIFS(Activity_RESBDG!L:L,Activity_RESBDG!$B:$B,$A4&amp;"*",Activity_RESBDG!$B:$B,"*"&amp;"_16",Activity_RESBDG!L:L,"&gt;0.0001")</f>
        <v>1123.378423455157</v>
      </c>
    </row>
    <row r="5" spans="1:12" x14ac:dyDescent="0.25">
      <c r="A5" t="str">
        <f>RESBDG_Split_Tech!A5</f>
        <v>RESBDGAPAOldCDY______STDELC</v>
      </c>
      <c r="B5">
        <f>SUMIFS(Activity_RESBDG!C:C,Activity_RESBDG!$B:$B,$A5&amp;"*",Activity_RESBDG!$B:$B,"*"&amp;"_16",Activity_RESBDG!C:C,"&gt;0.0001")</f>
        <v>2.3649645271940582E-2</v>
      </c>
      <c r="C5">
        <f>SUMIFS(Activity_RESBDG!D:D,Activity_RESBDG!$B:$B,$A5&amp;"*",Activity_RESBDG!$B:$B,"*"&amp;"_16",Activity_RESBDG!D:D,"&gt;0.0001")</f>
        <v>18.56654390019164</v>
      </c>
      <c r="D5">
        <f>SUMIFS(Activity_RESBDG!E:E,Activity_RESBDG!$B:$B,$A5&amp;"*",Activity_RESBDG!$B:$B,"*"&amp;"_16",Activity_RESBDG!E:E,"&gt;0.0001")</f>
        <v>364.63124479728049</v>
      </c>
      <c r="E5">
        <f>SUMIFS(Activity_RESBDG!F:F,Activity_RESBDG!$B:$B,$A5&amp;"*",Activity_RESBDG!$B:$B,"*"&amp;"_16",Activity_RESBDG!F:F,"&gt;0.0001")</f>
        <v>385.27963170148439</v>
      </c>
      <c r="F5">
        <f>SUMIFS(Activity_RESBDG!G:G,Activity_RESBDG!$B:$B,$A5&amp;"*",Activity_RESBDG!$B:$B,"*"&amp;"_16",Activity_RESBDG!G:G,"&gt;0.0001")</f>
        <v>405.92458648367631</v>
      </c>
      <c r="G5">
        <f>SUMIFS(Activity_RESBDG!H:H,Activity_RESBDG!$B:$B,$A5&amp;"*",Activity_RESBDG!$B:$B,"*"&amp;"_16",Activity_RESBDG!H:H,"&gt;0.0001")</f>
        <v>421.73691535206018</v>
      </c>
      <c r="H5">
        <f>SUMIFS(Activity_RESBDG!I:I,Activity_RESBDG!$B:$B,$A5&amp;"*",Activity_RESBDG!$B:$B,"*"&amp;"_16",Activity_RESBDG!I:I,"&gt;0.0001")</f>
        <v>441.95541446559992</v>
      </c>
      <c r="I5">
        <f>SUMIFS(Activity_RESBDG!J:J,Activity_RESBDG!$B:$B,$A5&amp;"*",Activity_RESBDG!$B:$B,"*"&amp;"_16",Activity_RESBDG!J:J,"&gt;0.0001")</f>
        <v>441.769410679793</v>
      </c>
      <c r="J5">
        <f>SUMIFS(Activity_RESBDG!K:K,Activity_RESBDG!$B:$B,$A5&amp;"*",Activity_RESBDG!$B:$B,"*"&amp;"_16",Activity_RESBDG!K:K,"&gt;0.0001")</f>
        <v>441.76598657373893</v>
      </c>
      <c r="K5">
        <f>SUMIFS(Activity_RESBDG!L:L,Activity_RESBDG!$B:$B,$A5&amp;"*",Activity_RESBDG!$B:$B,"*"&amp;"_16",Activity_RESBDG!L:L,"&gt;0.0001")</f>
        <v>441.91960764636389</v>
      </c>
    </row>
    <row r="6" spans="1:12" x14ac:dyDescent="0.25">
      <c r="A6" t="str">
        <f>RESBDG_Split_Tech!A6</f>
        <v>RESBDGSATOldCDY______STDELC</v>
      </c>
      <c r="B6">
        <f>SUMIFS(Activity_RESBDG!C:C,Activity_RESBDG!$B:$B,$A6&amp;"*",Activity_RESBDG!$B:$B,"*"&amp;"_16",Activity_RESBDG!C:C,"&gt;0.0001")</f>
        <v>1.8139591109095691E-2</v>
      </c>
      <c r="C6">
        <f>SUMIFS(Activity_RESBDG!D:D,Activity_RESBDG!$B:$B,$A6&amp;"*",Activity_RESBDG!$B:$B,"*"&amp;"_16",Activity_RESBDG!D:D,"&gt;0.0001")</f>
        <v>0.40057500531491791</v>
      </c>
      <c r="D6">
        <f>SUMIFS(Activity_RESBDG!E:E,Activity_RESBDG!$B:$B,$A6&amp;"*",Activity_RESBDG!$B:$B,"*"&amp;"_16",Activity_RESBDG!E:E,"&gt;0.0001")</f>
        <v>117.4290374054206</v>
      </c>
      <c r="E6">
        <f>SUMIFS(Activity_RESBDG!F:F,Activity_RESBDG!$B:$B,$A6&amp;"*",Activity_RESBDG!$B:$B,"*"&amp;"_16",Activity_RESBDG!F:F,"&gt;0.0001")</f>
        <v>118.0614773553781</v>
      </c>
      <c r="F6">
        <f>SUMIFS(Activity_RESBDG!G:G,Activity_RESBDG!$B:$B,$A6&amp;"*",Activity_RESBDG!$B:$B,"*"&amp;"_16",Activity_RESBDG!G:G,"&gt;0.0001")</f>
        <v>118.6935452238443</v>
      </c>
      <c r="G6">
        <f>SUMIFS(Activity_RESBDG!H:H,Activity_RESBDG!$B:$B,$A6&amp;"*",Activity_RESBDG!$B:$B,"*"&amp;"_16",Activity_RESBDG!H:H,"&gt;0.0001")</f>
        <v>119.06455138621131</v>
      </c>
      <c r="H6">
        <f>SUMIFS(Activity_RESBDG!I:I,Activity_RESBDG!$B:$B,$A6&amp;"*",Activity_RESBDG!$B:$B,"*"&amp;"_16",Activity_RESBDG!I:I,"&gt;0.0001")</f>
        <v>120.6215796168968</v>
      </c>
      <c r="I6">
        <f>SUMIFS(Activity_RESBDG!J:J,Activity_RESBDG!$B:$B,$A6&amp;"*",Activity_RESBDG!$B:$B,"*"&amp;"_16",Activity_RESBDG!J:J,"&gt;0.0001")</f>
        <v>120.53403898682539</v>
      </c>
      <c r="J6">
        <f>SUMIFS(Activity_RESBDG!K:K,Activity_RESBDG!$B:$B,$A6&amp;"*",Activity_RESBDG!$B:$B,"*"&amp;"_16",Activity_RESBDG!K:K,"&gt;0.0001")</f>
        <v>120.53273747559</v>
      </c>
      <c r="K6">
        <f>SUMIFS(Activity_RESBDG!L:L,Activity_RESBDG!$B:$B,$A6&amp;"*",Activity_RESBDG!$B:$B,"*"&amp;"_16",Activity_RESBDG!L:L,"&gt;0.0001")</f>
        <v>120.6050175477494</v>
      </c>
    </row>
    <row r="7" spans="1:12" x14ac:dyDescent="0.25">
      <c r="A7" t="str">
        <f>RESBDG_Split_Tech!A7</f>
        <v>RESBDGSDEOldCDY______STDELC</v>
      </c>
      <c r="B7">
        <f>SUMIFS(Activity_RESBDG!C:C,Activity_RESBDG!$B:$B,$A7&amp;"*",Activity_RESBDG!$B:$B,"*"&amp;"_16",Activity_RESBDG!C:C,"&gt;0.0001")</f>
        <v>6.8157836975069053E-4</v>
      </c>
      <c r="C7">
        <f>SUMIFS(Activity_RESBDG!D:D,Activity_RESBDG!$B:$B,$A7&amp;"*",Activity_RESBDG!$B:$B,"*"&amp;"_16",Activity_RESBDG!D:D,"&gt;0.0001")</f>
        <v>1.134908451365877E-3</v>
      </c>
      <c r="D7">
        <f>SUMIFS(Activity_RESBDG!E:E,Activity_RESBDG!$B:$B,$A7&amp;"*",Activity_RESBDG!$B:$B,"*"&amp;"_16",Activity_RESBDG!E:E,"&gt;0.0001")</f>
        <v>201.22477446120661</v>
      </c>
      <c r="E7">
        <f>SUMIFS(Activity_RESBDG!F:F,Activity_RESBDG!$B:$B,$A7&amp;"*",Activity_RESBDG!$B:$B,"*"&amp;"_16",Activity_RESBDG!F:F,"&gt;0.0001")</f>
        <v>201.59093036705789</v>
      </c>
      <c r="F7">
        <f>SUMIFS(Activity_RESBDG!G:G,Activity_RESBDG!$B:$B,$A7&amp;"*",Activity_RESBDG!$B:$B,"*"&amp;"_16",Activity_RESBDG!G:G,"&gt;0.0001")</f>
        <v>201.95661637400141</v>
      </c>
      <c r="G7">
        <f>SUMIFS(Activity_RESBDG!H:H,Activity_RESBDG!$B:$B,$A7&amp;"*",Activity_RESBDG!$B:$B,"*"&amp;"_16",Activity_RESBDG!H:H,"&gt;0.0001")</f>
        <v>202.46986019507901</v>
      </c>
      <c r="H7">
        <f>SUMIFS(Activity_RESBDG!I:I,Activity_RESBDG!$B:$B,$A7&amp;"*",Activity_RESBDG!$B:$B,"*"&amp;"_16",Activity_RESBDG!I:I,"&gt;0.0001")</f>
        <v>205.00484382790259</v>
      </c>
      <c r="I7">
        <f>SUMIFS(Activity_RESBDG!J:J,Activity_RESBDG!$B:$B,$A7&amp;"*",Activity_RESBDG!$B:$B,"*"&amp;"_16",Activity_RESBDG!J:J,"&gt;0.0001")</f>
        <v>204.9241647349813</v>
      </c>
      <c r="J7">
        <f>SUMIFS(Activity_RESBDG!K:K,Activity_RESBDG!$B:$B,$A7&amp;"*",Activity_RESBDG!$B:$B,"*"&amp;"_16",Activity_RESBDG!K:K,"&gt;0.0001")</f>
        <v>204.92225023004201</v>
      </c>
      <c r="K7">
        <f>SUMIFS(Activity_RESBDG!L:L,Activity_RESBDG!$B:$B,$A7&amp;"*",Activity_RESBDG!$B:$B,"*"&amp;"_16",Activity_RESBDG!L:L,"&gt;0.0001")</f>
        <v>204.99283409402071</v>
      </c>
    </row>
    <row r="8" spans="1:12" x14ac:dyDescent="0.25">
      <c r="A8" t="str">
        <f>RESBDG_Split_Tech!A8</f>
        <v>RESBDGAPAOldCWA______STDELC</v>
      </c>
      <c r="B8">
        <f>SUMIFS(Activity_RESBDG!C:C,Activity_RESBDG!$B:$B,$A8&amp;"*",Activity_RESBDG!$B:$B,"*"&amp;"_16",Activity_RESBDG!C:C,"&gt;0.0001")</f>
        <v>9.1137618826336918E-4</v>
      </c>
      <c r="C8">
        <f>SUMIFS(Activity_RESBDG!D:D,Activity_RESBDG!$B:$B,$A8&amp;"*",Activity_RESBDG!$B:$B,"*"&amp;"_16",Activity_RESBDG!D:D,"&gt;0.0001")</f>
        <v>16.938622115188611</v>
      </c>
      <c r="D8">
        <f>SUMIFS(Activity_RESBDG!E:E,Activity_RESBDG!$B:$B,$A8&amp;"*",Activity_RESBDG!$B:$B,"*"&amp;"_16",Activity_RESBDG!E:E,"&gt;0.0001")</f>
        <v>17.95465432507342</v>
      </c>
      <c r="E8">
        <f>SUMIFS(Activity_RESBDG!F:F,Activity_RESBDG!$B:$B,$A8&amp;"*",Activity_RESBDG!$B:$B,"*"&amp;"_16",Activity_RESBDG!F:F,"&gt;0.0001")</f>
        <v>18.97064165739738</v>
      </c>
      <c r="F8">
        <f>SUMIFS(Activity_RESBDG!G:G,Activity_RESBDG!$B:$B,$A8&amp;"*",Activity_RESBDG!$B:$B,"*"&amp;"_16",Activity_RESBDG!G:G,"&gt;0.0001")</f>
        <v>19.98648255036564</v>
      </c>
      <c r="G8">
        <f>SUMIFS(Activity_RESBDG!H:H,Activity_RESBDG!$B:$B,$A8&amp;"*",Activity_RESBDG!$B:$B,"*"&amp;"_16",Activity_RESBDG!H:H,"&gt;0.0001")</f>
        <v>20.764539601729201</v>
      </c>
      <c r="H8">
        <f>SUMIFS(Activity_RESBDG!I:I,Activity_RESBDG!$B:$B,$A8&amp;"*",Activity_RESBDG!$B:$B,"*"&amp;"_16",Activity_RESBDG!I:I,"&gt;0.0001")</f>
        <v>37.941567849578398</v>
      </c>
      <c r="I8">
        <f>SUMIFS(Activity_RESBDG!J:J,Activity_RESBDG!$B:$B,$A8&amp;"*",Activity_RESBDG!$B:$B,"*"&amp;"_16",Activity_RESBDG!J:J,"&gt;0.0001")</f>
        <v>32.941281337035193</v>
      </c>
      <c r="J8">
        <f>SUMIFS(Activity_RESBDG!K:K,Activity_RESBDG!$B:$B,$A8&amp;"*",Activity_RESBDG!$B:$B,"*"&amp;"_16",Activity_RESBDG!K:K,"&gt;0.0001")</f>
        <v>30.891296313901758</v>
      </c>
      <c r="K8">
        <f>SUMIFS(Activity_RESBDG!L:L,Activity_RESBDG!$B:$B,$A8&amp;"*",Activity_RESBDG!$B:$B,"*"&amp;"_16",Activity_RESBDG!L:L,"&gt;0.0001")</f>
        <v>28.648997058957821</v>
      </c>
    </row>
    <row r="9" spans="1:12" x14ac:dyDescent="0.25">
      <c r="A9" t="str">
        <f>RESBDG_Split_Tech!A9</f>
        <v>RESBDGSATOldCWA______STDELC</v>
      </c>
      <c r="B9">
        <f>SUMIFS(Activity_RESBDG!C:C,Activity_RESBDG!$B:$B,$A9&amp;"*",Activity_RESBDG!$B:$B,"*"&amp;"_16",Activity_RESBDG!C:C,"&gt;0.0001")</f>
        <v>9.0577360540972909E-4</v>
      </c>
      <c r="C9">
        <f>SUMIFS(Activity_RESBDG!D:D,Activity_RESBDG!$B:$B,$A9&amp;"*",Activity_RESBDG!$B:$B,"*"&amp;"_16",Activity_RESBDG!D:D,"&gt;0.0001")</f>
        <v>5.7509161346068938</v>
      </c>
      <c r="D9">
        <f>SUMIFS(Activity_RESBDG!E:E,Activity_RESBDG!$B:$B,$A9&amp;"*",Activity_RESBDG!$B:$B,"*"&amp;"_16",Activity_RESBDG!E:E,"&gt;0.0001")</f>
        <v>5.7816220175627144</v>
      </c>
      <c r="E9">
        <f>SUMIFS(Activity_RESBDG!F:F,Activity_RESBDG!$B:$B,$A9&amp;"*",Activity_RESBDG!$B:$B,"*"&amp;"_16",Activity_RESBDG!F:F,"&gt;0.0001")</f>
        <v>5.8122451287350314</v>
      </c>
      <c r="F9">
        <f>SUMIFS(Activity_RESBDG!G:G,Activity_RESBDG!$B:$B,$A9&amp;"*",Activity_RESBDG!$B:$B,"*"&amp;"_16",Activity_RESBDG!G:G,"&gt;0.0001")</f>
        <v>5.8428122303040926</v>
      </c>
      <c r="G9">
        <f>SUMIFS(Activity_RESBDG!H:H,Activity_RESBDG!$B:$B,$A9&amp;"*",Activity_RESBDG!$B:$B,"*"&amp;"_16",Activity_RESBDG!H:H,"&gt;0.0001")</f>
        <v>5.8601275881511894</v>
      </c>
      <c r="H9">
        <f>SUMIFS(Activity_RESBDG!I:I,Activity_RESBDG!$B:$B,$A9&amp;"*",Activity_RESBDG!$B:$B,"*"&amp;"_16",Activity_RESBDG!I:I,"&gt;0.0001")</f>
        <v>11.724404740398279</v>
      </c>
      <c r="I9">
        <f>SUMIFS(Activity_RESBDG!J:J,Activity_RESBDG!$B:$B,$A9&amp;"*",Activity_RESBDG!$B:$B,"*"&amp;"_16",Activity_RESBDG!J:J,"&gt;0.0001")</f>
        <v>10.517000770122269</v>
      </c>
      <c r="J9">
        <f>SUMIFS(Activity_RESBDG!K:K,Activity_RESBDG!$B:$B,$A9&amp;"*",Activity_RESBDG!$B:$B,"*"&amp;"_16",Activity_RESBDG!K:K,"&gt;0.0001")</f>
        <v>9.8704945921912124</v>
      </c>
      <c r="K9">
        <f>SUMIFS(Activity_RESBDG!L:L,Activity_RESBDG!$B:$B,$A9&amp;"*",Activity_RESBDG!$B:$B,"*"&amp;"_16",Activity_RESBDG!L:L,"&gt;0.0001")</f>
        <v>9.1612681772171012</v>
      </c>
    </row>
    <row r="10" spans="1:12" x14ac:dyDescent="0.25">
      <c r="A10" t="str">
        <f>RESBDG_Split_Tech!A10</f>
        <v>RESBDGSDEOldCWA______STDELC</v>
      </c>
      <c r="B10">
        <f>SUMIFS(Activity_RESBDG!C:C,Activity_RESBDG!$B:$B,$A10&amp;"*",Activity_RESBDG!$B:$B,"*"&amp;"_16",Activity_RESBDG!C:C,"&gt;0.0001")</f>
        <v>9.0751035700914657E-4</v>
      </c>
      <c r="C10">
        <f>SUMIFS(Activity_RESBDG!D:D,Activity_RESBDG!$B:$B,$A10&amp;"*",Activity_RESBDG!$B:$B,"*"&amp;"_16",Activity_RESBDG!D:D,"&gt;0.0001")</f>
        <v>9.8904165871934886</v>
      </c>
      <c r="D10">
        <f>SUMIFS(Activity_RESBDG!E:E,Activity_RESBDG!$B:$B,$A10&amp;"*",Activity_RESBDG!$B:$B,"*"&amp;"_16",Activity_RESBDG!E:E,"&gt;0.0001")</f>
        <v>9.9080570835889539</v>
      </c>
      <c r="E10">
        <f>SUMIFS(Activity_RESBDG!F:F,Activity_RESBDG!$B:$B,$A10&amp;"*",Activity_RESBDG!$B:$B,"*"&amp;"_16",Activity_RESBDG!F:F,"&gt;0.0001")</f>
        <v>9.9256295902305673</v>
      </c>
      <c r="F10">
        <f>SUMIFS(Activity_RESBDG!G:G,Activity_RESBDG!$B:$B,$A10&amp;"*",Activity_RESBDG!$B:$B,"*"&amp;"_16",Activity_RESBDG!G:G,"&gt;0.0001")</f>
        <v>9.9430425797040236</v>
      </c>
      <c r="G10">
        <f>SUMIFS(Activity_RESBDG!H:H,Activity_RESBDG!$B:$B,$A10&amp;"*",Activity_RESBDG!$B:$B,"*"&amp;"_16",Activity_RESBDG!H:H,"&gt;0.0001")</f>
        <v>9.9674640721489016</v>
      </c>
      <c r="H10">
        <f>SUMIFS(Activity_RESBDG!I:I,Activity_RESBDG!$B:$B,$A10&amp;"*",Activity_RESBDG!$B:$B,"*"&amp;"_16",Activity_RESBDG!I:I,"&gt;0.0001")</f>
        <v>20.196514258810488</v>
      </c>
      <c r="I10">
        <f>SUMIFS(Activity_RESBDG!J:J,Activity_RESBDG!$B:$B,$A10&amp;"*",Activity_RESBDG!$B:$B,"*"&amp;"_16",Activity_RESBDG!J:J,"&gt;0.0001")</f>
        <v>18.472610896927481</v>
      </c>
      <c r="J10">
        <f>SUMIFS(Activity_RESBDG!K:K,Activity_RESBDG!$B:$B,$A10&amp;"*",Activity_RESBDG!$B:$B,"*"&amp;"_16",Activity_RESBDG!K:K,"&gt;0.0001")</f>
        <v>17.30377118800061</v>
      </c>
      <c r="K10">
        <f>SUMIFS(Activity_RESBDG!L:L,Activity_RESBDG!$B:$B,$A10&amp;"*",Activity_RESBDG!$B:$B,"*"&amp;"_16",Activity_RESBDG!L:L,"&gt;0.0001")</f>
        <v>16.030130240922841</v>
      </c>
    </row>
    <row r="11" spans="1:12" x14ac:dyDescent="0.25">
      <c r="A11" t="str">
        <f>RESBDG_Split_Tech!A11</f>
        <v>RESBDGAPAOldDWA______STDELC</v>
      </c>
      <c r="B11">
        <f>SUMIFS(Activity_RESBDG!C:C,Activity_RESBDG!$B:$B,$A11&amp;"*",Activity_RESBDG!$B:$B,"*"&amp;"_16",Activity_RESBDG!C:C,"&gt;0.0001")</f>
        <v>0</v>
      </c>
      <c r="C11">
        <f>SUMIFS(Activity_RESBDG!D:D,Activity_RESBDG!$B:$B,$A11&amp;"*",Activity_RESBDG!$B:$B,"*"&amp;"_16",Activity_RESBDG!D:D,"&gt;0.0001")</f>
        <v>1.213803732958544</v>
      </c>
      <c r="D11">
        <f>SUMIFS(Activity_RESBDG!E:E,Activity_RESBDG!$B:$B,$A11&amp;"*",Activity_RESBDG!$B:$B,"*"&amp;"_16",Activity_RESBDG!E:E,"&gt;0.0001")</f>
        <v>2.5638715438883239</v>
      </c>
      <c r="E11">
        <f>SUMIFS(Activity_RESBDG!F:F,Activity_RESBDG!$B:$B,$A11&amp;"*",Activity_RESBDG!$B:$B,"*"&amp;"_16",Activity_RESBDG!F:F,"&gt;0.0001")</f>
        <v>3.913788128231547</v>
      </c>
      <c r="F11">
        <f>SUMIFS(Activity_RESBDG!G:G,Activity_RESBDG!$B:$B,$A11&amp;"*",Activity_RESBDG!$B:$B,"*"&amp;"_16",Activity_RESBDG!G:G,"&gt;0.0001")</f>
        <v>26.545514828253019</v>
      </c>
      <c r="G11">
        <f>SUMIFS(Activity_RESBDG!H:H,Activity_RESBDG!$B:$B,$A11&amp;"*",Activity_RESBDG!$B:$B,"*"&amp;"_16",Activity_RESBDG!H:H,"&gt;0.0001")</f>
        <v>27.579041270747901</v>
      </c>
      <c r="H11">
        <f>SUMIFS(Activity_RESBDG!I:I,Activity_RESBDG!$B:$B,$A11&amp;"*",Activity_RESBDG!$B:$B,"*"&amp;"_16",Activity_RESBDG!I:I,"&gt;0.0001")</f>
        <v>28.896199573704841</v>
      </c>
      <c r="I11">
        <f>SUMIFS(Activity_RESBDG!J:J,Activity_RESBDG!$B:$B,$A11&amp;"*",Activity_RESBDG!$B:$B,"*"&amp;"_16",Activity_RESBDG!J:J,"&gt;0.0001")</f>
        <v>28.818813333172379</v>
      </c>
      <c r="J11">
        <f>SUMIFS(Activity_RESBDG!K:K,Activity_RESBDG!$B:$B,$A11&amp;"*",Activity_RESBDG!$B:$B,"*"&amp;"_16",Activity_RESBDG!K:K,"&gt;0.0001")</f>
        <v>28.818943490197409</v>
      </c>
      <c r="K11">
        <f>SUMIFS(Activity_RESBDG!L:L,Activity_RESBDG!$B:$B,$A11&amp;"*",Activity_RESBDG!$B:$B,"*"&amp;"_16",Activity_RESBDG!L:L,"&gt;0.0001")</f>
        <v>28.879809076900109</v>
      </c>
    </row>
    <row r="12" spans="1:12" x14ac:dyDescent="0.25">
      <c r="A12" t="str">
        <f>RESBDG_Split_Tech!A12</f>
        <v>RESBDGSATOldDWA______STDELC</v>
      </c>
      <c r="B12">
        <f>SUMIFS(Activity_RESBDG!C:C,Activity_RESBDG!$B:$B,$A12&amp;"*",Activity_RESBDG!$B:$B,"*"&amp;"_16",Activity_RESBDG!C:C,"&gt;0.0001")</f>
        <v>0</v>
      </c>
      <c r="C12">
        <f>SUMIFS(Activity_RESBDG!D:D,Activity_RESBDG!$B:$B,$A12&amp;"*",Activity_RESBDG!$B:$B,"*"&amp;"_16",Activity_RESBDG!D:D,"&gt;0.0001")</f>
        <v>2.6161777458402511E-2</v>
      </c>
      <c r="D12">
        <f>SUMIFS(Activity_RESBDG!E:E,Activity_RESBDG!$B:$B,$A12&amp;"*",Activity_RESBDG!$B:$B,"*"&amp;"_16",Activity_RESBDG!E:E,"&gt;0.0001")</f>
        <v>0.10000054290164161</v>
      </c>
      <c r="E12">
        <f>SUMIFS(Activity_RESBDG!F:F,Activity_RESBDG!$B:$B,$A12&amp;"*",Activity_RESBDG!$B:$B,"*"&amp;"_16",Activity_RESBDG!F:F,"&gt;0.0001")</f>
        <v>0.1086535012321517</v>
      </c>
      <c r="F12">
        <f>SUMIFS(Activity_RESBDG!G:G,Activity_RESBDG!$B:$B,$A12&amp;"*",Activity_RESBDG!$B:$B,"*"&amp;"_16",Activity_RESBDG!G:G,"&gt;0.0001")</f>
        <v>7.759627754173505</v>
      </c>
      <c r="G12">
        <f>SUMIFS(Activity_RESBDG!H:H,Activity_RESBDG!$B:$B,$A12&amp;"*",Activity_RESBDG!$B:$B,"*"&amp;"_16",Activity_RESBDG!H:H,"&gt;0.0001")</f>
        <v>7.7831447562794942</v>
      </c>
      <c r="H12">
        <f>SUMIFS(Activity_RESBDG!I:I,Activity_RESBDG!$B:$B,$A12&amp;"*",Activity_RESBDG!$B:$B,"*"&amp;"_16",Activity_RESBDG!I:I,"&gt;0.0001")</f>
        <v>7.8823924918085666</v>
      </c>
      <c r="I12">
        <f>SUMIFS(Activity_RESBDG!J:J,Activity_RESBDG!$B:$B,$A12&amp;"*",Activity_RESBDG!$B:$B,"*"&amp;"_16",Activity_RESBDG!J:J,"&gt;0.0001")</f>
        <v>7.8436147354563781</v>
      </c>
      <c r="J12">
        <f>SUMIFS(Activity_RESBDG!K:K,Activity_RESBDG!$B:$B,$A12&amp;"*",Activity_RESBDG!$B:$B,"*"&amp;"_16",Activity_RESBDG!K:K,"&gt;0.0001")</f>
        <v>7.8436924944264872</v>
      </c>
      <c r="K12">
        <f>SUMIFS(Activity_RESBDG!L:L,Activity_RESBDG!$B:$B,$A12&amp;"*",Activity_RESBDG!$B:$B,"*"&amp;"_16",Activity_RESBDG!L:L,"&gt;0.0001")</f>
        <v>7.8770440220820417</v>
      </c>
    </row>
    <row r="13" spans="1:12" x14ac:dyDescent="0.25">
      <c r="A13" t="str">
        <f>RESBDG_Split_Tech!A13</f>
        <v>RESBDGSDEOldDWA______STDELC</v>
      </c>
      <c r="B13">
        <f>SUMIFS(Activity_RESBDG!C:C,Activity_RESBDG!$B:$B,$A13&amp;"*",Activity_RESBDG!$B:$B,"*"&amp;"_16",Activity_RESBDG!C:C,"&gt;0.0001")</f>
        <v>0</v>
      </c>
      <c r="C13">
        <f>SUMIFS(Activity_RESBDG!D:D,Activity_RESBDG!$B:$B,$A13&amp;"*",Activity_RESBDG!$B:$B,"*"&amp;"_16",Activity_RESBDG!D:D,"&gt;0.0001")</f>
        <v>0</v>
      </c>
      <c r="D13">
        <f>SUMIFS(Activity_RESBDG!E:E,Activity_RESBDG!$B:$B,$A13&amp;"*",Activity_RESBDG!$B:$B,"*"&amp;"_16",Activity_RESBDG!E:E,"&gt;0.0001")</f>
        <v>0</v>
      </c>
      <c r="E13">
        <f>SUMIFS(Activity_RESBDG!F:F,Activity_RESBDG!$B:$B,$A13&amp;"*",Activity_RESBDG!$B:$B,"*"&amp;"_16",Activity_RESBDG!F:F,"&gt;0.0001")</f>
        <v>1.3025481647026919E-4</v>
      </c>
      <c r="F13">
        <f>SUMIFS(Activity_RESBDG!G:G,Activity_RESBDG!$B:$B,$A13&amp;"*",Activity_RESBDG!$B:$B,"*"&amp;"_16",Activity_RESBDG!G:G,"&gt;0.0001")</f>
        <v>13.207805047098359</v>
      </c>
      <c r="G13">
        <f>SUMIFS(Activity_RESBDG!H:H,Activity_RESBDG!$B:$B,$A13&amp;"*",Activity_RESBDG!$B:$B,"*"&amp;"_16",Activity_RESBDG!H:H,"&gt;0.0001")</f>
        <v>13.2406906745382</v>
      </c>
      <c r="H13">
        <f>SUMIFS(Activity_RESBDG!I:I,Activity_RESBDG!$B:$B,$A13&amp;"*",Activity_RESBDG!$B:$B,"*"&amp;"_16",Activity_RESBDG!I:I,"&gt;0.0001")</f>
        <v>13.40426854553008</v>
      </c>
      <c r="I13">
        <f>SUMIFS(Activity_RESBDG!J:J,Activity_RESBDG!$B:$B,$A13&amp;"*",Activity_RESBDG!$B:$B,"*"&amp;"_16",Activity_RESBDG!J:J,"&gt;0.0001")</f>
        <v>13.371364006632829</v>
      </c>
      <c r="J13">
        <f>SUMIFS(Activity_RESBDG!K:K,Activity_RESBDG!$B:$B,$A13&amp;"*",Activity_RESBDG!$B:$B,"*"&amp;"_16",Activity_RESBDG!K:K,"&gt;0.0001")</f>
        <v>13.37128580988338</v>
      </c>
      <c r="K13">
        <f>SUMIFS(Activity_RESBDG!L:L,Activity_RESBDG!$B:$B,$A13&amp;"*",Activity_RESBDG!$B:$B,"*"&amp;"_16",Activity_RESBDG!L:L,"&gt;0.0001")</f>
        <v>13.399486979493391</v>
      </c>
    </row>
    <row r="14" spans="1:12" x14ac:dyDescent="0.25">
      <c r="A14" t="str">
        <f>RESBDG_Split_Tech!A14</f>
        <v>RESBDGAPAOldFRZ______STDELC</v>
      </c>
      <c r="B14">
        <f>SUMIFS(Activity_RESBDG!C:C,Activity_RESBDG!$B:$B,$A14&amp;"*",Activity_RESBDG!$B:$B,"*"&amp;"_16",Activity_RESBDG!C:C,"&gt;0.0001")</f>
        <v>1.31199029955552E-2</v>
      </c>
      <c r="C14">
        <f>SUMIFS(Activity_RESBDG!D:D,Activity_RESBDG!$B:$B,$A14&amp;"*",Activity_RESBDG!$B:$B,"*"&amp;"_16",Activity_RESBDG!D:D,"&gt;0.0001")</f>
        <v>38.125711467957863</v>
      </c>
      <c r="D14">
        <f>SUMIFS(Activity_RESBDG!E:E,Activity_RESBDG!$B:$B,$A14&amp;"*",Activity_RESBDG!$B:$B,"*"&amp;"_16",Activity_RESBDG!E:E,"&gt;0.0001")</f>
        <v>41.39457265287912</v>
      </c>
      <c r="E14">
        <f>SUMIFS(Activity_RESBDG!F:F,Activity_RESBDG!$B:$B,$A14&amp;"*",Activity_RESBDG!$B:$B,"*"&amp;"_16",Activity_RESBDG!F:F,"&gt;0.0001")</f>
        <v>45.040112389140809</v>
      </c>
      <c r="F14">
        <f>SUMIFS(Activity_RESBDG!G:G,Activity_RESBDG!$B:$B,$A14&amp;"*",Activity_RESBDG!$B:$B,"*"&amp;"_16",Activity_RESBDG!G:G,"&gt;0.0001")</f>
        <v>48.685108836696713</v>
      </c>
      <c r="G14">
        <f>SUMIFS(Activity_RESBDG!H:H,Activity_RESBDG!$B:$B,$A14&amp;"*",Activity_RESBDG!$B:$B,"*"&amp;"_16",Activity_RESBDG!H:H,"&gt;0.0001")</f>
        <v>51.476631733540238</v>
      </c>
      <c r="H14">
        <f>SUMIFS(Activity_RESBDG!I:I,Activity_RESBDG!$B:$B,$A14&amp;"*",Activity_RESBDG!$B:$B,"*"&amp;"_16",Activity_RESBDG!I:I,"&gt;0.0001")</f>
        <v>89.631079686717769</v>
      </c>
      <c r="I14">
        <f>SUMIFS(Activity_RESBDG!J:J,Activity_RESBDG!$B:$B,$A14&amp;"*",Activity_RESBDG!$B:$B,"*"&amp;"_16",Activity_RESBDG!J:J,"&gt;0.0001")</f>
        <v>89.593732223624826</v>
      </c>
      <c r="J14">
        <f>SUMIFS(Activity_RESBDG!K:K,Activity_RESBDG!$B:$B,$A14&amp;"*",Activity_RESBDG!$B:$B,"*"&amp;"_16",Activity_RESBDG!K:K,"&gt;0.0001")</f>
        <v>89.593762241634778</v>
      </c>
      <c r="K14">
        <f>SUMIFS(Activity_RESBDG!L:L,Activity_RESBDG!$B:$B,$A14&amp;"*",Activity_RESBDG!$B:$B,"*"&amp;"_16",Activity_RESBDG!L:L,"&gt;0.0001")</f>
        <v>89.625488335436629</v>
      </c>
    </row>
    <row r="15" spans="1:12" x14ac:dyDescent="0.25">
      <c r="A15" t="str">
        <f>RESBDG_Split_Tech!A15</f>
        <v>RESBDGSATOldFRZ______STDELC</v>
      </c>
      <c r="B15">
        <f>SUMIFS(Activity_RESBDG!C:C,Activity_RESBDG!$B:$B,$A15&amp;"*",Activity_RESBDG!$B:$B,"*"&amp;"_16",Activity_RESBDG!C:C,"&gt;0.0001")</f>
        <v>7.9207838455673128E-4</v>
      </c>
      <c r="C15">
        <f>SUMIFS(Activity_RESBDG!D:D,Activity_RESBDG!$B:$B,$A15&amp;"*",Activity_RESBDG!$B:$B,"*"&amp;"_16",Activity_RESBDG!D:D,"&gt;0.0001")</f>
        <v>12.40036872390611</v>
      </c>
      <c r="D15">
        <f>SUMIFS(Activity_RESBDG!E:E,Activity_RESBDG!$B:$B,$A15&amp;"*",Activity_RESBDG!$B:$B,"*"&amp;"_16",Activity_RESBDG!E:E,"&gt;0.0001")</f>
        <v>12.512051400616921</v>
      </c>
      <c r="E15">
        <f>SUMIFS(Activity_RESBDG!F:F,Activity_RESBDG!$B:$B,$A15&amp;"*",Activity_RESBDG!$B:$B,"*"&amp;"_16",Activity_RESBDG!F:F,"&gt;0.0001")</f>
        <v>12.623555057061759</v>
      </c>
      <c r="F15">
        <f>SUMIFS(Activity_RESBDG!G:G,Activity_RESBDG!$B:$B,$A15&amp;"*",Activity_RESBDG!$B:$B,"*"&amp;"_16",Activity_RESBDG!G:G,"&gt;0.0001")</f>
        <v>12.73511408751024</v>
      </c>
      <c r="G15">
        <f>SUMIFS(Activity_RESBDG!H:H,Activity_RESBDG!$B:$B,$A15&amp;"*",Activity_RESBDG!$B:$B,"*"&amp;"_16",Activity_RESBDG!H:H,"&gt;0.0001")</f>
        <v>12.80076130803956</v>
      </c>
      <c r="H15">
        <f>SUMIFS(Activity_RESBDG!I:I,Activity_RESBDG!$B:$B,$A15&amp;"*",Activity_RESBDG!$B:$B,"*"&amp;"_16",Activity_RESBDG!I:I,"&gt;0.0001")</f>
        <v>25.446227972673459</v>
      </c>
      <c r="I15">
        <f>SUMIFS(Activity_RESBDG!J:J,Activity_RESBDG!$B:$B,$A15&amp;"*",Activity_RESBDG!$B:$B,"*"&amp;"_16",Activity_RESBDG!J:J,"&gt;0.0001")</f>
        <v>25.426539397652721</v>
      </c>
      <c r="J15">
        <f>SUMIFS(Activity_RESBDG!K:K,Activity_RESBDG!$B:$B,$A15&amp;"*",Activity_RESBDG!$B:$B,"*"&amp;"_16",Activity_RESBDG!K:K,"&gt;0.0001")</f>
        <v>25.42657419438142</v>
      </c>
      <c r="K15">
        <f>SUMIFS(Activity_RESBDG!L:L,Activity_RESBDG!$B:$B,$A15&amp;"*",Activity_RESBDG!$B:$B,"*"&amp;"_16",Activity_RESBDG!L:L,"&gt;0.0001")</f>
        <v>25.442844484188431</v>
      </c>
    </row>
    <row r="16" spans="1:12" x14ac:dyDescent="0.25">
      <c r="A16" t="str">
        <f>RESBDG_Split_Tech!A16</f>
        <v>RESBDGSDEOldFRZ______STDELC</v>
      </c>
      <c r="B16">
        <f>SUMIFS(Activity_RESBDG!C:C,Activity_RESBDG!$B:$B,$A16&amp;"*",Activity_RESBDG!$B:$B,"*"&amp;"_16",Activity_RESBDG!C:C,"&gt;0.0001")</f>
        <v>7.9791361109691756E-4</v>
      </c>
      <c r="C16">
        <f>SUMIFS(Activity_RESBDG!D:D,Activity_RESBDG!$B:$B,$A16&amp;"*",Activity_RESBDG!$B:$B,"*"&amp;"_16",Activity_RESBDG!D:D,"&gt;0.0001")</f>
        <v>21.11177230821265</v>
      </c>
      <c r="D16">
        <f>SUMIFS(Activity_RESBDG!E:E,Activity_RESBDG!$B:$B,$A16&amp;"*",Activity_RESBDG!$B:$B,"*"&amp;"_16",Activity_RESBDG!E:E,"&gt;0.0001")</f>
        <v>21.176488360320111</v>
      </c>
      <c r="E16">
        <f>SUMIFS(Activity_RESBDG!F:F,Activity_RESBDG!$B:$B,$A16&amp;"*",Activity_RESBDG!$B:$B,"*"&amp;"_16",Activity_RESBDG!F:F,"&gt;0.0001")</f>
        <v>21.2409695314483</v>
      </c>
      <c r="F16">
        <f>SUMIFS(Activity_RESBDG!G:G,Activity_RESBDG!$B:$B,$A16&amp;"*",Activity_RESBDG!$B:$B,"*"&amp;"_16",Activity_RESBDG!G:G,"&gt;0.0001")</f>
        <v>21.305480398340169</v>
      </c>
      <c r="G16">
        <f>SUMIFS(Activity_RESBDG!H:H,Activity_RESBDG!$B:$B,$A16&amp;"*",Activity_RESBDG!$B:$B,"*"&amp;"_16",Activity_RESBDG!H:H,"&gt;0.0001")</f>
        <v>21.396406279368168</v>
      </c>
      <c r="H16">
        <f>SUMIFS(Activity_RESBDG!I:I,Activity_RESBDG!$B:$B,$A16&amp;"*",Activity_RESBDG!$B:$B,"*"&amp;"_16",Activity_RESBDG!I:I,"&gt;0.0001")</f>
        <v>43.438211266825427</v>
      </c>
      <c r="I16">
        <f>SUMIFS(Activity_RESBDG!J:J,Activity_RESBDG!$B:$B,$A16&amp;"*",Activity_RESBDG!$B:$B,"*"&amp;"_16",Activity_RESBDG!J:J,"&gt;0.0001")</f>
        <v>43.417124346962957</v>
      </c>
      <c r="J16">
        <f>SUMIFS(Activity_RESBDG!K:K,Activity_RESBDG!$B:$B,$A16&amp;"*",Activity_RESBDG!$B:$B,"*"&amp;"_16",Activity_RESBDG!K:K,"&gt;0.0001")</f>
        <v>43.417099748609303</v>
      </c>
      <c r="K16">
        <f>SUMIFS(Activity_RESBDG!L:L,Activity_RESBDG!$B:$B,$A16&amp;"*",Activity_RESBDG!$B:$B,"*"&amp;"_16",Activity_RESBDG!L:L,"&gt;0.0001")</f>
        <v>43.434974461608682</v>
      </c>
    </row>
    <row r="17" spans="1:11" x14ac:dyDescent="0.25">
      <c r="A17" t="str">
        <f>RESBDG_Split_Tech!A17</f>
        <v>RESBDGAPAOldLILED___HIGELC</v>
      </c>
      <c r="B17">
        <f>SUMIFS(Activity_RESBDG!C:C,Activity_RESBDG!$B:$B,$A17&amp;"*",Activity_RESBDG!$B:$B,"*"&amp;"_16",Activity_RESBDG!C:C,"&gt;0.0001")</f>
        <v>6.3163150172900299E-3</v>
      </c>
      <c r="C17">
        <f>SUMIFS(Activity_RESBDG!D:D,Activity_RESBDG!$B:$B,$A17&amp;"*",Activity_RESBDG!$B:$B,"*"&amp;"_16",Activity_RESBDG!D:D,"&gt;0.0001")</f>
        <v>1.8764197942836971</v>
      </c>
      <c r="D17">
        <f>SUMIFS(Activity_RESBDG!E:E,Activity_RESBDG!$B:$B,$A17&amp;"*",Activity_RESBDG!$B:$B,"*"&amp;"_16",Activity_RESBDG!E:E,"&gt;0.0001")</f>
        <v>1.908393198507375</v>
      </c>
      <c r="E17">
        <f>SUMIFS(Activity_RESBDG!F:F,Activity_RESBDG!$B:$B,$A17&amp;"*",Activity_RESBDG!$B:$B,"*"&amp;"_16",Activity_RESBDG!F:F,"&gt;0.0001")</f>
        <v>3.9643733971713959</v>
      </c>
      <c r="F17">
        <f>SUMIFS(Activity_RESBDG!G:G,Activity_RESBDG!$B:$B,$A17&amp;"*",Activity_RESBDG!$B:$B,"*"&amp;"_16",Activity_RESBDG!G:G,"&gt;0.0001")</f>
        <v>4.7958692666306471</v>
      </c>
      <c r="G17">
        <f>SUMIFS(Activity_RESBDG!H:H,Activity_RESBDG!$B:$B,$A17&amp;"*",Activity_RESBDG!$B:$B,"*"&amp;"_16",Activity_RESBDG!H:H,"&gt;0.0001")</f>
        <v>5.5579961044858859</v>
      </c>
      <c r="H17">
        <f>SUMIFS(Activity_RESBDG!I:I,Activity_RESBDG!$B:$B,$A17&amp;"*",Activity_RESBDG!$B:$B,"*"&amp;"_16",Activity_RESBDG!I:I,"&gt;0.0001")</f>
        <v>5.9797406556614199</v>
      </c>
      <c r="I17">
        <f>SUMIFS(Activity_RESBDG!J:J,Activity_RESBDG!$B:$B,$A17&amp;"*",Activity_RESBDG!$B:$B,"*"&amp;"_16",Activity_RESBDG!J:J,"&gt;0.0001")</f>
        <v>6.7989805564180754</v>
      </c>
      <c r="J17">
        <f>SUMIFS(Activity_RESBDG!K:K,Activity_RESBDG!$B:$B,$A17&amp;"*",Activity_RESBDG!$B:$B,"*"&amp;"_16",Activity_RESBDG!K:K,"&gt;0.0001")</f>
        <v>6.7765526522339172</v>
      </c>
      <c r="K17">
        <f>SUMIFS(Activity_RESBDG!L:L,Activity_RESBDG!$B:$B,$A17&amp;"*",Activity_RESBDG!$B:$B,"*"&amp;"_16",Activity_RESBDG!L:L,"&gt;0.0001")</f>
        <v>5.2743566276524838</v>
      </c>
    </row>
    <row r="18" spans="1:11" x14ac:dyDescent="0.25">
      <c r="A18" t="str">
        <f>RESBDG_Split_Tech!A18</f>
        <v>RESBDGAPAOldLIFLC___STDELC</v>
      </c>
      <c r="B18">
        <f>SUMIFS(Activity_RESBDG!C:C,Activity_RESBDG!$B:$B,$A18&amp;"*",Activity_RESBDG!$B:$B,"*"&amp;"_16",Activity_RESBDG!C:C,"&gt;0.0001")</f>
        <v>1.177322536467104E-3</v>
      </c>
      <c r="C18">
        <f>SUMIFS(Activity_RESBDG!D:D,Activity_RESBDG!$B:$B,$A18&amp;"*",Activity_RESBDG!$B:$B,"*"&amp;"_16",Activity_RESBDG!D:D,"&gt;0.0001")</f>
        <v>1.701073169892318</v>
      </c>
      <c r="D18">
        <f>SUMIFS(Activity_RESBDG!E:E,Activity_RESBDG!$B:$B,$A18&amp;"*",Activity_RESBDG!$B:$B,"*"&amp;"_16",Activity_RESBDG!E:E,"&gt;0.0001")</f>
        <v>1.8005682301992021</v>
      </c>
      <c r="E18">
        <f>SUMIFS(Activity_RESBDG!F:F,Activity_RESBDG!$B:$B,$A18&amp;"*",Activity_RESBDG!$B:$B,"*"&amp;"_16",Activity_RESBDG!F:F,"&gt;0.0001")</f>
        <v>26.80008514965888</v>
      </c>
      <c r="F18">
        <f>SUMIFS(Activity_RESBDG!G:G,Activity_RESBDG!$B:$B,$A18&amp;"*",Activity_RESBDG!$B:$B,"*"&amp;"_16",Activity_RESBDG!G:G,"&gt;0.0001")</f>
        <v>27.300934907907472</v>
      </c>
      <c r="G18">
        <f>SUMIFS(Activity_RESBDG!H:H,Activity_RESBDG!$B:$B,$A18&amp;"*",Activity_RESBDG!$B:$B,"*"&amp;"_16",Activity_RESBDG!H:H,"&gt;0.0001")</f>
        <v>27.600226435096559</v>
      </c>
      <c r="H18">
        <f>SUMIFS(Activity_RESBDG!I:I,Activity_RESBDG!$B:$B,$A18&amp;"*",Activity_RESBDG!$B:$B,"*"&amp;"_16",Activity_RESBDG!I:I,"&gt;0.0001")</f>
        <v>27.900246146543498</v>
      </c>
      <c r="I18">
        <f>SUMIFS(Activity_RESBDG!J:J,Activity_RESBDG!$B:$B,$A18&amp;"*",Activity_RESBDG!$B:$B,"*"&amp;"_16",Activity_RESBDG!J:J,"&gt;0.0001")</f>
        <v>0.57467409397360414</v>
      </c>
      <c r="J18">
        <f>SUMIFS(Activity_RESBDG!K:K,Activity_RESBDG!$B:$B,$A18&amp;"*",Activity_RESBDG!$B:$B,"*"&amp;"_16",Activity_RESBDG!K:K,"&gt;0.0001")</f>
        <v>0.115847034874428</v>
      </c>
      <c r="K18">
        <f>SUMIFS(Activity_RESBDG!L:L,Activity_RESBDG!$B:$B,$A18&amp;"*",Activity_RESBDG!$B:$B,"*"&amp;"_16",Activity_RESBDG!L:L,"&gt;0.0001")</f>
        <v>2.7627112975446181E-2</v>
      </c>
    </row>
    <row r="19" spans="1:11" x14ac:dyDescent="0.25">
      <c r="A19" t="str">
        <f>RESBDG_Split_Tech!A19</f>
        <v>RESBDGAPAOldLIFLU___STDELC</v>
      </c>
      <c r="B19">
        <f>SUMIFS(Activity_RESBDG!C:C,Activity_RESBDG!$B:$B,$A19&amp;"*",Activity_RESBDG!$B:$B,"*"&amp;"_16",Activity_RESBDG!C:C,"&gt;0.0001")</f>
        <v>0</v>
      </c>
      <c r="C19">
        <f>SUMIFS(Activity_RESBDG!D:D,Activity_RESBDG!$B:$B,$A19&amp;"*",Activity_RESBDG!$B:$B,"*"&amp;"_16",Activity_RESBDG!D:D,"&gt;0.0001")</f>
        <v>99.775307117878327</v>
      </c>
      <c r="D19">
        <f>SUMIFS(Activity_RESBDG!E:E,Activity_RESBDG!$B:$B,$A19&amp;"*",Activity_RESBDG!$B:$B,"*"&amp;"_16",Activity_RESBDG!E:E,"&gt;0.0001")</f>
        <v>104.6054981924827</v>
      </c>
      <c r="E19">
        <f>SUMIFS(Activity_RESBDG!F:F,Activity_RESBDG!$B:$B,$A19&amp;"*",Activity_RESBDG!$B:$B,"*"&amp;"_16",Activity_RESBDG!F:F,"&gt;0.0001")</f>
        <v>103.66146675904611</v>
      </c>
      <c r="F19">
        <f>SUMIFS(Activity_RESBDG!G:G,Activity_RESBDG!$B:$B,$A19&amp;"*",Activity_RESBDG!$B:$B,"*"&amp;"_16",Activity_RESBDG!G:G,"&gt;0.0001")</f>
        <v>106.70047362760479</v>
      </c>
      <c r="G19">
        <f>SUMIFS(Activity_RESBDG!H:H,Activity_RESBDG!$B:$B,$A19&amp;"*",Activity_RESBDG!$B:$B,"*"&amp;"_16",Activity_RESBDG!H:H,"&gt;0.0001")</f>
        <v>109.0004765149524</v>
      </c>
      <c r="H19">
        <f>SUMIFS(Activity_RESBDG!I:I,Activity_RESBDG!$B:$B,$A19&amp;"*",Activity_RESBDG!$B:$B,"*"&amp;"_16",Activity_RESBDG!I:I,"&gt;0.0001")</f>
        <v>204.40025326760349</v>
      </c>
      <c r="I19">
        <f>SUMIFS(Activity_RESBDG!J:J,Activity_RESBDG!$B:$B,$A19&amp;"*",Activity_RESBDG!$B:$B,"*"&amp;"_16",Activity_RESBDG!J:J,"&gt;0.0001")</f>
        <v>101.56073306546401</v>
      </c>
      <c r="J19">
        <f>SUMIFS(Activity_RESBDG!K:K,Activity_RESBDG!$B:$B,$A19&amp;"*",Activity_RESBDG!$B:$B,"*"&amp;"_16",Activity_RESBDG!K:K,"&gt;0.0001")</f>
        <v>78.676094998663913</v>
      </c>
      <c r="K19">
        <f>SUMIFS(Activity_RESBDG!L:L,Activity_RESBDG!$B:$B,$A19&amp;"*",Activity_RESBDG!$B:$B,"*"&amp;"_16",Activity_RESBDG!L:L,"&gt;0.0001")</f>
        <v>50.020475090710569</v>
      </c>
    </row>
    <row r="20" spans="1:11" x14ac:dyDescent="0.25">
      <c r="A20" t="str">
        <f>RESBDG_Split_Tech!A20</f>
        <v>RESBDGAPAOldLIHAL___STDELC</v>
      </c>
      <c r="B20">
        <f>SUMIFS(Activity_RESBDG!C:C,Activity_RESBDG!$B:$B,$A20&amp;"*",Activity_RESBDG!$B:$B,"*"&amp;"_16",Activity_RESBDG!C:C,"&gt;0.0001")</f>
        <v>0</v>
      </c>
      <c r="C20">
        <f>SUMIFS(Activity_RESBDG!D:D,Activity_RESBDG!$B:$B,$A20&amp;"*",Activity_RESBDG!$B:$B,"*"&amp;"_16",Activity_RESBDG!D:D,"&gt;0.0001")</f>
        <v>55.700043894697188</v>
      </c>
      <c r="D20">
        <f>SUMIFS(Activity_RESBDG!E:E,Activity_RESBDG!$B:$B,$A20&amp;"*",Activity_RESBDG!$B:$B,"*"&amp;"_16",Activity_RESBDG!E:E,"&gt;0.0001")</f>
        <v>56.600044728848459</v>
      </c>
      <c r="E20">
        <f>SUMIFS(Activity_RESBDG!F:F,Activity_RESBDG!$B:$B,$A20&amp;"*",Activity_RESBDG!$B:$B,"*"&amp;"_16",Activity_RESBDG!F:F,"&gt;0.0001")</f>
        <v>57.600045631321343</v>
      </c>
      <c r="F20">
        <f>SUMIFS(Activity_RESBDG!G:G,Activity_RESBDG!$B:$B,$A20&amp;"*",Activity_RESBDG!$B:$B,"*"&amp;"_16",Activity_RESBDG!G:G,"&gt;0.0001")</f>
        <v>58.50004811832369</v>
      </c>
      <c r="G20">
        <f>SUMIFS(Activity_RESBDG!H:H,Activity_RESBDG!$B:$B,$A20&amp;"*",Activity_RESBDG!$B:$B,"*"&amp;"_16",Activity_RESBDG!H:H,"&gt;0.0001")</f>
        <v>59.300048944964473</v>
      </c>
      <c r="H20">
        <f>SUMIFS(Activity_RESBDG!I:I,Activity_RESBDG!$B:$B,$A20&amp;"*",Activity_RESBDG!$B:$B,"*"&amp;"_16",Activity_RESBDG!I:I,"&gt;0.0001")</f>
        <v>60.000042726135788</v>
      </c>
      <c r="I20">
        <f>SUMIFS(Activity_RESBDG!J:J,Activity_RESBDG!$B:$B,$A20&amp;"*",Activity_RESBDG!$B:$B,"*"&amp;"_16",Activity_RESBDG!J:J,"&gt;0.0001")</f>
        <v>0</v>
      </c>
      <c r="J20">
        <f>SUMIFS(Activity_RESBDG!K:K,Activity_RESBDG!$B:$B,$A20&amp;"*",Activity_RESBDG!$B:$B,"*"&amp;"_16",Activity_RESBDG!K:K,"&gt;0.0001")</f>
        <v>0</v>
      </c>
      <c r="K20">
        <f>SUMIFS(Activity_RESBDG!L:L,Activity_RESBDG!$B:$B,$A20&amp;"*",Activity_RESBDG!$B:$B,"*"&amp;"_16",Activity_RESBDG!L:L,"&gt;0.0001")</f>
        <v>0</v>
      </c>
    </row>
    <row r="21" spans="1:11" x14ac:dyDescent="0.25">
      <c r="A21" t="str">
        <f>RESBDG_Split_Tech!A21</f>
        <v>RESBDGAPAOldLIINC___STDELC</v>
      </c>
      <c r="B21">
        <f>SUMIFS(Activity_RESBDG!C:C,Activity_RESBDG!$B:$B,$A21&amp;"*",Activity_RESBDG!$B:$B,"*"&amp;"_16",Activity_RESBDG!C:C,"&gt;0.0001")</f>
        <v>0</v>
      </c>
      <c r="C21">
        <f>SUMIFS(Activity_RESBDG!D:D,Activity_RESBDG!$B:$B,$A21&amp;"*",Activity_RESBDG!$B:$B,"*"&amp;"_16",Activity_RESBDG!D:D,"&gt;0.0001")</f>
        <v>178.90006999415911</v>
      </c>
      <c r="D21">
        <f>SUMIFS(Activity_RESBDG!E:E,Activity_RESBDG!$B:$B,$A21&amp;"*",Activity_RESBDG!$B:$B,"*"&amp;"_16",Activity_RESBDG!E:E,"&gt;0.0001")</f>
        <v>181.90007032071011</v>
      </c>
      <c r="E21">
        <f>SUMIFS(Activity_RESBDG!F:F,Activity_RESBDG!$B:$B,$A21&amp;"*",Activity_RESBDG!$B:$B,"*"&amp;"_16",Activity_RESBDG!F:F,"&gt;0.0001")</f>
        <v>185.00006792200799</v>
      </c>
      <c r="F21">
        <f>SUMIFS(Activity_RESBDG!G:G,Activity_RESBDG!$B:$B,$A21&amp;"*",Activity_RESBDG!$B:$B,"*"&amp;"_16",Activity_RESBDG!G:G,"&gt;0.0001")</f>
        <v>188.00007326734891</v>
      </c>
      <c r="G21">
        <f>SUMIFS(Activity_RESBDG!H:H,Activity_RESBDG!$B:$B,$A21&amp;"*",Activity_RESBDG!$B:$B,"*"&amp;"_16",Activity_RESBDG!H:H,"&gt;0.0001")</f>
        <v>190.30007030646641</v>
      </c>
      <c r="H21">
        <f>SUMIFS(Activity_RESBDG!I:I,Activity_RESBDG!$B:$B,$A21&amp;"*",Activity_RESBDG!$B:$B,"*"&amp;"_16",Activity_RESBDG!I:I,"&gt;0.0001")</f>
        <v>192.70004169219649</v>
      </c>
      <c r="I21">
        <f>SUMIFS(Activity_RESBDG!J:J,Activity_RESBDG!$B:$B,$A21&amp;"*",Activity_RESBDG!$B:$B,"*"&amp;"_16",Activity_RESBDG!J:J,"&gt;0.0001")</f>
        <v>0</v>
      </c>
      <c r="J21">
        <f>SUMIFS(Activity_RESBDG!K:K,Activity_RESBDG!$B:$B,$A21&amp;"*",Activity_RESBDG!$B:$B,"*"&amp;"_16",Activity_RESBDG!K:K,"&gt;0.0001")</f>
        <v>0</v>
      </c>
      <c r="K21">
        <f>SUMIFS(Activity_RESBDG!L:L,Activity_RESBDG!$B:$B,$A21&amp;"*",Activity_RESBDG!$B:$B,"*"&amp;"_16",Activity_RESBDG!L:L,"&gt;0.0001")</f>
        <v>0</v>
      </c>
    </row>
    <row r="22" spans="1:11" x14ac:dyDescent="0.25">
      <c r="A22" t="str">
        <f>RESBDG_Split_Tech!A22</f>
        <v>RESBDGAPAOldLILED___STDELC</v>
      </c>
      <c r="B22">
        <f>SUMIFS(Activity_RESBDG!C:C,Activity_RESBDG!$B:$B,$A22&amp;"*",Activity_RESBDG!$B:$B,"*"&amp;"_16",Activity_RESBDG!C:C,"&gt;0.0001")</f>
        <v>6.3164732726154454E-3</v>
      </c>
      <c r="C22">
        <f>SUMIFS(Activity_RESBDG!D:D,Activity_RESBDG!$B:$B,$A22&amp;"*",Activity_RESBDG!$B:$B,"*"&amp;"_16",Activity_RESBDG!D:D,"&gt;0.0001")</f>
        <v>1.885909475620686</v>
      </c>
      <c r="D22">
        <f>SUMIFS(Activity_RESBDG!E:E,Activity_RESBDG!$B:$B,$A22&amp;"*",Activity_RESBDG!$B:$B,"*"&amp;"_16",Activity_RESBDG!E:E,"&gt;0.0001")</f>
        <v>1.9094599691075691</v>
      </c>
      <c r="E22">
        <f>SUMIFS(Activity_RESBDG!F:F,Activity_RESBDG!$B:$B,$A22&amp;"*",Activity_RESBDG!$B:$B,"*"&amp;"_16",Activity_RESBDG!F:F,"&gt;0.0001")</f>
        <v>3.975609225337887</v>
      </c>
      <c r="F22">
        <f>SUMIFS(Activity_RESBDG!G:G,Activity_RESBDG!$B:$B,$A22&amp;"*",Activity_RESBDG!$B:$B,"*"&amp;"_16",Activity_RESBDG!G:G,"&gt;0.0001")</f>
        <v>4.0453770525967601</v>
      </c>
      <c r="G22">
        <f>SUMIFS(Activity_RESBDG!H:H,Activity_RESBDG!$B:$B,$A22&amp;"*",Activity_RESBDG!$B:$B,"*"&amp;"_16",Activity_RESBDG!H:H,"&gt;0.0001")</f>
        <v>5.0808439983814004</v>
      </c>
      <c r="H22">
        <f>SUMIFS(Activity_RESBDG!I:I,Activity_RESBDG!$B:$B,$A22&amp;"*",Activity_RESBDG!$B:$B,"*"&amp;"_16",Activity_RESBDG!I:I,"&gt;0.0001")</f>
        <v>0.71055960839341115</v>
      </c>
      <c r="I22">
        <f>SUMIFS(Activity_RESBDG!J:J,Activity_RESBDG!$B:$B,$A22&amp;"*",Activity_RESBDG!$B:$B,"*"&amp;"_16",Activity_RESBDG!J:J,"&gt;0.0001")</f>
        <v>6.8056497203870299</v>
      </c>
      <c r="J22">
        <f>SUMIFS(Activity_RESBDG!K:K,Activity_RESBDG!$B:$B,$A22&amp;"*",Activity_RESBDG!$B:$B,"*"&amp;"_16",Activity_RESBDG!K:K,"&gt;0.0001")</f>
        <v>6.7795491940658614</v>
      </c>
      <c r="K22">
        <f>SUMIFS(Activity_RESBDG!L:L,Activity_RESBDG!$B:$B,$A22&amp;"*",Activity_RESBDG!$B:$B,"*"&amp;"_16",Activity_RESBDG!L:L,"&gt;0.0001")</f>
        <v>5.2812195045984138</v>
      </c>
    </row>
    <row r="23" spans="1:11" x14ac:dyDescent="0.25">
      <c r="A23" t="str">
        <f>RESBDG_Split_Tech!A23</f>
        <v>RESBDGSATOldLILED___HIGELC</v>
      </c>
      <c r="B23">
        <f>SUMIFS(Activity_RESBDG!C:C,Activity_RESBDG!$B:$B,$A23&amp;"*",Activity_RESBDG!$B:$B,"*"&amp;"_16",Activity_RESBDG!C:C,"&gt;0.0001")</f>
        <v>6.4003564890148393E-3</v>
      </c>
      <c r="C23">
        <f>SUMIFS(Activity_RESBDG!D:D,Activity_RESBDG!$B:$B,$A23&amp;"*",Activity_RESBDG!$B:$B,"*"&amp;"_16",Activity_RESBDG!D:D,"&gt;0.0001")</f>
        <v>2.6565529985503078</v>
      </c>
      <c r="D23">
        <f>SUMIFS(Activity_RESBDG!E:E,Activity_RESBDG!$B:$B,$A23&amp;"*",Activity_RESBDG!$B:$B,"*"&amp;"_16",Activity_RESBDG!E:E,"&gt;0.0001")</f>
        <v>2.6799647838371068</v>
      </c>
      <c r="E23">
        <f>SUMIFS(Activity_RESBDG!F:F,Activity_RESBDG!$B:$B,$A23&amp;"*",Activity_RESBDG!$B:$B,"*"&amp;"_16",Activity_RESBDG!F:F,"&gt;0.0001")</f>
        <v>3.3538785228989019</v>
      </c>
      <c r="F23">
        <f>SUMIFS(Activity_RESBDG!G:G,Activity_RESBDG!$B:$B,$A23&amp;"*",Activity_RESBDG!$B:$B,"*"&amp;"_16",Activity_RESBDG!G:G,"&gt;0.0001")</f>
        <v>3.459388923940558</v>
      </c>
      <c r="G23">
        <f>SUMIFS(Activity_RESBDG!H:H,Activity_RESBDG!$B:$B,$A23&amp;"*",Activity_RESBDG!$B:$B,"*"&amp;"_16",Activity_RESBDG!H:H,"&gt;0.0001")</f>
        <v>3.9011913123199728</v>
      </c>
      <c r="H23">
        <f>SUMIFS(Activity_RESBDG!I:I,Activity_RESBDG!$B:$B,$A23&amp;"*",Activity_RESBDG!$B:$B,"*"&amp;"_16",Activity_RESBDG!I:I,"&gt;0.0001")</f>
        <v>4.8458497111694987</v>
      </c>
      <c r="I23">
        <f>SUMIFS(Activity_RESBDG!J:J,Activity_RESBDG!$B:$B,$A23&amp;"*",Activity_RESBDG!$B:$B,"*"&amp;"_16",Activity_RESBDG!J:J,"&gt;0.0001")</f>
        <v>5.2437030146807686</v>
      </c>
      <c r="J23">
        <f>SUMIFS(Activity_RESBDG!K:K,Activity_RESBDG!$B:$B,$A23&amp;"*",Activity_RESBDG!$B:$B,"*"&amp;"_16",Activity_RESBDG!K:K,"&gt;0.0001")</f>
        <v>5.2270419924952591</v>
      </c>
      <c r="K23">
        <f>SUMIFS(Activity_RESBDG!L:L,Activity_RESBDG!$B:$B,$A23&amp;"*",Activity_RESBDG!$B:$B,"*"&amp;"_16",Activity_RESBDG!L:L,"&gt;0.0001")</f>
        <v>3.5298943606754589</v>
      </c>
    </row>
    <row r="24" spans="1:11" x14ac:dyDescent="0.25">
      <c r="A24" t="str">
        <f>RESBDG_Split_Tech!A24</f>
        <v>RESBDGSATOldLIFLC___STDELC</v>
      </c>
      <c r="B24">
        <f>SUMIFS(Activity_RESBDG!C:C,Activity_RESBDG!$B:$B,$A24&amp;"*",Activity_RESBDG!$B:$B,"*"&amp;"_16",Activity_RESBDG!C:C,"&gt;0.0001")</f>
        <v>1.149392675017418E-3</v>
      </c>
      <c r="C24">
        <f>SUMIFS(Activity_RESBDG!D:D,Activity_RESBDG!$B:$B,$A24&amp;"*",Activity_RESBDG!$B:$B,"*"&amp;"_16",Activity_RESBDG!D:D,"&gt;0.0001")</f>
        <v>1.2000971086264429</v>
      </c>
      <c r="D24">
        <f>SUMIFS(Activity_RESBDG!E:E,Activity_RESBDG!$B:$B,$A24&amp;"*",Activity_RESBDG!$B:$B,"*"&amp;"_16",Activity_RESBDG!E:E,"&gt;0.0001")</f>
        <v>1.2004976067615321</v>
      </c>
      <c r="E24">
        <f>SUMIFS(Activity_RESBDG!F:F,Activity_RESBDG!$B:$B,$A24&amp;"*",Activity_RESBDG!$B:$B,"*"&amp;"_16",Activity_RESBDG!F:F,"&gt;0.0001")</f>
        <v>22.400095477268611</v>
      </c>
      <c r="F24">
        <f>SUMIFS(Activity_RESBDG!G:G,Activity_RESBDG!$B:$B,$A24&amp;"*",Activity_RESBDG!$B:$B,"*"&amp;"_16",Activity_RESBDG!G:G,"&gt;0.0001")</f>
        <v>22.400817237746011</v>
      </c>
      <c r="G24">
        <f>SUMIFS(Activity_RESBDG!H:H,Activity_RESBDG!$B:$B,$A24&amp;"*",Activity_RESBDG!$B:$B,"*"&amp;"_16",Activity_RESBDG!H:H,"&gt;0.0001")</f>
        <v>22.50037988167028</v>
      </c>
      <c r="H24">
        <f>SUMIFS(Activity_RESBDG!I:I,Activity_RESBDG!$B:$B,$A24&amp;"*",Activity_RESBDG!$B:$B,"*"&amp;"_16",Activity_RESBDG!I:I,"&gt;0.0001")</f>
        <v>22.500253920805701</v>
      </c>
      <c r="I24">
        <f>SUMIFS(Activity_RESBDG!J:J,Activity_RESBDG!$B:$B,$A24&amp;"*",Activity_RESBDG!$B:$B,"*"&amp;"_16",Activity_RESBDG!J:J,"&gt;0.0001")</f>
        <v>0.39222290361860318</v>
      </c>
      <c r="J24">
        <f>SUMIFS(Activity_RESBDG!K:K,Activity_RESBDG!$B:$B,$A24&amp;"*",Activity_RESBDG!$B:$B,"*"&amp;"_16",Activity_RESBDG!K:K,"&gt;0.0001")</f>
        <v>0.10148454017142811</v>
      </c>
      <c r="K24">
        <f>SUMIFS(Activity_RESBDG!L:L,Activity_RESBDG!$B:$B,$A24&amp;"*",Activity_RESBDG!$B:$B,"*"&amp;"_16",Activity_RESBDG!L:L,"&gt;0.0001")</f>
        <v>2.4838726475774311E-2</v>
      </c>
    </row>
    <row r="25" spans="1:11" x14ac:dyDescent="0.25">
      <c r="A25" t="str">
        <f>RESBDG_Split_Tech!A25</f>
        <v>RESBDGSATOldLIFLU___STDELC</v>
      </c>
      <c r="B25">
        <f>SUMIFS(Activity_RESBDG!C:C,Activity_RESBDG!$B:$B,$A25&amp;"*",Activity_RESBDG!$B:$B,"*"&amp;"_16",Activity_RESBDG!C:C,"&gt;0.0001")</f>
        <v>0</v>
      </c>
      <c r="C25">
        <f>SUMIFS(Activity_RESBDG!D:D,Activity_RESBDG!$B:$B,$A25&amp;"*",Activity_RESBDG!$B:$B,"*"&amp;"_16",Activity_RESBDG!D:D,"&gt;0.0001")</f>
        <v>82.801000965265985</v>
      </c>
      <c r="D25">
        <f>SUMIFS(Activity_RESBDG!E:E,Activity_RESBDG!$B:$B,$A25&amp;"*",Activity_RESBDG!$B:$B,"*"&amp;"_16",Activity_RESBDG!E:E,"&gt;0.0001")</f>
        <v>83.657580647278067</v>
      </c>
      <c r="E25">
        <f>SUMIFS(Activity_RESBDG!F:F,Activity_RESBDG!$B:$B,$A25&amp;"*",Activity_RESBDG!$B:$B,"*"&amp;"_16",Activity_RESBDG!F:F,"&gt;0.0001")</f>
        <v>83.239264008279591</v>
      </c>
      <c r="F25">
        <f>SUMIFS(Activity_RESBDG!G:G,Activity_RESBDG!$B:$B,$A25&amp;"*",Activity_RESBDG!$B:$B,"*"&amp;"_16",Activity_RESBDG!G:G,"&gt;0.0001")</f>
        <v>83.520909132970573</v>
      </c>
      <c r="G25">
        <f>SUMIFS(Activity_RESBDG!H:H,Activity_RESBDG!$B:$B,$A25&amp;"*",Activity_RESBDG!$B:$B,"*"&amp;"_16",Activity_RESBDG!H:H,"&gt;0.0001")</f>
        <v>83.713651427055993</v>
      </c>
      <c r="H25">
        <f>SUMIFS(Activity_RESBDG!I:I,Activity_RESBDG!$B:$B,$A25&amp;"*",Activity_RESBDG!$B:$B,"*"&amp;"_16",Activity_RESBDG!I:I,"&gt;0.0001")</f>
        <v>164.50025608184421</v>
      </c>
      <c r="I25">
        <f>SUMIFS(Activity_RESBDG!J:J,Activity_RESBDG!$B:$B,$A25&amp;"*",Activity_RESBDG!$B:$B,"*"&amp;"_16",Activity_RESBDG!J:J,"&gt;0.0001")</f>
        <v>78.593682904718392</v>
      </c>
      <c r="J25">
        <f>SUMIFS(Activity_RESBDG!K:K,Activity_RESBDG!$B:$B,$A25&amp;"*",Activity_RESBDG!$B:$B,"*"&amp;"_16",Activity_RESBDG!K:K,"&gt;0.0001")</f>
        <v>63.778165217548917</v>
      </c>
      <c r="K25">
        <f>SUMIFS(Activity_RESBDG!L:L,Activity_RESBDG!$B:$B,$A25&amp;"*",Activity_RESBDG!$B:$B,"*"&amp;"_16",Activity_RESBDG!L:L,"&gt;0.0001")</f>
        <v>41.470274090628692</v>
      </c>
    </row>
    <row r="26" spans="1:11" x14ac:dyDescent="0.25">
      <c r="A26" t="str">
        <f>RESBDG_Split_Tech!A26</f>
        <v>RESBDGSATOldLIHAL___STDELC</v>
      </c>
      <c r="B26">
        <f>SUMIFS(Activity_RESBDG!C:C,Activity_RESBDG!$B:$B,$A26&amp;"*",Activity_RESBDG!$B:$B,"*"&amp;"_16",Activity_RESBDG!C:C,"&gt;0.0001")</f>
        <v>0</v>
      </c>
      <c r="C26">
        <f>SUMIFS(Activity_RESBDG!D:D,Activity_RESBDG!$B:$B,$A26&amp;"*",Activity_RESBDG!$B:$B,"*"&amp;"_16",Activity_RESBDG!D:D,"&gt;0.0001")</f>
        <v>47.80004260401796</v>
      </c>
      <c r="D26">
        <f>SUMIFS(Activity_RESBDG!E:E,Activity_RESBDG!$B:$B,$A26&amp;"*",Activity_RESBDG!$B:$B,"*"&amp;"_16",Activity_RESBDG!E:E,"&gt;0.0001")</f>
        <v>47.900042430331887</v>
      </c>
      <c r="E26">
        <f>SUMIFS(Activity_RESBDG!F:F,Activity_RESBDG!$B:$B,$A26&amp;"*",Activity_RESBDG!$B:$B,"*"&amp;"_16",Activity_RESBDG!F:F,"&gt;0.0001")</f>
        <v>48.000042848506347</v>
      </c>
      <c r="F26">
        <f>SUMIFS(Activity_RESBDG!G:G,Activity_RESBDG!$B:$B,$A26&amp;"*",Activity_RESBDG!$B:$B,"*"&amp;"_16",Activity_RESBDG!G:G,"&gt;0.0001")</f>
        <v>48.10004460849337</v>
      </c>
      <c r="G26">
        <f>SUMIFS(Activity_RESBDG!H:H,Activity_RESBDG!$B:$B,$A26&amp;"*",Activity_RESBDG!$B:$B,"*"&amp;"_16",Activity_RESBDG!H:H,"&gt;0.0001")</f>
        <v>48.200044997867337</v>
      </c>
      <c r="H26">
        <f>SUMIFS(Activity_RESBDG!I:I,Activity_RESBDG!$B:$B,$A26&amp;"*",Activity_RESBDG!$B:$B,"*"&amp;"_16",Activity_RESBDG!I:I,"&gt;0.0001")</f>
        <v>48.300041801770263</v>
      </c>
      <c r="I26">
        <f>SUMIFS(Activity_RESBDG!J:J,Activity_RESBDG!$B:$B,$A26&amp;"*",Activity_RESBDG!$B:$B,"*"&amp;"_16",Activity_RESBDG!J:J,"&gt;0.0001")</f>
        <v>0</v>
      </c>
      <c r="J26">
        <f>SUMIFS(Activity_RESBDG!K:K,Activity_RESBDG!$B:$B,$A26&amp;"*",Activity_RESBDG!$B:$B,"*"&amp;"_16",Activity_RESBDG!K:K,"&gt;0.0001")</f>
        <v>0</v>
      </c>
      <c r="K26">
        <f>SUMIFS(Activity_RESBDG!L:L,Activity_RESBDG!$B:$B,$A26&amp;"*",Activity_RESBDG!$B:$B,"*"&amp;"_16",Activity_RESBDG!L:L,"&gt;0.0001")</f>
        <v>0</v>
      </c>
    </row>
    <row r="27" spans="1:11" x14ac:dyDescent="0.25">
      <c r="A27" t="str">
        <f>RESBDG_Split_Tech!A27</f>
        <v>RESBDGSATOldLIINC___STDELC</v>
      </c>
      <c r="B27">
        <f>SUMIFS(Activity_RESBDG!C:C,Activity_RESBDG!$B:$B,$A27&amp;"*",Activity_RESBDG!$B:$B,"*"&amp;"_16",Activity_RESBDG!C:C,"&gt;0.0001")</f>
        <v>0</v>
      </c>
      <c r="C27">
        <f>SUMIFS(Activity_RESBDG!D:D,Activity_RESBDG!$B:$B,$A27&amp;"*",Activity_RESBDG!$B:$B,"*"&amp;"_16",Activity_RESBDG!D:D,"&gt;0.0001")</f>
        <v>153.50007397435471</v>
      </c>
      <c r="D27">
        <f>SUMIFS(Activity_RESBDG!E:E,Activity_RESBDG!$B:$B,$A27&amp;"*",Activity_RESBDG!$B:$B,"*"&amp;"_16",Activity_RESBDG!E:E,"&gt;0.0001")</f>
        <v>153.90006857745129</v>
      </c>
      <c r="E27">
        <f>SUMIFS(Activity_RESBDG!F:F,Activity_RESBDG!$B:$B,$A27&amp;"*",Activity_RESBDG!$B:$B,"*"&amp;"_16",Activity_RESBDG!F:F,"&gt;0.0001")</f>
        <v>154.300064473649</v>
      </c>
      <c r="F27">
        <f>SUMIFS(Activity_RESBDG!G:G,Activity_RESBDG!$B:$B,$A27&amp;"*",Activity_RESBDG!$B:$B,"*"&amp;"_16",Activity_RESBDG!G:G,"&gt;0.0001")</f>
        <v>154.60006883968941</v>
      </c>
      <c r="G27">
        <f>SUMIFS(Activity_RESBDG!H:H,Activity_RESBDG!$B:$B,$A27&amp;"*",Activity_RESBDG!$B:$B,"*"&amp;"_16",Activity_RESBDG!H:H,"&gt;0.0001")</f>
        <v>154.9000660232889</v>
      </c>
      <c r="H27">
        <f>SUMIFS(Activity_RESBDG!I:I,Activity_RESBDG!$B:$B,$A27&amp;"*",Activity_RESBDG!$B:$B,"*"&amp;"_16",Activity_RESBDG!I:I,"&gt;0.0001")</f>
        <v>155.1000414072943</v>
      </c>
      <c r="I27">
        <f>SUMIFS(Activity_RESBDG!J:J,Activity_RESBDG!$B:$B,$A27&amp;"*",Activity_RESBDG!$B:$B,"*"&amp;"_16",Activity_RESBDG!J:J,"&gt;0.0001")</f>
        <v>0</v>
      </c>
      <c r="J27">
        <f>SUMIFS(Activity_RESBDG!K:K,Activity_RESBDG!$B:$B,$A27&amp;"*",Activity_RESBDG!$B:$B,"*"&amp;"_16",Activity_RESBDG!K:K,"&gt;0.0001")</f>
        <v>0</v>
      </c>
      <c r="K27">
        <f>SUMIFS(Activity_RESBDG!L:L,Activity_RESBDG!$B:$B,$A27&amp;"*",Activity_RESBDG!$B:$B,"*"&amp;"_16",Activity_RESBDG!L:L,"&gt;0.0001")</f>
        <v>0</v>
      </c>
    </row>
    <row r="28" spans="1:11" x14ac:dyDescent="0.25">
      <c r="A28" t="str">
        <f>RESBDG_Split_Tech!A28</f>
        <v>RESBDGSATOldLILED___STDELC</v>
      </c>
      <c r="B28">
        <f>SUMIFS(Activity_RESBDG!C:C,Activity_RESBDG!$B:$B,$A28&amp;"*",Activity_RESBDG!$B:$B,"*"&amp;"_16",Activity_RESBDG!C:C,"&gt;0.0001")</f>
        <v>6.3992815416487369E-3</v>
      </c>
      <c r="C28">
        <f>SUMIFS(Activity_RESBDG!D:D,Activity_RESBDG!$B:$B,$A28&amp;"*",Activity_RESBDG!$B:$B,"*"&amp;"_16",Activity_RESBDG!D:D,"&gt;0.0001")</f>
        <v>2.3463307138541101</v>
      </c>
      <c r="D28">
        <f>SUMIFS(Activity_RESBDG!E:E,Activity_RESBDG!$B:$B,$A28&amp;"*",Activity_RESBDG!$B:$B,"*"&amp;"_16",Activity_RESBDG!E:E,"&gt;0.0001")</f>
        <v>2.3671417457460602</v>
      </c>
      <c r="E28">
        <f>SUMIFS(Activity_RESBDG!F:F,Activity_RESBDG!$B:$B,$A28&amp;"*",Activity_RESBDG!$B:$B,"*"&amp;"_16",Activity_RESBDG!F:F,"&gt;0.0001")</f>
        <v>3.354785030763483</v>
      </c>
      <c r="F28">
        <f>SUMIFS(Activity_RESBDG!G:G,Activity_RESBDG!$B:$B,$A28&amp;"*",Activity_RESBDG!$B:$B,"*"&amp;"_16",Activity_RESBDG!G:G,"&gt;0.0001")</f>
        <v>3.3912109136772899</v>
      </c>
      <c r="G28">
        <f>SUMIFS(Activity_RESBDG!H:H,Activity_RESBDG!$B:$B,$A28&amp;"*",Activity_RESBDG!$B:$B,"*"&amp;"_16",Activity_RESBDG!H:H,"&gt;0.0001")</f>
        <v>3.9017881448347032</v>
      </c>
      <c r="H28">
        <f>SUMIFS(Activity_RESBDG!I:I,Activity_RESBDG!$B:$B,$A28&amp;"*",Activity_RESBDG!$B:$B,"*"&amp;"_16",Activity_RESBDG!I:I,"&gt;0.0001")</f>
        <v>0.51520025373356759</v>
      </c>
      <c r="I28">
        <f>SUMIFS(Activity_RESBDG!J:J,Activity_RESBDG!$B:$B,$A28&amp;"*",Activity_RESBDG!$B:$B,"*"&amp;"_16",Activity_RESBDG!J:J,"&gt;0.0001")</f>
        <v>5.2378383364897472</v>
      </c>
      <c r="J28">
        <f>SUMIFS(Activity_RESBDG!K:K,Activity_RESBDG!$B:$B,$A28&amp;"*",Activity_RESBDG!$B:$B,"*"&amp;"_16",Activity_RESBDG!K:K,"&gt;0.0001")</f>
        <v>5.2173201801376523</v>
      </c>
      <c r="K28">
        <f>SUMIFS(Activity_RESBDG!L:L,Activity_RESBDG!$B:$B,$A28&amp;"*",Activity_RESBDG!$B:$B,"*"&amp;"_16",Activity_RESBDG!L:L,"&gt;0.0001")</f>
        <v>3.6544090003964169</v>
      </c>
    </row>
    <row r="29" spans="1:11" x14ac:dyDescent="0.25">
      <c r="A29" t="str">
        <f>RESBDG_Split_Tech!A29</f>
        <v>RESBDGSDEOldLILED___HIGELC</v>
      </c>
      <c r="B29">
        <f>SUMIFS(Activity_RESBDG!C:C,Activity_RESBDG!$B:$B,$A29&amp;"*",Activity_RESBDG!$B:$B,"*"&amp;"_16",Activity_RESBDG!C:C,"&gt;0.0001")</f>
        <v>6.7616995439798173E-3</v>
      </c>
      <c r="C29">
        <f>SUMIFS(Activity_RESBDG!D:D,Activity_RESBDG!$B:$B,$A29&amp;"*",Activity_RESBDG!$B:$B,"*"&amp;"_16",Activity_RESBDG!D:D,"&gt;0.0001")</f>
        <v>6.5088461904854622</v>
      </c>
      <c r="D29">
        <f>SUMIFS(Activity_RESBDG!E:E,Activity_RESBDG!$B:$B,$A29&amp;"*",Activity_RESBDG!$B:$B,"*"&amp;"_16",Activity_RESBDG!E:E,"&gt;0.0001")</f>
        <v>6.5358409335452219</v>
      </c>
      <c r="E29">
        <f>SUMIFS(Activity_RESBDG!F:F,Activity_RESBDG!$B:$B,$A29&amp;"*",Activity_RESBDG!$B:$B,"*"&amp;"_16",Activity_RESBDG!F:F,"&gt;0.0001")</f>
        <v>8.9731203956282393</v>
      </c>
      <c r="F29">
        <f>SUMIFS(Activity_RESBDG!G:G,Activity_RESBDG!$B:$B,$A29&amp;"*",Activity_RESBDG!$B:$B,"*"&amp;"_16",Activity_RESBDG!G:G,"&gt;0.0001")</f>
        <v>9.8758980729655494</v>
      </c>
      <c r="G29">
        <f>SUMIFS(Activity_RESBDG!H:H,Activity_RESBDG!$B:$B,$A29&amp;"*",Activity_RESBDG!$B:$B,"*"&amp;"_16",Activity_RESBDG!H:H,"&gt;0.0001")</f>
        <v>10.893735334812339</v>
      </c>
      <c r="H29">
        <f>SUMIFS(Activity_RESBDG!I:I,Activity_RESBDG!$B:$B,$A29&amp;"*",Activity_RESBDG!$B:$B,"*"&amp;"_16",Activity_RESBDG!I:I,"&gt;0.0001")</f>
        <v>12.972152050063491</v>
      </c>
      <c r="I29">
        <f>SUMIFS(Activity_RESBDG!J:J,Activity_RESBDG!$B:$B,$A29&amp;"*",Activity_RESBDG!$B:$B,"*"&amp;"_16",Activity_RESBDG!J:J,"&gt;0.0001")</f>
        <v>14.22158016972296</v>
      </c>
      <c r="J29">
        <f>SUMIFS(Activity_RESBDG!K:K,Activity_RESBDG!$B:$B,$A29&amp;"*",Activity_RESBDG!$B:$B,"*"&amp;"_16",Activity_RESBDG!K:K,"&gt;0.0001")</f>
        <v>14.195617154819059</v>
      </c>
      <c r="K29">
        <f>SUMIFS(Activity_RESBDG!L:L,Activity_RESBDG!$B:$B,$A29&amp;"*",Activity_RESBDG!$B:$B,"*"&amp;"_16",Activity_RESBDG!L:L,"&gt;0.0001")</f>
        <v>9.8481586211136349</v>
      </c>
    </row>
    <row r="30" spans="1:11" x14ac:dyDescent="0.25">
      <c r="A30" t="str">
        <f>RESBDG_Split_Tech!A30</f>
        <v>RESBDGSDEOldLIFLC___STDELC</v>
      </c>
      <c r="B30">
        <f>SUMIFS(Activity_RESBDG!C:C,Activity_RESBDG!$B:$B,$A30&amp;"*",Activity_RESBDG!$B:$B,"*"&amp;"_16",Activity_RESBDG!C:C,"&gt;0.0001")</f>
        <v>1.189167854723307E-3</v>
      </c>
      <c r="C30">
        <f>SUMIFS(Activity_RESBDG!D:D,Activity_RESBDG!$B:$B,$A30&amp;"*",Activity_RESBDG!$B:$B,"*"&amp;"_16",Activity_RESBDG!D:D,"&gt;0.0001")</f>
        <v>3.0016292160664921</v>
      </c>
      <c r="D30">
        <f>SUMIFS(Activity_RESBDG!E:E,Activity_RESBDG!$B:$B,$A30&amp;"*",Activity_RESBDG!$B:$B,"*"&amp;"_16",Activity_RESBDG!E:E,"&gt;0.0001")</f>
        <v>3.001677422643747</v>
      </c>
      <c r="E30">
        <f>SUMIFS(Activity_RESBDG!F:F,Activity_RESBDG!$B:$B,$A30&amp;"*",Activity_RESBDG!$B:$B,"*"&amp;"_16",Activity_RESBDG!F:F,"&gt;0.0001")</f>
        <v>59.200097058120349</v>
      </c>
      <c r="F30">
        <f>SUMIFS(Activity_RESBDG!G:G,Activity_RESBDG!$B:$B,$A30&amp;"*",Activity_RESBDG!$B:$B,"*"&amp;"_16",Activity_RESBDG!G:G,"&gt;0.0001")</f>
        <v>59.401079843244531</v>
      </c>
      <c r="G30">
        <f>SUMIFS(Activity_RESBDG!H:H,Activity_RESBDG!$B:$B,$A30&amp;"*",Activity_RESBDG!$B:$B,"*"&amp;"_16",Activity_RESBDG!H:H,"&gt;0.0001")</f>
        <v>59.70075291397707</v>
      </c>
      <c r="H30">
        <f>SUMIFS(Activity_RESBDG!I:I,Activity_RESBDG!$B:$B,$A30&amp;"*",Activity_RESBDG!$B:$B,"*"&amp;"_16",Activity_RESBDG!I:I,"&gt;0.0001")</f>
        <v>59.900319913726321</v>
      </c>
      <c r="I30">
        <f>SUMIFS(Activity_RESBDG!J:J,Activity_RESBDG!$B:$B,$A30&amp;"*",Activity_RESBDG!$B:$B,"*"&amp;"_16",Activity_RESBDG!J:J,"&gt;0.0001")</f>
        <v>0.55803889245185556</v>
      </c>
      <c r="J30">
        <f>SUMIFS(Activity_RESBDG!K:K,Activity_RESBDG!$B:$B,$A30&amp;"*",Activity_RESBDG!$B:$B,"*"&amp;"_16",Activity_RESBDG!K:K,"&gt;0.0001")</f>
        <v>0.12830819230840851</v>
      </c>
      <c r="K30">
        <f>SUMIFS(Activity_RESBDG!L:L,Activity_RESBDG!$B:$B,$A30&amp;"*",Activity_RESBDG!$B:$B,"*"&amp;"_16",Activity_RESBDG!L:L,"&gt;0.0001")</f>
        <v>4.2150242729182982E-2</v>
      </c>
    </row>
    <row r="31" spans="1:11" x14ac:dyDescent="0.25">
      <c r="A31" t="str">
        <f>RESBDG_Split_Tech!A31</f>
        <v>RESBDGSDEOldLIFLU___STDELC</v>
      </c>
      <c r="B31">
        <f>SUMIFS(Activity_RESBDG!C:C,Activity_RESBDG!$B:$B,$A31&amp;"*",Activity_RESBDG!$B:$B,"*"&amp;"_16",Activity_RESBDG!C:C,"&gt;0.0001")</f>
        <v>0</v>
      </c>
      <c r="C31">
        <f>SUMIFS(Activity_RESBDG!D:D,Activity_RESBDG!$B:$B,$A31&amp;"*",Activity_RESBDG!$B:$B,"*"&amp;"_16",Activity_RESBDG!D:D,"&gt;0.0001")</f>
        <v>218.02166937525689</v>
      </c>
      <c r="D31">
        <f>SUMIFS(Activity_RESBDG!E:E,Activity_RESBDG!$B:$B,$A31&amp;"*",Activity_RESBDG!$B:$B,"*"&amp;"_16",Activity_RESBDG!E:E,"&gt;0.0001")</f>
        <v>221.76929418852109</v>
      </c>
      <c r="E31">
        <f>SUMIFS(Activity_RESBDG!F:F,Activity_RESBDG!$B:$B,$A31&amp;"*",Activity_RESBDG!$B:$B,"*"&amp;"_16",Activity_RESBDG!F:F,"&gt;0.0001")</f>
        <v>220.4838245395934</v>
      </c>
      <c r="F31">
        <f>SUMIFS(Activity_RESBDG!G:G,Activity_RESBDG!$B:$B,$A31&amp;"*",Activity_RESBDG!$B:$B,"*"&amp;"_16",Activity_RESBDG!G:G,"&gt;0.0001")</f>
        <v>221.90136137018729</v>
      </c>
      <c r="G31">
        <f>SUMIFS(Activity_RESBDG!H:H,Activity_RESBDG!$B:$B,$A31&amp;"*",Activity_RESBDG!$B:$B,"*"&amp;"_16",Activity_RESBDG!H:H,"&gt;0.0001")</f>
        <v>223.50064785418451</v>
      </c>
      <c r="H31">
        <f>SUMIFS(Activity_RESBDG!I:I,Activity_RESBDG!$B:$B,$A31&amp;"*",Activity_RESBDG!$B:$B,"*"&amp;"_16",Activity_RESBDG!I:I,"&gt;0.0001")</f>
        <v>438.30033578733179</v>
      </c>
      <c r="I31">
        <f>SUMIFS(Activity_RESBDG!J:J,Activity_RESBDG!$B:$B,$A31&amp;"*",Activity_RESBDG!$B:$B,"*"&amp;"_16",Activity_RESBDG!J:J,"&gt;0.0001")</f>
        <v>212.04361269958471</v>
      </c>
      <c r="J31">
        <f>SUMIFS(Activity_RESBDG!K:K,Activity_RESBDG!$B:$B,$A31&amp;"*",Activity_RESBDG!$B:$B,"*"&amp;"_16",Activity_RESBDG!K:K,"&gt;0.0001")</f>
        <v>169.22345268084729</v>
      </c>
      <c r="K31">
        <f>SUMIFS(Activity_RESBDG!L:L,Activity_RESBDG!$B:$B,$A31&amp;"*",Activity_RESBDG!$B:$B,"*"&amp;"_16",Activity_RESBDG!L:L,"&gt;0.0001")</f>
        <v>111.0170617371755</v>
      </c>
    </row>
    <row r="32" spans="1:11" x14ac:dyDescent="0.25">
      <c r="A32" t="str">
        <f>RESBDG_Split_Tech!A32</f>
        <v>RESBDGSDEOldLIHAL___STDELC</v>
      </c>
      <c r="B32">
        <f>SUMIFS(Activity_RESBDG!C:C,Activity_RESBDG!$B:$B,$A32&amp;"*",Activity_RESBDG!$B:$B,"*"&amp;"_16",Activity_RESBDG!C:C,"&gt;0.0001")</f>
        <v>0</v>
      </c>
      <c r="C32">
        <f>SUMIFS(Activity_RESBDG!D:D,Activity_RESBDG!$B:$B,$A32&amp;"*",Activity_RESBDG!$B:$B,"*"&amp;"_16",Activity_RESBDG!D:D,"&gt;0.0001")</f>
        <v>126.100056701535</v>
      </c>
      <c r="D32">
        <f>SUMIFS(Activity_RESBDG!E:E,Activity_RESBDG!$B:$B,$A32&amp;"*",Activity_RESBDG!$B:$B,"*"&amp;"_16",Activity_RESBDG!E:E,"&gt;0.0001")</f>
        <v>126.6000569453355</v>
      </c>
      <c r="E32">
        <f>SUMIFS(Activity_RESBDG!F:F,Activity_RESBDG!$B:$B,$A32&amp;"*",Activity_RESBDG!$B:$B,"*"&amp;"_16",Activity_RESBDG!F:F,"&gt;0.0001")</f>
        <v>127.1000576411608</v>
      </c>
      <c r="F32">
        <f>SUMIFS(Activity_RESBDG!G:G,Activity_RESBDG!$B:$B,$A32&amp;"*",Activity_RESBDG!$B:$B,"*"&amp;"_16",Activity_RESBDG!G:G,"&gt;0.0001")</f>
        <v>127.6000598713177</v>
      </c>
      <c r="G32">
        <f>SUMIFS(Activity_RESBDG!H:H,Activity_RESBDG!$B:$B,$A32&amp;"*",Activity_RESBDG!$B:$B,"*"&amp;"_16",Activity_RESBDG!H:H,"&gt;0.0001")</f>
        <v>128.10006130747399</v>
      </c>
      <c r="H32">
        <f>SUMIFS(Activity_RESBDG!I:I,Activity_RESBDG!$B:$B,$A32&amp;"*",Activity_RESBDG!$B:$B,"*"&amp;"_16",Activity_RESBDG!I:I,"&gt;0.0001")</f>
        <v>128.6000557198067</v>
      </c>
      <c r="I32">
        <f>SUMIFS(Activity_RESBDG!J:J,Activity_RESBDG!$B:$B,$A32&amp;"*",Activity_RESBDG!$B:$B,"*"&amp;"_16",Activity_RESBDG!J:J,"&gt;0.0001")</f>
        <v>0</v>
      </c>
      <c r="J32">
        <f>SUMIFS(Activity_RESBDG!K:K,Activity_RESBDG!$B:$B,$A32&amp;"*",Activity_RESBDG!$B:$B,"*"&amp;"_16",Activity_RESBDG!K:K,"&gt;0.0001")</f>
        <v>0</v>
      </c>
      <c r="K32">
        <f>SUMIFS(Activity_RESBDG!L:L,Activity_RESBDG!$B:$B,$A32&amp;"*",Activity_RESBDG!$B:$B,"*"&amp;"_16",Activity_RESBDG!L:L,"&gt;0.0001")</f>
        <v>0</v>
      </c>
    </row>
    <row r="33" spans="1:11" x14ac:dyDescent="0.25">
      <c r="A33" t="str">
        <f>RESBDG_Split_Tech!A33</f>
        <v>RESBDGSDEOldLIINC___STDELC</v>
      </c>
      <c r="B33">
        <f>SUMIFS(Activity_RESBDG!C:C,Activity_RESBDG!$B:$B,$A33&amp;"*",Activity_RESBDG!$B:$B,"*"&amp;"_16",Activity_RESBDG!C:C,"&gt;0.0001")</f>
        <v>0</v>
      </c>
      <c r="C33">
        <f>SUMIFS(Activity_RESBDG!D:D,Activity_RESBDG!$B:$B,$A33&amp;"*",Activity_RESBDG!$B:$B,"*"&amp;"_16",Activity_RESBDG!D:D,"&gt;0.0001")</f>
        <v>404.90007408785698</v>
      </c>
      <c r="D33">
        <f>SUMIFS(Activity_RESBDG!E:E,Activity_RESBDG!$B:$B,$A33&amp;"*",Activity_RESBDG!$B:$B,"*"&amp;"_16",Activity_RESBDG!E:E,"&gt;0.0001")</f>
        <v>406.50007266981999</v>
      </c>
      <c r="E33">
        <f>SUMIFS(Activity_RESBDG!F:F,Activity_RESBDG!$B:$B,$A33&amp;"*",Activity_RESBDG!$B:$B,"*"&amp;"_16",Activity_RESBDG!F:F,"&gt;0.0001")</f>
        <v>408.10007119317657</v>
      </c>
      <c r="F33">
        <f>SUMIFS(Activity_RESBDG!G:G,Activity_RESBDG!$B:$B,$A33&amp;"*",Activity_RESBDG!$B:$B,"*"&amp;"_16",Activity_RESBDG!G:G,"&gt;0.0001")</f>
        <v>409.80007488806598</v>
      </c>
      <c r="G33">
        <f>SUMIFS(Activity_RESBDG!H:H,Activity_RESBDG!$B:$B,$A33&amp;"*",Activity_RESBDG!$B:$B,"*"&amp;"_16",Activity_RESBDG!H:H,"&gt;0.0001")</f>
        <v>411.40007613348212</v>
      </c>
      <c r="H33">
        <f>SUMIFS(Activity_RESBDG!I:I,Activity_RESBDG!$B:$B,$A33&amp;"*",Activity_RESBDG!$B:$B,"*"&amp;"_16",Activity_RESBDG!I:I,"&gt;0.0001")</f>
        <v>413.10005362704152</v>
      </c>
      <c r="I33">
        <f>SUMIFS(Activity_RESBDG!J:J,Activity_RESBDG!$B:$B,$A33&amp;"*",Activity_RESBDG!$B:$B,"*"&amp;"_16",Activity_RESBDG!J:J,"&gt;0.0001")</f>
        <v>0</v>
      </c>
      <c r="J33">
        <f>SUMIFS(Activity_RESBDG!K:K,Activity_RESBDG!$B:$B,$A33&amp;"*",Activity_RESBDG!$B:$B,"*"&amp;"_16",Activity_RESBDG!K:K,"&gt;0.0001")</f>
        <v>0</v>
      </c>
      <c r="K33">
        <f>SUMIFS(Activity_RESBDG!L:L,Activity_RESBDG!$B:$B,$A33&amp;"*",Activity_RESBDG!$B:$B,"*"&amp;"_16",Activity_RESBDG!L:L,"&gt;0.0001")</f>
        <v>0</v>
      </c>
    </row>
    <row r="34" spans="1:11" x14ac:dyDescent="0.25">
      <c r="A34" t="str">
        <f>RESBDG_Split_Tech!A34</f>
        <v>RESBDGSDEOldLILED___STDELC</v>
      </c>
      <c r="B34">
        <f>SUMIFS(Activity_RESBDG!C:C,Activity_RESBDG!$B:$B,$A34&amp;"*",Activity_RESBDG!$B:$B,"*"&amp;"_16",Activity_RESBDG!C:C,"&gt;0.0001")</f>
        <v>6.7607223787782304E-3</v>
      </c>
      <c r="C34">
        <f>SUMIFS(Activity_RESBDG!D:D,Activity_RESBDG!$B:$B,$A34&amp;"*",Activity_RESBDG!$B:$B,"*"&amp;"_16",Activity_RESBDG!D:D,"&gt;0.0001")</f>
        <v>6.5272894325679598</v>
      </c>
      <c r="D34">
        <f>SUMIFS(Activity_RESBDG!E:E,Activity_RESBDG!$B:$B,$A34&amp;"*",Activity_RESBDG!$B:$B,"*"&amp;"_16",Activity_RESBDG!E:E,"&gt;0.0001")</f>
        <v>6.5485847334255443</v>
      </c>
      <c r="E34">
        <f>SUMIFS(Activity_RESBDG!F:F,Activity_RESBDG!$B:$B,$A34&amp;"*",Activity_RESBDG!$B:$B,"*"&amp;"_16",Activity_RESBDG!F:F,"&gt;0.0001")</f>
        <v>8.9894005830126122</v>
      </c>
      <c r="F34">
        <f>SUMIFS(Activity_RESBDG!G:G,Activity_RESBDG!$B:$B,$A34&amp;"*",Activity_RESBDG!$B:$B,"*"&amp;"_16",Activity_RESBDG!G:G,"&gt;0.0001")</f>
        <v>9.2932561784137544</v>
      </c>
      <c r="G34">
        <f>SUMIFS(Activity_RESBDG!H:H,Activity_RESBDG!$B:$B,$A34&amp;"*",Activity_RESBDG!$B:$B,"*"&amp;"_16",Activity_RESBDG!H:H,"&gt;0.0001")</f>
        <v>10.90858834922285</v>
      </c>
      <c r="H34">
        <f>SUMIFS(Activity_RESBDG!I:I,Activity_RESBDG!$B:$B,$A34&amp;"*",Activity_RESBDG!$B:$B,"*"&amp;"_16",Activity_RESBDG!I:I,"&gt;0.0001")</f>
        <v>1.414419148570867</v>
      </c>
      <c r="I34">
        <f>SUMIFS(Activity_RESBDG!J:J,Activity_RESBDG!$B:$B,$A34&amp;"*",Activity_RESBDG!$B:$B,"*"&amp;"_16",Activity_RESBDG!J:J,"&gt;0.0001")</f>
        <v>14.22993068080047</v>
      </c>
      <c r="J34">
        <f>SUMIFS(Activity_RESBDG!K:K,Activity_RESBDG!$B:$B,$A34&amp;"*",Activity_RESBDG!$B:$B,"*"&amp;"_16",Activity_RESBDG!K:K,"&gt;0.0001")</f>
        <v>14.197957258983759</v>
      </c>
      <c r="K34">
        <f>SUMIFS(Activity_RESBDG!L:L,Activity_RESBDG!$B:$B,$A34&amp;"*",Activity_RESBDG!$B:$B,"*"&amp;"_16",Activity_RESBDG!L:L,"&gt;0.0001")</f>
        <v>9.8536788517935161</v>
      </c>
    </row>
    <row r="35" spans="1:11" x14ac:dyDescent="0.25">
      <c r="A35" t="str">
        <f>RESBDG_Split_Tech!A35</f>
        <v>RESBDGAPAOldRAG______STDELC</v>
      </c>
      <c r="B35">
        <f>SUMIFS(Activity_RESBDG!C:C,Activity_RESBDG!$B:$B,$A35&amp;"*",Activity_RESBDG!$B:$B,"*"&amp;"_16",Activity_RESBDG!C:C,"&gt;0.0001")</f>
        <v>1.1948521325688691E-4</v>
      </c>
      <c r="C35">
        <f>SUMIFS(Activity_RESBDG!D:D,Activity_RESBDG!$B:$B,$A35&amp;"*",Activity_RESBDG!$B:$B,"*"&amp;"_16",Activity_RESBDG!D:D,"&gt;0.0001")</f>
        <v>270.51176858086438</v>
      </c>
      <c r="D35">
        <f>SUMIFS(Activity_RESBDG!E:E,Activity_RESBDG!$B:$B,$A35&amp;"*",Activity_RESBDG!$B:$B,"*"&amp;"_16",Activity_RESBDG!E:E,"&gt;0.0001")</f>
        <v>286.75347127450908</v>
      </c>
      <c r="E35">
        <f>SUMIFS(Activity_RESBDG!F:F,Activity_RESBDG!$B:$B,$A35&amp;"*",Activity_RESBDG!$B:$B,"*"&amp;"_16",Activity_RESBDG!F:F,"&gt;0.0001")</f>
        <v>302.99268065660539</v>
      </c>
      <c r="F35">
        <f>SUMIFS(Activity_RESBDG!G:G,Activity_RESBDG!$B:$B,$A35&amp;"*",Activity_RESBDG!$B:$B,"*"&amp;"_16",Activity_RESBDG!G:G,"&gt;0.0001")</f>
        <v>316.06991902537379</v>
      </c>
      <c r="G35">
        <f>SUMIFS(Activity_RESBDG!H:H,Activity_RESBDG!$B:$B,$A35&amp;"*",Activity_RESBDG!$B:$B,"*"&amp;"_16",Activity_RESBDG!H:H,"&gt;0.0001")</f>
        <v>328.38303145079811</v>
      </c>
      <c r="H35">
        <f>SUMIFS(Activity_RESBDG!I:I,Activity_RESBDG!$B:$B,$A35&amp;"*",Activity_RESBDG!$B:$B,"*"&amp;"_16",Activity_RESBDG!I:I,"&gt;0.0001")</f>
        <v>600.04695973829996</v>
      </c>
      <c r="I35">
        <f>SUMIFS(Activity_RESBDG!J:J,Activity_RESBDG!$B:$B,$A35&amp;"*",Activity_RESBDG!$B:$B,"*"&amp;"_16",Activity_RESBDG!J:J,"&gt;0.0001")</f>
        <v>472.74225447323158</v>
      </c>
      <c r="J35">
        <f>SUMIFS(Activity_RESBDG!K:K,Activity_RESBDG!$B:$B,$A35&amp;"*",Activity_RESBDG!$B:$B,"*"&amp;"_16",Activity_RESBDG!K:K,"&gt;0.0001")</f>
        <v>450.48097133675452</v>
      </c>
      <c r="K35">
        <f>SUMIFS(Activity_RESBDG!L:L,Activity_RESBDG!$B:$B,$A35&amp;"*",Activity_RESBDG!$B:$B,"*"&amp;"_16",Activity_RESBDG!L:L,"&gt;0.0001")</f>
        <v>219.3310268074959</v>
      </c>
    </row>
    <row r="36" spans="1:11" x14ac:dyDescent="0.25">
      <c r="A36" t="str">
        <f>RESBDG_Split_Tech!A36</f>
        <v>RESBDGSATOldRAG______STDELC</v>
      </c>
      <c r="B36">
        <f>SUMIFS(Activity_RESBDG!C:C,Activity_RESBDG!$B:$B,$A36&amp;"*",Activity_RESBDG!$B:$B,"*"&amp;"_16",Activity_RESBDG!C:C,"&gt;0.0001")</f>
        <v>9.6339895942176845E-4</v>
      </c>
      <c r="C36">
        <f>SUMIFS(Activity_RESBDG!D:D,Activity_RESBDG!$B:$B,$A36&amp;"*",Activity_RESBDG!$B:$B,"*"&amp;"_16",Activity_RESBDG!D:D,"&gt;0.0001")</f>
        <v>91.85110968156809</v>
      </c>
      <c r="D36">
        <f>SUMIFS(Activity_RESBDG!E:E,Activity_RESBDG!$B:$B,$A36&amp;"*",Activity_RESBDG!$B:$B,"*"&amp;"_16",Activity_RESBDG!E:E,"&gt;0.0001")</f>
        <v>92.349000433042477</v>
      </c>
      <c r="E36">
        <f>SUMIFS(Activity_RESBDG!F:F,Activity_RESBDG!$B:$B,$A36&amp;"*",Activity_RESBDG!$B:$B,"*"&amp;"_16",Activity_RESBDG!F:F,"&gt;0.0001")</f>
        <v>92.846539392022407</v>
      </c>
      <c r="F36">
        <f>SUMIFS(Activity_RESBDG!G:G,Activity_RESBDG!$B:$B,$A36&amp;"*",Activity_RESBDG!$B:$B,"*"&amp;"_16",Activity_RESBDG!G:G,"&gt;0.0001")</f>
        <v>93.343604300489048</v>
      </c>
      <c r="G36">
        <f>SUMIFS(Activity_RESBDG!H:H,Activity_RESBDG!$B:$B,$A36&amp;"*",Activity_RESBDG!$B:$B,"*"&amp;"_16",Activity_RESBDG!H:H,"&gt;0.0001")</f>
        <v>93.636486916884692</v>
      </c>
      <c r="H36">
        <f>SUMIFS(Activity_RESBDG!I:I,Activity_RESBDG!$B:$B,$A36&amp;"*",Activity_RESBDG!$B:$B,"*"&amp;"_16",Activity_RESBDG!I:I,"&gt;0.0001")</f>
        <v>185.46744498158299</v>
      </c>
      <c r="I36">
        <f>SUMIFS(Activity_RESBDG!J:J,Activity_RESBDG!$B:$B,$A36&amp;"*",Activity_RESBDG!$B:$B,"*"&amp;"_16",Activity_RESBDG!J:J,"&gt;0.0001")</f>
        <v>153.0438860146653</v>
      </c>
      <c r="J36">
        <f>SUMIFS(Activity_RESBDG!K:K,Activity_RESBDG!$B:$B,$A36&amp;"*",Activity_RESBDG!$B:$B,"*"&amp;"_16",Activity_RESBDG!K:K,"&gt;0.0001")</f>
        <v>146.84407135509579</v>
      </c>
      <c r="K36">
        <f>SUMIFS(Activity_RESBDG!L:L,Activity_RESBDG!$B:$B,$A36&amp;"*",Activity_RESBDG!$B:$B,"*"&amp;"_16",Activity_RESBDG!L:L,"&gt;0.0001")</f>
        <v>73.5291788639217</v>
      </c>
    </row>
    <row r="37" spans="1:11" x14ac:dyDescent="0.25">
      <c r="A37" t="str">
        <f>RESBDG_Split_Tech!A37</f>
        <v>RESBDGSDEOldRAG______STDELC</v>
      </c>
      <c r="B37">
        <f>SUMIFS(Activity_RESBDG!C:C,Activity_RESBDG!$B:$B,$A37&amp;"*",Activity_RESBDG!$B:$B,"*"&amp;"_16",Activity_RESBDG!C:C,"&gt;0.0001")</f>
        <v>9.7461565333500921E-4</v>
      </c>
      <c r="C37">
        <f>SUMIFS(Activity_RESBDG!D:D,Activity_RESBDG!$B:$B,$A37&amp;"*",Activity_RESBDG!$B:$B,"*"&amp;"_16",Activity_RESBDG!D:D,"&gt;0.0001")</f>
        <v>157.956401253064</v>
      </c>
      <c r="D37">
        <f>SUMIFS(Activity_RESBDG!E:E,Activity_RESBDG!$B:$B,$A37&amp;"*",Activity_RESBDG!$B:$B,"*"&amp;"_16",Activity_RESBDG!E:E,"&gt;0.0001")</f>
        <v>158.24453078513849</v>
      </c>
      <c r="E37">
        <f>SUMIFS(Activity_RESBDG!F:F,Activity_RESBDG!$B:$B,$A37&amp;"*",Activity_RESBDG!$B:$B,"*"&amp;"_16",Activity_RESBDG!F:F,"&gt;0.0001")</f>
        <v>158.53298467855149</v>
      </c>
      <c r="F37">
        <f>SUMIFS(Activity_RESBDG!G:G,Activity_RESBDG!$B:$B,$A37&amp;"*",Activity_RESBDG!$B:$B,"*"&amp;"_16",Activity_RESBDG!G:G,"&gt;0.0001")</f>
        <v>158.82122574599799</v>
      </c>
      <c r="G37">
        <f>SUMIFS(Activity_RESBDG!H:H,Activity_RESBDG!$B:$B,$A37&amp;"*",Activity_RESBDG!$B:$B,"*"&amp;"_16",Activity_RESBDG!H:H,"&gt;0.0001")</f>
        <v>159.22593330300029</v>
      </c>
      <c r="H37">
        <f>SUMIFS(Activity_RESBDG!I:I,Activity_RESBDG!$B:$B,$A37&amp;"*",Activity_RESBDG!$B:$B,"*"&amp;"_16",Activity_RESBDG!I:I,"&gt;0.0001")</f>
        <v>319.42278748289488</v>
      </c>
      <c r="I37">
        <f>SUMIFS(Activity_RESBDG!J:J,Activity_RESBDG!$B:$B,$A37&amp;"*",Activity_RESBDG!$B:$B,"*"&amp;"_16",Activity_RESBDG!J:J,"&gt;0.0001")</f>
        <v>267.1726628343722</v>
      </c>
      <c r="J37">
        <f>SUMIFS(Activity_RESBDG!K:K,Activity_RESBDG!$B:$B,$A37&amp;"*",Activity_RESBDG!$B:$B,"*"&amp;"_16",Activity_RESBDG!K:K,"&gt;0.0001")</f>
        <v>256.12730873342389</v>
      </c>
      <c r="K37">
        <f>SUMIFS(Activity_RESBDG!L:L,Activity_RESBDG!$B:$B,$A37&amp;"*",Activity_RESBDG!$B:$B,"*"&amp;"_16",Activity_RESBDG!L:L,"&gt;0.0001")</f>
        <v>127.3400738718733</v>
      </c>
    </row>
    <row r="38" spans="1:11" x14ac:dyDescent="0.25">
      <c r="A38" t="str">
        <f>RESBDG_Split_Tech!A38</f>
        <v>RESBDGAPAOldREF______STDELC</v>
      </c>
      <c r="B38">
        <f>SUMIFS(Activity_RESBDG!C:C,Activity_RESBDG!$B:$B,$A38&amp;"*",Activity_RESBDG!$B:$B,"*"&amp;"_16",Activity_RESBDG!C:C,"&gt;0.0001")</f>
        <v>2.6961817252691193E-4</v>
      </c>
      <c r="C38">
        <f>SUMIFS(Activity_RESBDG!D:D,Activity_RESBDG!$B:$B,$A38&amp;"*",Activity_RESBDG!$B:$B,"*"&amp;"_16",Activity_RESBDG!D:D,"&gt;0.0001")</f>
        <v>145.76995929393041</v>
      </c>
      <c r="D38">
        <f>SUMIFS(Activity_RESBDG!E:E,Activity_RESBDG!$B:$B,$A38&amp;"*",Activity_RESBDG!$B:$B,"*"&amp;"_16",Activity_RESBDG!E:E,"&gt;0.0001")</f>
        <v>157.2337340520817</v>
      </c>
      <c r="E38">
        <f>SUMIFS(Activity_RESBDG!F:F,Activity_RESBDG!$B:$B,$A38&amp;"*",Activity_RESBDG!$B:$B,"*"&amp;"_16",Activity_RESBDG!F:F,"&gt;0.0001")</f>
        <v>168.6957161574523</v>
      </c>
      <c r="F38">
        <f>SUMIFS(Activity_RESBDG!G:G,Activity_RESBDG!$B:$B,$A38&amp;"*",Activity_RESBDG!$B:$B,"*"&amp;"_16",Activity_RESBDG!G:G,"&gt;0.0001")</f>
        <v>180.15594480774999</v>
      </c>
      <c r="G38">
        <f>SUMIFS(Activity_RESBDG!H:H,Activity_RESBDG!$B:$B,$A38&amp;"*",Activity_RESBDG!$B:$B,"*"&amp;"_16",Activity_RESBDG!H:H,"&gt;0.0001")</f>
        <v>188.93375261199051</v>
      </c>
      <c r="H38">
        <f>SUMIFS(Activity_RESBDG!I:I,Activity_RESBDG!$B:$B,$A38&amp;"*",Activity_RESBDG!$B:$B,"*"&amp;"_16",Activity_RESBDG!I:I,"&gt;0.0001")</f>
        <v>333.19884000640627</v>
      </c>
      <c r="I38">
        <f>SUMIFS(Activity_RESBDG!J:J,Activity_RESBDG!$B:$B,$A38&amp;"*",Activity_RESBDG!$B:$B,"*"&amp;"_16",Activity_RESBDG!J:J,"&gt;0.0001")</f>
        <v>333.1677903483876</v>
      </c>
      <c r="J38">
        <f>SUMIFS(Activity_RESBDG!K:K,Activity_RESBDG!$B:$B,$A38&amp;"*",Activity_RESBDG!$B:$B,"*"&amp;"_16",Activity_RESBDG!K:K,"&gt;0.0001")</f>
        <v>333.16578810817379</v>
      </c>
      <c r="K38">
        <f>SUMIFS(Activity_RESBDG!L:L,Activity_RESBDG!$B:$B,$A38&amp;"*",Activity_RESBDG!$B:$B,"*"&amp;"_16",Activity_RESBDG!L:L,"&gt;0.0001")</f>
        <v>410.39646878818837</v>
      </c>
    </row>
    <row r="39" spans="1:11" x14ac:dyDescent="0.25">
      <c r="A39" t="str">
        <f>RESBDG_Split_Tech!A39</f>
        <v>RESBDGSATOldREF______STDELC</v>
      </c>
      <c r="B39">
        <f>SUMIFS(Activity_RESBDG!C:C,Activity_RESBDG!$B:$B,$A39&amp;"*",Activity_RESBDG!$B:$B,"*"&amp;"_16",Activity_RESBDG!C:C,"&gt;0.0001")</f>
        <v>3.2206418553225069E-4</v>
      </c>
      <c r="C39">
        <f>SUMIFS(Activity_RESBDG!D:D,Activity_RESBDG!$B:$B,$A39&amp;"*",Activity_RESBDG!$B:$B,"*"&amp;"_16",Activity_RESBDG!D:D,"&gt;0.0001")</f>
        <v>48.67715000081256</v>
      </c>
      <c r="D39">
        <f>SUMIFS(Activity_RESBDG!E:E,Activity_RESBDG!$B:$B,$A39&amp;"*",Activity_RESBDG!$B:$B,"*"&amp;"_16",Activity_RESBDG!E:E,"&gt;0.0001")</f>
        <v>49.028572580363907</v>
      </c>
      <c r="E39">
        <f>SUMIFS(Activity_RESBDG!F:F,Activity_RESBDG!$B:$B,$A39&amp;"*",Activity_RESBDG!$B:$B,"*"&amp;"_16",Activity_RESBDG!F:F,"&gt;0.0001")</f>
        <v>49.37997259491847</v>
      </c>
      <c r="F39">
        <f>SUMIFS(Activity_RESBDG!G:G,Activity_RESBDG!$B:$B,$A39&amp;"*",Activity_RESBDG!$B:$B,"*"&amp;"_16",Activity_RESBDG!G:G,"&gt;0.0001")</f>
        <v>49.731232758913073</v>
      </c>
      <c r="G39">
        <f>SUMIFS(Activity_RESBDG!H:H,Activity_RESBDG!$B:$B,$A39&amp;"*",Activity_RESBDG!$B:$B,"*"&amp;"_16",Activity_RESBDG!H:H,"&gt;0.0001")</f>
        <v>49.937680428857981</v>
      </c>
      <c r="H39">
        <f>SUMIFS(Activity_RESBDG!I:I,Activity_RESBDG!$B:$B,$A39&amp;"*",Activity_RESBDG!$B:$B,"*"&amp;"_16",Activity_RESBDG!I:I,"&gt;0.0001")</f>
        <v>98.598625025949474</v>
      </c>
      <c r="I39">
        <f>SUMIFS(Activity_RESBDG!J:J,Activity_RESBDG!$B:$B,$A39&amp;"*",Activity_RESBDG!$B:$B,"*"&amp;"_16",Activity_RESBDG!J:J,"&gt;0.0001")</f>
        <v>98.579437584723053</v>
      </c>
      <c r="J39">
        <f>SUMIFS(Activity_RESBDG!K:K,Activity_RESBDG!$B:$B,$A39&amp;"*",Activity_RESBDG!$B:$B,"*"&amp;"_16",Activity_RESBDG!K:K,"&gt;0.0001")</f>
        <v>98.579608670962202</v>
      </c>
      <c r="K39">
        <f>SUMIFS(Activity_RESBDG!L:L,Activity_RESBDG!$B:$B,$A39&amp;"*",Activity_RESBDG!$B:$B,"*"&amp;"_16",Activity_RESBDG!L:L,"&gt;0.0001")</f>
        <v>127.407355601405</v>
      </c>
    </row>
    <row r="40" spans="1:11" x14ac:dyDescent="0.25">
      <c r="A40" t="str">
        <f>RESBDG_Split_Tech!A40</f>
        <v>RESBDGSDEOldREF______STDELC</v>
      </c>
      <c r="B40">
        <f>SUMIFS(Activity_RESBDG!C:C,Activity_RESBDG!$B:$B,$A40&amp;"*",Activity_RESBDG!$B:$B,"*"&amp;"_16",Activity_RESBDG!C:C,"&gt;0.0001")</f>
        <v>2.6997560837525061E-4</v>
      </c>
      <c r="C40">
        <f>SUMIFS(Activity_RESBDG!D:D,Activity_RESBDG!$B:$B,$A40&amp;"*",Activity_RESBDG!$B:$B,"*"&amp;"_16",Activity_RESBDG!D:D,"&gt;0.0001")</f>
        <v>83.290686018675714</v>
      </c>
      <c r="D40">
        <f>SUMIFS(Activity_RESBDG!E:E,Activity_RESBDG!$B:$B,$A40&amp;"*",Activity_RESBDG!$B:$B,"*"&amp;"_16",Activity_RESBDG!E:E,"&gt;0.0001")</f>
        <v>83.494288806731831</v>
      </c>
      <c r="E40">
        <f>SUMIFS(Activity_RESBDG!F:F,Activity_RESBDG!$B:$B,$A40&amp;"*",Activity_RESBDG!$B:$B,"*"&amp;"_16",Activity_RESBDG!F:F,"&gt;0.0001")</f>
        <v>83.697758114229188</v>
      </c>
      <c r="F40">
        <f>SUMIFS(Activity_RESBDG!G:G,Activity_RESBDG!$B:$B,$A40&amp;"*",Activity_RESBDG!$B:$B,"*"&amp;"_16",Activity_RESBDG!G:G,"&gt;0.0001")</f>
        <v>83.901168384061094</v>
      </c>
      <c r="G40">
        <f>SUMIFS(Activity_RESBDG!H:H,Activity_RESBDG!$B:$B,$A40&amp;"*",Activity_RESBDG!$B:$B,"*"&amp;"_16",Activity_RESBDG!H:H,"&gt;0.0001")</f>
        <v>84.18662941511846</v>
      </c>
      <c r="H40">
        <f>SUMIFS(Activity_RESBDG!I:I,Activity_RESBDG!$B:$B,$A40&amp;"*",Activity_RESBDG!$B:$B,"*"&amp;"_16",Activity_RESBDG!I:I,"&gt;0.0001")</f>
        <v>169.05616017555261</v>
      </c>
      <c r="I40">
        <f>SUMIFS(Activity_RESBDG!J:J,Activity_RESBDG!$B:$B,$A40&amp;"*",Activity_RESBDG!$B:$B,"*"&amp;"_16",Activity_RESBDG!J:J,"&gt;0.0001")</f>
        <v>169.03630185791121</v>
      </c>
      <c r="J40">
        <f>SUMIFS(Activity_RESBDG!K:K,Activity_RESBDG!$B:$B,$A40&amp;"*",Activity_RESBDG!$B:$B,"*"&amp;"_16",Activity_RESBDG!K:K,"&gt;0.0001")</f>
        <v>169.03605200336969</v>
      </c>
      <c r="K40">
        <f>SUMIFS(Activity_RESBDG!L:L,Activity_RESBDG!$B:$B,$A40&amp;"*",Activity_RESBDG!$B:$B,"*"&amp;"_16",Activity_RESBDG!L:L,"&gt;0.0001")</f>
        <v>216.47791198293669</v>
      </c>
    </row>
    <row r="41" spans="1:11" x14ac:dyDescent="0.25">
      <c r="A41" t="str">
        <f>RESBDG_Split_Tech!A41</f>
        <v>RESBDGAPAOldSCCE___STDELC</v>
      </c>
      <c r="B41">
        <f>SUMIFS(Activity_RESBDG!C:C,Activity_RESBDG!$B:$B,$A41&amp;"*",Activity_RESBDG!$B:$B,"*"&amp;"_16",Activity_RESBDG!C:C,"&gt;0.0001")</f>
        <v>17.144655834415349</v>
      </c>
      <c r="C41">
        <f>SUMIFS(Activity_RESBDG!D:D,Activity_RESBDG!$B:$B,$A41&amp;"*",Activity_RESBDG!$B:$B,"*"&amp;"_16",Activity_RESBDG!D:D,"&gt;0.0001")</f>
        <v>59.300089994555158</v>
      </c>
      <c r="D41">
        <f>SUMIFS(Activity_RESBDG!E:E,Activity_RESBDG!$B:$B,$A41&amp;"*",Activity_RESBDG!$B:$B,"*"&amp;"_16",Activity_RESBDG!E:E,"&gt;0.0001")</f>
        <v>775.30008863331693</v>
      </c>
      <c r="E41">
        <f>SUMIFS(Activity_RESBDG!F:F,Activity_RESBDG!$B:$B,$A41&amp;"*",Activity_RESBDG!$B:$B,"*"&amp;"_16",Activity_RESBDG!F:F,"&gt;0.0001")</f>
        <v>820.90007976877621</v>
      </c>
      <c r="F41">
        <f>SUMIFS(Activity_RESBDG!G:G,Activity_RESBDG!$B:$B,$A41&amp;"*",Activity_RESBDG!$B:$B,"*"&amp;"_16",Activity_RESBDG!G:G,"&gt;0.0001")</f>
        <v>866.30012071484612</v>
      </c>
      <c r="G41">
        <f>SUMIFS(Activity_RESBDG!H:H,Activity_RESBDG!$B:$B,$A41&amp;"*",Activity_RESBDG!$B:$B,"*"&amp;"_16",Activity_RESBDG!H:H,"&gt;0.0001")</f>
        <v>901.60011798887422</v>
      </c>
      <c r="H41">
        <f>SUMIFS(Activity_RESBDG!I:I,Activity_RESBDG!$B:$B,$A41&amp;"*",Activity_RESBDG!$B:$B,"*"&amp;"_16",Activity_RESBDG!I:I,"&gt;0.0001")</f>
        <v>937.0001090425435</v>
      </c>
      <c r="I41">
        <f>SUMIFS(Activity_RESBDG!J:J,Activity_RESBDG!$B:$B,$A41&amp;"*",Activity_RESBDG!$B:$B,"*"&amp;"_16",Activity_RESBDG!J:J,"&gt;0.0001")</f>
        <v>345.34495291804598</v>
      </c>
      <c r="J41">
        <f>SUMIFS(Activity_RESBDG!K:K,Activity_RESBDG!$B:$B,$A41&amp;"*",Activity_RESBDG!$B:$B,"*"&amp;"_16",Activity_RESBDG!K:K,"&gt;0.0001")</f>
        <v>333.79653589622581</v>
      </c>
      <c r="K41">
        <f>SUMIFS(Activity_RESBDG!L:L,Activity_RESBDG!$B:$B,$A41&amp;"*",Activity_RESBDG!$B:$B,"*"&amp;"_16",Activity_RESBDG!L:L,"&gt;0.0001")</f>
        <v>485.29818294972313</v>
      </c>
    </row>
    <row r="42" spans="1:11" x14ac:dyDescent="0.25">
      <c r="A42" t="str">
        <f>RESBDG_Split_Tech!A42</f>
        <v>RESBDGAPAOldSCRO___STDELC</v>
      </c>
      <c r="B42">
        <f>SUMIFS(Activity_RESBDG!C:C,Activity_RESBDG!$B:$B,$A42&amp;"*",Activity_RESBDG!$B:$B,"*"&amp;"_16",Activity_RESBDG!C:C,"&gt;0.0001")</f>
        <v>2.8494852583869021</v>
      </c>
      <c r="C42">
        <f>SUMIFS(Activity_RESBDG!D:D,Activity_RESBDG!$B:$B,$A42&amp;"*",Activity_RESBDG!$B:$B,"*"&amp;"_16",Activity_RESBDG!D:D,"&gt;0.0001")</f>
        <v>16.000095798588521</v>
      </c>
      <c r="D42">
        <f>SUMIFS(Activity_RESBDG!E:E,Activity_RESBDG!$B:$B,$A42&amp;"*",Activity_RESBDG!$B:$B,"*"&amp;"_16",Activity_RESBDG!E:E,"&gt;0.0001")</f>
        <v>12.50136663589617</v>
      </c>
      <c r="E42">
        <f>SUMIFS(Activity_RESBDG!F:F,Activity_RESBDG!$B:$B,$A42&amp;"*",Activity_RESBDG!$B:$B,"*"&amp;"_16",Activity_RESBDG!F:F,"&gt;0.0001")</f>
        <v>17.211645112782548</v>
      </c>
      <c r="F42">
        <f>SUMIFS(Activity_RESBDG!G:G,Activity_RESBDG!$B:$B,$A42&amp;"*",Activity_RESBDG!$B:$B,"*"&amp;"_16",Activity_RESBDG!G:G,"&gt;0.0001")</f>
        <v>100.6000814541958</v>
      </c>
      <c r="G42">
        <f>SUMIFS(Activity_RESBDG!H:H,Activity_RESBDG!$B:$B,$A42&amp;"*",Activity_RESBDG!$B:$B,"*"&amp;"_16",Activity_RESBDG!H:H,"&gt;0.0001")</f>
        <v>102.40012098192</v>
      </c>
      <c r="H42">
        <f>SUMIFS(Activity_RESBDG!I:I,Activity_RESBDG!$B:$B,$A42&amp;"*",Activity_RESBDG!$B:$B,"*"&amp;"_16",Activity_RESBDG!I:I,"&gt;0.0001")</f>
        <v>104.20015483093739</v>
      </c>
      <c r="I42">
        <f>SUMIFS(Activity_RESBDG!J:J,Activity_RESBDG!$B:$B,$A42&amp;"*",Activity_RESBDG!$B:$B,"*"&amp;"_16",Activity_RESBDG!J:J,"&gt;0.0001")</f>
        <v>3.687873134608012</v>
      </c>
      <c r="J42">
        <f>SUMIFS(Activity_RESBDG!K:K,Activity_RESBDG!$B:$B,$A42&amp;"*",Activity_RESBDG!$B:$B,"*"&amp;"_16",Activity_RESBDG!K:K,"&gt;0.0001")</f>
        <v>10.141750150166921</v>
      </c>
      <c r="K42">
        <f>SUMIFS(Activity_RESBDG!L:L,Activity_RESBDG!$B:$B,$A42&amp;"*",Activity_RESBDG!$B:$B,"*"&amp;"_16",Activity_RESBDG!L:L,"&gt;0.0001")</f>
        <v>27.422062216525571</v>
      </c>
    </row>
    <row r="43" spans="1:11" x14ac:dyDescent="0.25">
      <c r="A43" t="str">
        <f>RESBDG_Split_Tech!A43</f>
        <v>RESBDGSATOldSCCE___STDELC</v>
      </c>
      <c r="B43">
        <f>SUMIFS(Activity_RESBDG!C:C,Activity_RESBDG!$B:$B,$A43&amp;"*",Activity_RESBDG!$B:$B,"*"&amp;"_16",Activity_RESBDG!C:C,"&gt;0.0001")</f>
        <v>0.86775226002060857</v>
      </c>
      <c r="C43">
        <f>SUMIFS(Activity_RESBDG!D:D,Activity_RESBDG!$B:$B,$A43&amp;"*",Activity_RESBDG!$B:$B,"*"&amp;"_16",Activity_RESBDG!D:D,"&gt;0.0001")</f>
        <v>3.100052714336095</v>
      </c>
      <c r="D43">
        <f>SUMIFS(Activity_RESBDG!E:E,Activity_RESBDG!$B:$B,$A43&amp;"*",Activity_RESBDG!$B:$B,"*"&amp;"_16",Activity_RESBDG!E:E,"&gt;0.0001")</f>
        <v>82.000027733644671</v>
      </c>
      <c r="E43">
        <f>SUMIFS(Activity_RESBDG!F:F,Activity_RESBDG!$B:$B,$A43&amp;"*",Activity_RESBDG!$B:$B,"*"&amp;"_16",Activity_RESBDG!F:F,"&gt;0.0001")</f>
        <v>82.700040667046423</v>
      </c>
      <c r="F43">
        <f>SUMIFS(Activity_RESBDG!G:G,Activity_RESBDG!$B:$B,$A43&amp;"*",Activity_RESBDG!$B:$B,"*"&amp;"_16",Activity_RESBDG!G:G,"&gt;0.0001")</f>
        <v>83.300050165209072</v>
      </c>
      <c r="G43">
        <f>SUMIFS(Activity_RESBDG!H:H,Activity_RESBDG!$B:$B,$A43&amp;"*",Activity_RESBDG!$B:$B,"*"&amp;"_16",Activity_RESBDG!H:H,"&gt;0.0001")</f>
        <v>83.700055787885944</v>
      </c>
      <c r="H43">
        <f>SUMIFS(Activity_RESBDG!I:I,Activity_RESBDG!$B:$B,$A43&amp;"*",Activity_RESBDG!$B:$B,"*"&amp;"_16",Activity_RESBDG!I:I,"&gt;0.0001")</f>
        <v>84.10006081891882</v>
      </c>
      <c r="I43">
        <f>SUMIFS(Activity_RESBDG!J:J,Activity_RESBDG!$B:$B,$A43&amp;"*",Activity_RESBDG!$B:$B,"*"&amp;"_16",Activity_RESBDG!J:J,"&gt;0.0001")</f>
        <v>33.289781014162237</v>
      </c>
      <c r="J43">
        <f>SUMIFS(Activity_RESBDG!K:K,Activity_RESBDG!$B:$B,$A43&amp;"*",Activity_RESBDG!$B:$B,"*"&amp;"_16",Activity_RESBDG!K:K,"&gt;0.0001")</f>
        <v>29.56741428531204</v>
      </c>
      <c r="K43">
        <f>SUMIFS(Activity_RESBDG!L:L,Activity_RESBDG!$B:$B,$A43&amp;"*",Activity_RESBDG!$B:$B,"*"&amp;"_16",Activity_RESBDG!L:L,"&gt;0.0001")</f>
        <v>46.117501686887707</v>
      </c>
    </row>
    <row r="44" spans="1:11" x14ac:dyDescent="0.25">
      <c r="A44" t="str">
        <f>RESBDG_Split_Tech!A44</f>
        <v>RESBDGSATOldSCRO___STDELC</v>
      </c>
      <c r="B44">
        <f>SUMIFS(Activity_RESBDG!C:C,Activity_RESBDG!$B:$B,$A44&amp;"*",Activity_RESBDG!$B:$B,"*"&amp;"_16",Activity_RESBDG!C:C,"&gt;0.0001")</f>
        <v>0.40343189615694891</v>
      </c>
      <c r="C44">
        <f>SUMIFS(Activity_RESBDG!D:D,Activity_RESBDG!$B:$B,$A44&amp;"*",Activity_RESBDG!$B:$B,"*"&amp;"_16",Activity_RESBDG!D:D,"&gt;0.0001")</f>
        <v>1.8000279668879</v>
      </c>
      <c r="D44">
        <f>SUMIFS(Activity_RESBDG!E:E,Activity_RESBDG!$B:$B,$A44&amp;"*",Activity_RESBDG!$B:$B,"*"&amp;"_16",Activity_RESBDG!E:E,"&gt;0.0001")</f>
        <v>1.0003166978358631</v>
      </c>
      <c r="E44">
        <f>SUMIFS(Activity_RESBDG!F:F,Activity_RESBDG!$B:$B,$A44&amp;"*",Activity_RESBDG!$B:$B,"*"&amp;"_16",Activity_RESBDG!F:F,"&gt;0.0001")</f>
        <v>1.30691427235536</v>
      </c>
      <c r="F44">
        <f>SUMIFS(Activity_RESBDG!G:G,Activity_RESBDG!$B:$B,$A44&amp;"*",Activity_RESBDG!$B:$B,"*"&amp;"_16",Activity_RESBDG!G:G,"&gt;0.0001")</f>
        <v>10.700028839344739</v>
      </c>
      <c r="G44">
        <f>SUMIFS(Activity_RESBDG!H:H,Activity_RESBDG!$B:$B,$A44&amp;"*",Activity_RESBDG!$B:$B,"*"&amp;"_16",Activity_RESBDG!H:H,"&gt;0.0001")</f>
        <v>10.700040133252831</v>
      </c>
      <c r="H44">
        <f>SUMIFS(Activity_RESBDG!I:I,Activity_RESBDG!$B:$B,$A44&amp;"*",Activity_RESBDG!$B:$B,"*"&amp;"_16",Activity_RESBDG!I:I,"&gt;0.0001")</f>
        <v>10.700047924208951</v>
      </c>
      <c r="I44">
        <f>SUMIFS(Activity_RESBDG!J:J,Activity_RESBDG!$B:$B,$A44&amp;"*",Activity_RESBDG!$B:$B,"*"&amp;"_16",Activity_RESBDG!J:J,"&gt;0.0001")</f>
        <v>0.77902039996354333</v>
      </c>
      <c r="J44">
        <f>SUMIFS(Activity_RESBDG!K:K,Activity_RESBDG!$B:$B,$A44&amp;"*",Activity_RESBDG!$B:$B,"*"&amp;"_16",Activity_RESBDG!K:K,"&gt;0.0001")</f>
        <v>1.189074974533483</v>
      </c>
      <c r="K44">
        <f>SUMIFS(Activity_RESBDG!L:L,Activity_RESBDG!$B:$B,$A44&amp;"*",Activity_RESBDG!$B:$B,"*"&amp;"_16",Activity_RESBDG!L:L,"&gt;0.0001")</f>
        <v>2.4013265262324661</v>
      </c>
    </row>
    <row r="45" spans="1:11" x14ac:dyDescent="0.25">
      <c r="A45" t="str">
        <f>RESBDG_Split_Tech!A45</f>
        <v>RESBDGSDEOldSCCE___STDELC</v>
      </c>
      <c r="B45">
        <f>SUMIFS(Activity_RESBDG!C:C,Activity_RESBDG!$B:$B,$A45&amp;"*",Activity_RESBDG!$B:$B,"*"&amp;"_16",Activity_RESBDG!C:C,"&gt;0.0001")</f>
        <v>36.381367382834277</v>
      </c>
      <c r="C45">
        <f>SUMIFS(Activity_RESBDG!D:D,Activity_RESBDG!$B:$B,$A45&amp;"*",Activity_RESBDG!$B:$B,"*"&amp;"_16",Activity_RESBDG!D:D,"&gt;0.0001")</f>
        <v>60.300108479285569</v>
      </c>
      <c r="D45">
        <f>SUMIFS(Activity_RESBDG!E:E,Activity_RESBDG!$B:$B,$A45&amp;"*",Activity_RESBDG!$B:$B,"*"&amp;"_16",Activity_RESBDG!E:E,"&gt;0.0001")</f>
        <v>1815.0000878869901</v>
      </c>
      <c r="E45">
        <f>SUMIFS(Activity_RESBDG!F:F,Activity_RESBDG!$B:$B,$A45&amp;"*",Activity_RESBDG!$B:$B,"*"&amp;"_16",Activity_RESBDG!F:F,"&gt;0.0001")</f>
        <v>1841.800094481941</v>
      </c>
      <c r="F45">
        <f>SUMIFS(Activity_RESBDG!G:G,Activity_RESBDG!$B:$B,$A45&amp;"*",Activity_RESBDG!$B:$B,"*"&amp;"_16",Activity_RESBDG!G:G,"&gt;0.0001")</f>
        <v>1864.700132901771</v>
      </c>
      <c r="G45">
        <f>SUMIFS(Activity_RESBDG!H:H,Activity_RESBDG!$B:$B,$A45&amp;"*",Activity_RESBDG!$B:$B,"*"&amp;"_16",Activity_RESBDG!H:H,"&gt;0.0001")</f>
        <v>1892.5001439065111</v>
      </c>
      <c r="H45">
        <f>SUMIFS(Activity_RESBDG!I:I,Activity_RESBDG!$B:$B,$A45&amp;"*",Activity_RESBDG!$B:$B,"*"&amp;"_16",Activity_RESBDG!I:I,"&gt;0.0001")</f>
        <v>1920.3001505571251</v>
      </c>
      <c r="I45">
        <f>SUMIFS(Activity_RESBDG!J:J,Activity_RESBDG!$B:$B,$A45&amp;"*",Activity_RESBDG!$B:$B,"*"&amp;"_16",Activity_RESBDG!J:J,"&gt;0.0001")</f>
        <v>687.41018605932766</v>
      </c>
      <c r="J45">
        <f>SUMIFS(Activity_RESBDG!K:K,Activity_RESBDG!$B:$B,$A45&amp;"*",Activity_RESBDG!$B:$B,"*"&amp;"_16",Activity_RESBDG!K:K,"&gt;0.0001")</f>
        <v>679.58285190246079</v>
      </c>
      <c r="K45">
        <f>SUMIFS(Activity_RESBDG!L:L,Activity_RESBDG!$B:$B,$A45&amp;"*",Activity_RESBDG!$B:$B,"*"&amp;"_16",Activity_RESBDG!L:L,"&gt;0.0001")</f>
        <v>967.25099949560081</v>
      </c>
    </row>
    <row r="46" spans="1:11" x14ac:dyDescent="0.25">
      <c r="A46" t="str">
        <f>RESBDG_Split_Tech!A46</f>
        <v>RESBDGSDEOldSCRO___STDELC</v>
      </c>
      <c r="B46">
        <f>SUMIFS(Activity_RESBDG!C:C,Activity_RESBDG!$B:$B,$A46&amp;"*",Activity_RESBDG!$B:$B,"*"&amp;"_16",Activity_RESBDG!C:C,"&gt;0.0001")</f>
        <v>10.197795555265721</v>
      </c>
      <c r="C46">
        <f>SUMIFS(Activity_RESBDG!D:D,Activity_RESBDG!$B:$B,$A46&amp;"*",Activity_RESBDG!$B:$B,"*"&amp;"_16",Activity_RESBDG!D:D,"&gt;0.0001")</f>
        <v>40.90007444330486</v>
      </c>
      <c r="D46">
        <f>SUMIFS(Activity_RESBDG!E:E,Activity_RESBDG!$B:$B,$A46&amp;"*",Activity_RESBDG!$B:$B,"*"&amp;"_16",Activity_RESBDG!E:E,"&gt;0.0001")</f>
        <v>22.40138453562226</v>
      </c>
      <c r="E46">
        <f>SUMIFS(Activity_RESBDG!F:F,Activity_RESBDG!$B:$B,$A46&amp;"*",Activity_RESBDG!$B:$B,"*"&amp;"_16",Activity_RESBDG!F:F,"&gt;0.0001")</f>
        <v>27.031718915233999</v>
      </c>
      <c r="F46">
        <f>SUMIFS(Activity_RESBDG!G:G,Activity_RESBDG!$B:$B,$A46&amp;"*",Activity_RESBDG!$B:$B,"*"&amp;"_16",Activity_RESBDG!G:G,"&gt;0.0001")</f>
        <v>239.0001033309114</v>
      </c>
      <c r="G46">
        <f>SUMIFS(Activity_RESBDG!H:H,Activity_RESBDG!$B:$B,$A46&amp;"*",Activity_RESBDG!$B:$B,"*"&amp;"_16",Activity_RESBDG!H:H,"&gt;0.0001")</f>
        <v>240.0001312004616</v>
      </c>
      <c r="H46">
        <f>SUMIFS(Activity_RESBDG!I:I,Activity_RESBDG!$B:$B,$A46&amp;"*",Activity_RESBDG!$B:$B,"*"&amp;"_16",Activity_RESBDG!I:I,"&gt;0.0001")</f>
        <v>241.10015349691591</v>
      </c>
      <c r="I46">
        <f>SUMIFS(Activity_RESBDG!J:J,Activity_RESBDG!$B:$B,$A46&amp;"*",Activity_RESBDG!$B:$B,"*"&amp;"_16",Activity_RESBDG!J:J,"&gt;0.0001")</f>
        <v>4.1650477945219384</v>
      </c>
      <c r="J46">
        <f>SUMIFS(Activity_RESBDG!K:K,Activity_RESBDG!$B:$B,$A46&amp;"*",Activity_RESBDG!$B:$B,"*"&amp;"_16",Activity_RESBDG!K:K,"&gt;0.0001")</f>
        <v>14.15119802397305</v>
      </c>
      <c r="K46">
        <f>SUMIFS(Activity_RESBDG!L:L,Activity_RESBDG!$B:$B,$A46&amp;"*",Activity_RESBDG!$B:$B,"*"&amp;"_16",Activity_RESBDG!L:L,"&gt;0.0001")</f>
        <v>60.484151338134559</v>
      </c>
    </row>
    <row r="47" spans="1:11" x14ac:dyDescent="0.25">
      <c r="A47" t="str">
        <f>RESBDG_Split_Tech!A47</f>
        <v>RESBDGAPAOldSC_________DCO</v>
      </c>
      <c r="B47">
        <f>SUMIFS(Activity_RESBDG!C:C,Activity_RESBDG!$B:$B,$A47&amp;"*",Activity_RESBDG!$B:$B,"*"&amp;"_16",Activity_RESBDG!C:C,"&gt;0.0001")</f>
        <v>21.301440134561641</v>
      </c>
      <c r="C47">
        <f>SUMIFS(Activity_RESBDG!D:D,Activity_RESBDG!$B:$B,$A47&amp;"*",Activity_RESBDG!$B:$B,"*"&amp;"_16",Activity_RESBDG!D:D,"&gt;0.0001")</f>
        <v>16.39558052913441</v>
      </c>
      <c r="D47">
        <f>SUMIFS(Activity_RESBDG!E:E,Activity_RESBDG!$B:$B,$A47&amp;"*",Activity_RESBDG!$B:$B,"*"&amp;"_16",Activity_RESBDG!E:E,"&gt;0.0001")</f>
        <v>18.01038770437426</v>
      </c>
      <c r="E47">
        <f>SUMIFS(Activity_RESBDG!F:F,Activity_RESBDG!$B:$B,$A47&amp;"*",Activity_RESBDG!$B:$B,"*"&amp;"_16",Activity_RESBDG!F:F,"&gt;0.0001")</f>
        <v>21.255670747185999</v>
      </c>
      <c r="F47">
        <f>SUMIFS(Activity_RESBDG!G:G,Activity_RESBDG!$B:$B,$A47&amp;"*",Activity_RESBDG!$B:$B,"*"&amp;"_16",Activity_RESBDG!G:G,"&gt;0.0001")</f>
        <v>25.418125936753999</v>
      </c>
      <c r="G47">
        <f>SUMIFS(Activity_RESBDG!H:H,Activity_RESBDG!$B:$B,$A47&amp;"*",Activity_RESBDG!$B:$B,"*"&amp;"_16",Activity_RESBDG!H:H,"&gt;0.0001")</f>
        <v>27.098409130339189</v>
      </c>
      <c r="H47">
        <f>SUMIFS(Activity_RESBDG!I:I,Activity_RESBDG!$B:$B,$A47&amp;"*",Activity_RESBDG!$B:$B,"*"&amp;"_16",Activity_RESBDG!I:I,"&gt;0.0001")</f>
        <v>28.83552884624638</v>
      </c>
      <c r="I47">
        <f>SUMIFS(Activity_RESBDG!J:J,Activity_RESBDG!$B:$B,$A47&amp;"*",Activity_RESBDG!$B:$B,"*"&amp;"_16",Activity_RESBDG!J:J,"&gt;0.0001")</f>
        <v>1403.349062176947</v>
      </c>
      <c r="J47">
        <f>SUMIFS(Activity_RESBDG!K:K,Activity_RESBDG!$B:$B,$A47&amp;"*",Activity_RESBDG!$B:$B,"*"&amp;"_16",Activity_RESBDG!K:K,"&gt;0.0001")</f>
        <v>1400.303352568553</v>
      </c>
      <c r="K47">
        <f>SUMIFS(Activity_RESBDG!L:L,Activity_RESBDG!$B:$B,$A47&amp;"*",Activity_RESBDG!$B:$B,"*"&amp;"_16",Activity_RESBDG!L:L,"&gt;0.0001")</f>
        <v>1519.958713650595</v>
      </c>
    </row>
    <row r="48" spans="1:11" x14ac:dyDescent="0.25">
      <c r="A48" t="str">
        <f>RESBDG_Split_Tech!A48</f>
        <v>RESBDGSATOldSC_________DCO</v>
      </c>
      <c r="B48">
        <f>SUMIFS(Activity_RESBDG!C:C,Activity_RESBDG!$B:$B,$A48&amp;"*",Activity_RESBDG!$B:$B,"*"&amp;"_16",Activity_RESBDG!C:C,"&gt;0.0001")</f>
        <v>3.5890765083109111</v>
      </c>
      <c r="C48">
        <f>SUMIFS(Activity_RESBDG!D:D,Activity_RESBDG!$B:$B,$A48&amp;"*",Activity_RESBDG!$B:$B,"*"&amp;"_16",Activity_RESBDG!D:D,"&gt;0.0001")</f>
        <v>2.6001676424615332</v>
      </c>
      <c r="D48">
        <f>SUMIFS(Activity_RESBDG!E:E,Activity_RESBDG!$B:$B,$A48&amp;"*",Activity_RESBDG!$B:$B,"*"&amp;"_16",Activity_RESBDG!E:E,"&gt;0.0001")</f>
        <v>2.4395045832211739</v>
      </c>
      <c r="E48">
        <f>SUMIFS(Activity_RESBDG!F:F,Activity_RESBDG!$B:$B,$A48&amp;"*",Activity_RESBDG!$B:$B,"*"&amp;"_16",Activity_RESBDG!F:F,"&gt;0.0001")</f>
        <v>2.4734968719624919</v>
      </c>
      <c r="F48">
        <f>SUMIFS(Activity_RESBDG!G:G,Activity_RESBDG!$B:$B,$A48&amp;"*",Activity_RESBDG!$B:$B,"*"&amp;"_16",Activity_RESBDG!G:G,"&gt;0.0001")</f>
        <v>2.4216584072711038</v>
      </c>
      <c r="G48">
        <f>SUMIFS(Activity_RESBDG!H:H,Activity_RESBDG!$B:$B,$A48&amp;"*",Activity_RESBDG!$B:$B,"*"&amp;"_16",Activity_RESBDG!H:H,"&gt;0.0001")</f>
        <v>2.5012236024975669</v>
      </c>
      <c r="H48">
        <f>SUMIFS(Activity_RESBDG!I:I,Activity_RESBDG!$B:$B,$A48&amp;"*",Activity_RESBDG!$B:$B,"*"&amp;"_16",Activity_RESBDG!I:I,"&gt;0.0001")</f>
        <v>2.5815416180478339</v>
      </c>
      <c r="I48">
        <f>SUMIFS(Activity_RESBDG!J:J,Activity_RESBDG!$B:$B,$A48&amp;"*",Activity_RESBDG!$B:$B,"*"&amp;"_16",Activity_RESBDG!J:J,"&gt;0.0001")</f>
        <v>145.17609017828511</v>
      </c>
      <c r="J48">
        <f>SUMIFS(Activity_RESBDG!K:K,Activity_RESBDG!$B:$B,$A48&amp;"*",Activity_RESBDG!$B:$B,"*"&amp;"_16",Activity_RESBDG!K:K,"&gt;0.0001")</f>
        <v>148.21703372869311</v>
      </c>
      <c r="K48">
        <f>SUMIFS(Activity_RESBDG!L:L,Activity_RESBDG!$B:$B,$A48&amp;"*",Activity_RESBDG!$B:$B,"*"&amp;"_16",Activity_RESBDG!L:L,"&gt;0.0001")</f>
        <v>165.53846775358301</v>
      </c>
    </row>
    <row r="49" spans="1:11" x14ac:dyDescent="0.25">
      <c r="A49" t="str">
        <f>RESBDG_Split_Tech!A49</f>
        <v>RESBDGSDEOldSC_________DCO</v>
      </c>
      <c r="B49">
        <f>SUMIFS(Activity_RESBDG!C:C,Activity_RESBDG!$B:$B,$A49&amp;"*",Activity_RESBDG!$B:$B,"*"&amp;"_16",Activity_RESBDG!C:C,"&gt;0.0001")</f>
        <v>60.490534024847761</v>
      </c>
      <c r="C49">
        <f>SUMIFS(Activity_RESBDG!D:D,Activity_RESBDG!$B:$B,$A49&amp;"*",Activity_RESBDG!$B:$B,"*"&amp;"_16",Activity_RESBDG!D:D,"&gt;0.0001")</f>
        <v>22.73154870656834</v>
      </c>
      <c r="D49">
        <f>SUMIFS(Activity_RESBDG!E:E,Activity_RESBDG!$B:$B,$A49&amp;"*",Activity_RESBDG!$B:$B,"*"&amp;"_16",Activity_RESBDG!E:E,"&gt;0.0001")</f>
        <v>49.273148112484243</v>
      </c>
      <c r="E49">
        <f>SUMIFS(Activity_RESBDG!F:F,Activity_RESBDG!$B:$B,$A49&amp;"*",Activity_RESBDG!$B:$B,"*"&amp;"_16",Activity_RESBDG!F:F,"&gt;0.0001")</f>
        <v>54.456835559951578</v>
      </c>
      <c r="F49">
        <f>SUMIFS(Activity_RESBDG!G:G,Activity_RESBDG!$B:$B,$A49&amp;"*",Activity_RESBDG!$B:$B,"*"&amp;"_16",Activity_RESBDG!G:G,"&gt;0.0001")</f>
        <v>52.562189102701417</v>
      </c>
      <c r="G49">
        <f>SUMIFS(Activity_RESBDG!H:H,Activity_RESBDG!$B:$B,$A49&amp;"*",Activity_RESBDG!$B:$B,"*"&amp;"_16",Activity_RESBDG!H:H,"&gt;0.0001")</f>
        <v>55.024621002508567</v>
      </c>
      <c r="H49">
        <f>SUMIFS(Activity_RESBDG!I:I,Activity_RESBDG!$B:$B,$A49&amp;"*",Activity_RESBDG!$B:$B,"*"&amp;"_16",Activity_RESBDG!I:I,"&gt;0.0001")</f>
        <v>57.260215467843778</v>
      </c>
      <c r="I49">
        <f>SUMIFS(Activity_RESBDG!J:J,Activity_RESBDG!$B:$B,$A49&amp;"*",Activity_RESBDG!$B:$B,"*"&amp;"_16",Activity_RESBDG!J:J,"&gt;0.0001")</f>
        <v>3286.350916591316</v>
      </c>
      <c r="J49">
        <f>SUMIFS(Activity_RESBDG!K:K,Activity_RESBDG!$B:$B,$A49&amp;"*",Activity_RESBDG!$B:$B,"*"&amp;"_16",Activity_RESBDG!K:K,"&gt;0.0001")</f>
        <v>3258.4962353643841</v>
      </c>
      <c r="K49">
        <f>SUMIFS(Activity_RESBDG!L:L,Activity_RESBDG!$B:$B,$A49&amp;"*",Activity_RESBDG!$B:$B,"*"&amp;"_16",Activity_RESBDG!L:L,"&gt;0.0001")</f>
        <v>3648.205751364324</v>
      </c>
    </row>
    <row r="50" spans="1:11" x14ac:dyDescent="0.25">
      <c r="A50" t="str">
        <f>RESBDG_Split_Tech!A50</f>
        <v>RESBDGAPAOldSHFUR___STDBMA</v>
      </c>
      <c r="B50">
        <f>SUMIFS(Activity_RESBDG!C:C,Activity_RESBDG!$B:$B,$A50&amp;"*",Activity_RESBDG!$B:$B,"*"&amp;"_16",Activity_RESBDG!C:C,"&gt;0.0001")</f>
        <v>46.089823568567361</v>
      </c>
      <c r="C50">
        <f>SUMIFS(Activity_RESBDG!D:D,Activity_RESBDG!$B:$B,$A50&amp;"*",Activity_RESBDG!$B:$B,"*"&amp;"_16",Activity_RESBDG!D:D,"&gt;0.0001")</f>
        <v>52.866730312815477</v>
      </c>
      <c r="D50">
        <f>SUMIFS(Activity_RESBDG!E:E,Activity_RESBDG!$B:$B,$A50&amp;"*",Activity_RESBDG!$B:$B,"*"&amp;"_16",Activity_RESBDG!E:E,"&gt;0.0001")</f>
        <v>53.687942208189817</v>
      </c>
      <c r="E50">
        <f>SUMIFS(Activity_RESBDG!F:F,Activity_RESBDG!$B:$B,$A50&amp;"*",Activity_RESBDG!$B:$B,"*"&amp;"_16",Activity_RESBDG!F:F,"&gt;0.0001")</f>
        <v>54.248263280872727</v>
      </c>
      <c r="F50">
        <f>SUMIFS(Activity_RESBDG!G:G,Activity_RESBDG!$B:$B,$A50&amp;"*",Activity_RESBDG!$B:$B,"*"&amp;"_16",Activity_RESBDG!G:G,"&gt;0.0001")</f>
        <v>54.495630622280707</v>
      </c>
      <c r="G50">
        <f>SUMIFS(Activity_RESBDG!H:H,Activity_RESBDG!$B:$B,$A50&amp;"*",Activity_RESBDG!$B:$B,"*"&amp;"_16",Activity_RESBDG!H:H,"&gt;0.0001")</f>
        <v>54.855474590566573</v>
      </c>
      <c r="H50">
        <f>SUMIFS(Activity_RESBDG!I:I,Activity_RESBDG!$B:$B,$A50&amp;"*",Activity_RESBDG!$B:$B,"*"&amp;"_16",Activity_RESBDG!I:I,"&gt;0.0001")</f>
        <v>54.939198526311529</v>
      </c>
      <c r="I50">
        <f>SUMIFS(Activity_RESBDG!J:J,Activity_RESBDG!$B:$B,$A50&amp;"*",Activity_RESBDG!$B:$B,"*"&amp;"_16",Activity_RESBDG!J:J,"&gt;0.0001")</f>
        <v>54.888455101795472</v>
      </c>
      <c r="J50">
        <f>SUMIFS(Activity_RESBDG!K:K,Activity_RESBDG!$B:$B,$A50&amp;"*",Activity_RESBDG!$B:$B,"*"&amp;"_16",Activity_RESBDG!K:K,"&gt;0.0001")</f>
        <v>54.890030377514563</v>
      </c>
      <c r="K50">
        <f>SUMIFS(Activity_RESBDG!L:L,Activity_RESBDG!$B:$B,$A50&amp;"*",Activity_RESBDG!$B:$B,"*"&amp;"_16",Activity_RESBDG!L:L,"&gt;0.0001")</f>
        <v>54.931766065822899</v>
      </c>
    </row>
    <row r="51" spans="1:11" x14ac:dyDescent="0.25">
      <c r="A51" t="str">
        <f>RESBDG_Split_Tech!A51</f>
        <v>RESBDGAPAOldSHHEP___STDELC</v>
      </c>
      <c r="B51">
        <f>SUMIFS(Activity_RESBDG!C:C,Activity_RESBDG!$B:$B,$A51&amp;"*",Activity_RESBDG!$B:$B,"*"&amp;"_16",Activity_RESBDG!C:C,"&gt;0.0001")</f>
        <v>107.9294579106443</v>
      </c>
      <c r="C51">
        <f>SUMIFS(Activity_RESBDG!D:D,Activity_RESBDG!$B:$B,$A51&amp;"*",Activity_RESBDG!$B:$B,"*"&amp;"_16",Activity_RESBDG!D:D,"&gt;0.0001")</f>
        <v>116.9929883962853</v>
      </c>
      <c r="D51">
        <f>SUMIFS(Activity_RESBDG!E:E,Activity_RESBDG!$B:$B,$A51&amp;"*",Activity_RESBDG!$B:$B,"*"&amp;"_16",Activity_RESBDG!E:E,"&gt;0.0001")</f>
        <v>139.33866428263781</v>
      </c>
      <c r="E51">
        <f>SUMIFS(Activity_RESBDG!F:F,Activity_RESBDG!$B:$B,$A51&amp;"*",Activity_RESBDG!$B:$B,"*"&amp;"_16",Activity_RESBDG!F:F,"&gt;0.0001")</f>
        <v>160.79127186871619</v>
      </c>
      <c r="F51">
        <f>SUMIFS(Activity_RESBDG!G:G,Activity_RESBDG!$B:$B,$A51&amp;"*",Activity_RESBDG!$B:$B,"*"&amp;"_16",Activity_RESBDG!G:G,"&gt;0.0001")</f>
        <v>488.77248975019762</v>
      </c>
      <c r="G51">
        <f>SUMIFS(Activity_RESBDG!H:H,Activity_RESBDG!$B:$B,$A51&amp;"*",Activity_RESBDG!$B:$B,"*"&amp;"_16",Activity_RESBDG!H:H,"&gt;0.0001")</f>
        <v>492.57797313564242</v>
      </c>
      <c r="H51">
        <f>SUMIFS(Activity_RESBDG!I:I,Activity_RESBDG!$B:$B,$A51&amp;"*",Activity_RESBDG!$B:$B,"*"&amp;"_16",Activity_RESBDG!I:I,"&gt;0.0001")</f>
        <v>493.04198248104137</v>
      </c>
      <c r="I51">
        <f>SUMIFS(Activity_RESBDG!J:J,Activity_RESBDG!$B:$B,$A51&amp;"*",Activity_RESBDG!$B:$B,"*"&amp;"_16",Activity_RESBDG!J:J,"&gt;0.0001")</f>
        <v>493.28696047875468</v>
      </c>
      <c r="J51">
        <f>SUMIFS(Activity_RESBDG!K:K,Activity_RESBDG!$B:$B,$A51&amp;"*",Activity_RESBDG!$B:$B,"*"&amp;"_16",Activity_RESBDG!K:K,"&gt;0.0001")</f>
        <v>493.282455640688</v>
      </c>
      <c r="K51">
        <f>SUMIFS(Activity_RESBDG!L:L,Activity_RESBDG!$B:$B,$A51&amp;"*",Activity_RESBDG!$B:$B,"*"&amp;"_16",Activity_RESBDG!L:L,"&gt;0.0001")</f>
        <v>493.32849511313663</v>
      </c>
    </row>
    <row r="52" spans="1:11" x14ac:dyDescent="0.25">
      <c r="A52" t="str">
        <f>RESBDG_Split_Tech!A52</f>
        <v>RESBDGAPAOldSHPLT___STDELC</v>
      </c>
      <c r="B52">
        <f>SUMIFS(Activity_RESBDG!C:C,Activity_RESBDG!$B:$B,$A52&amp;"*",Activity_RESBDG!$B:$B,"*"&amp;"_16",Activity_RESBDG!C:C,"&gt;0.0001")</f>
        <v>0.91644164024047869</v>
      </c>
      <c r="C52">
        <f>SUMIFS(Activity_RESBDG!D:D,Activity_RESBDG!$B:$B,$A52&amp;"*",Activity_RESBDG!$B:$B,"*"&amp;"_16",Activity_RESBDG!D:D,"&gt;0.0001")</f>
        <v>97.500101259153851</v>
      </c>
      <c r="D52">
        <f>SUMIFS(Activity_RESBDG!E:E,Activity_RESBDG!$B:$B,$A52&amp;"*",Activity_RESBDG!$B:$B,"*"&amp;"_16",Activity_RESBDG!E:E,"&gt;0.0001")</f>
        <v>100.5000994353755</v>
      </c>
      <c r="E52">
        <f>SUMIFS(Activity_RESBDG!F:F,Activity_RESBDG!$B:$B,$A52&amp;"*",Activity_RESBDG!$B:$B,"*"&amp;"_16",Activity_RESBDG!F:F,"&gt;0.0001")</f>
        <v>104.2001026559051</v>
      </c>
      <c r="F52">
        <f>SUMIFS(Activity_RESBDG!G:G,Activity_RESBDG!$B:$B,$A52&amp;"*",Activity_RESBDG!$B:$B,"*"&amp;"_16",Activity_RESBDG!G:G,"&gt;0.0001")</f>
        <v>207.82916204546439</v>
      </c>
      <c r="G52">
        <f>SUMIFS(Activity_RESBDG!H:H,Activity_RESBDG!$B:$B,$A52&amp;"*",Activity_RESBDG!$B:$B,"*"&amp;"_16",Activity_RESBDG!H:H,"&gt;0.0001")</f>
        <v>239.7428734756169</v>
      </c>
      <c r="H52">
        <f>SUMIFS(Activity_RESBDG!I:I,Activity_RESBDG!$B:$B,$A52&amp;"*",Activity_RESBDG!$B:$B,"*"&amp;"_16",Activity_RESBDG!I:I,"&gt;0.0001")</f>
        <v>360.89177644053518</v>
      </c>
      <c r="I52">
        <f>SUMIFS(Activity_RESBDG!J:J,Activity_RESBDG!$B:$B,$A52&amp;"*",Activity_RESBDG!$B:$B,"*"&amp;"_16",Activity_RESBDG!J:J,"&gt;0.0001")</f>
        <v>224.14534816281929</v>
      </c>
      <c r="J52">
        <f>SUMIFS(Activity_RESBDG!K:K,Activity_RESBDG!$B:$B,$A52&amp;"*",Activity_RESBDG!$B:$B,"*"&amp;"_16",Activity_RESBDG!K:K,"&gt;0.0001")</f>
        <v>195.88609470839671</v>
      </c>
      <c r="K52">
        <f>SUMIFS(Activity_RESBDG!L:L,Activity_RESBDG!$B:$B,$A52&amp;"*",Activity_RESBDG!$B:$B,"*"&amp;"_16",Activity_RESBDG!L:L,"&gt;0.0001")</f>
        <v>162.55706576176379</v>
      </c>
    </row>
    <row r="53" spans="1:11" x14ac:dyDescent="0.25">
      <c r="A53" t="str">
        <f>RESBDG_Split_Tech!A53</f>
        <v>RESBDGAPAOldSH_________DHE</v>
      </c>
      <c r="B53">
        <f>SUMIFS(Activity_RESBDG!C:C,Activity_RESBDG!$B:$B,$A53&amp;"*",Activity_RESBDG!$B:$B,"*"&amp;"_16",Activity_RESBDG!C:C,"&gt;0.0001")</f>
        <v>71.601869081824645</v>
      </c>
      <c r="C53">
        <f>SUMIFS(Activity_RESBDG!D:D,Activity_RESBDG!$B:$B,$A53&amp;"*",Activity_RESBDG!$B:$B,"*"&amp;"_16",Activity_RESBDG!D:D,"&gt;0.0001")</f>
        <v>69.602161198642506</v>
      </c>
      <c r="D53">
        <f>SUMIFS(Activity_RESBDG!E:E,Activity_RESBDG!$B:$B,$A53&amp;"*",Activity_RESBDG!$B:$B,"*"&amp;"_16",Activity_RESBDG!E:E,"&gt;0.0001")</f>
        <v>69.347205063471478</v>
      </c>
      <c r="E53">
        <f>SUMIFS(Activity_RESBDG!F:F,Activity_RESBDG!$B:$B,$A53&amp;"*",Activity_RESBDG!$B:$B,"*"&amp;"_16",Activity_RESBDG!F:F,"&gt;0.0001")</f>
        <v>68.867593459477391</v>
      </c>
      <c r="F53">
        <f>SUMIFS(Activity_RESBDG!G:G,Activity_RESBDG!$B:$B,$A53&amp;"*",Activity_RESBDG!$B:$B,"*"&amp;"_16",Activity_RESBDG!G:G,"&gt;0.0001")</f>
        <v>81.427218930690714</v>
      </c>
      <c r="G53">
        <f>SUMIFS(Activity_RESBDG!H:H,Activity_RESBDG!$B:$B,$A53&amp;"*",Activity_RESBDG!$B:$B,"*"&amp;"_16",Activity_RESBDG!H:H,"&gt;0.0001")</f>
        <v>74.210863749284556</v>
      </c>
      <c r="H53">
        <f>SUMIFS(Activity_RESBDG!I:I,Activity_RESBDG!$B:$B,$A53&amp;"*",Activity_RESBDG!$B:$B,"*"&amp;"_16",Activity_RESBDG!I:I,"&gt;0.0001")</f>
        <v>60.449610538136383</v>
      </c>
      <c r="I53">
        <f>SUMIFS(Activity_RESBDG!J:J,Activity_RESBDG!$B:$B,$A53&amp;"*",Activity_RESBDG!$B:$B,"*"&amp;"_16",Activity_RESBDG!J:J,"&gt;0.0001")</f>
        <v>1259.2555605323189</v>
      </c>
      <c r="J53">
        <f>SUMIFS(Activity_RESBDG!K:K,Activity_RESBDG!$B:$B,$A53&amp;"*",Activity_RESBDG!$B:$B,"*"&amp;"_16",Activity_RESBDG!K:K,"&gt;0.0001")</f>
        <v>1037.4966992397301</v>
      </c>
      <c r="K53">
        <f>SUMIFS(Activity_RESBDG!L:L,Activity_RESBDG!$B:$B,$A53&amp;"*",Activity_RESBDG!$B:$B,"*"&amp;"_16",Activity_RESBDG!L:L,"&gt;0.0001")</f>
        <v>1417.198134880925</v>
      </c>
    </row>
    <row r="54" spans="1:11" x14ac:dyDescent="0.25">
      <c r="A54" t="str">
        <f>RESBDG_Split_Tech!A54</f>
        <v>RESBDGAPAOldSHFUR___STDLFO</v>
      </c>
      <c r="B54">
        <f>SUMIFS(Activity_RESBDG!C:C,Activity_RESBDG!$B:$B,$A54&amp;"*",Activity_RESBDG!$B:$B,"*"&amp;"_16",Activity_RESBDG!C:C,"&gt;0.0001")</f>
        <v>17.11406345913479</v>
      </c>
      <c r="C54">
        <f>SUMIFS(Activity_RESBDG!D:D,Activity_RESBDG!$B:$B,$A54&amp;"*",Activity_RESBDG!$B:$B,"*"&amp;"_16",Activity_RESBDG!D:D,"&gt;0.0001")</f>
        <v>24.100122005827711</v>
      </c>
      <c r="D54">
        <f>SUMIFS(Activity_RESBDG!E:E,Activity_RESBDG!$B:$B,$A54&amp;"*",Activity_RESBDG!$B:$B,"*"&amp;"_16",Activity_RESBDG!E:E,"&gt;0.0001")</f>
        <v>26.10030686448059</v>
      </c>
      <c r="E54">
        <f>SUMIFS(Activity_RESBDG!F:F,Activity_RESBDG!$B:$B,$A54&amp;"*",Activity_RESBDG!$B:$B,"*"&amp;"_16",Activity_RESBDG!F:F,"&gt;0.0001")</f>
        <v>26.30076069726455</v>
      </c>
      <c r="F54">
        <f>SUMIFS(Activity_RESBDG!G:G,Activity_RESBDG!$B:$B,$A54&amp;"*",Activity_RESBDG!$B:$B,"*"&amp;"_16",Activity_RESBDG!G:G,"&gt;0.0001")</f>
        <v>45.857181016194232</v>
      </c>
      <c r="G54">
        <f>SUMIFS(Activity_RESBDG!H:H,Activity_RESBDG!$B:$B,$A54&amp;"*",Activity_RESBDG!$B:$B,"*"&amp;"_16",Activity_RESBDG!H:H,"&gt;0.0001")</f>
        <v>22.742825049081489</v>
      </c>
      <c r="H54">
        <f>SUMIFS(Activity_RESBDG!I:I,Activity_RESBDG!$B:$B,$A54&amp;"*",Activity_RESBDG!$B:$B,"*"&amp;"_16",Activity_RESBDG!I:I,"&gt;0.0001")</f>
        <v>48.500130172766163</v>
      </c>
      <c r="I54">
        <f>SUMIFS(Activity_RESBDG!J:J,Activity_RESBDG!$B:$B,$A54&amp;"*",Activity_RESBDG!$B:$B,"*"&amp;"_16",Activity_RESBDG!J:J,"&gt;0.0001")</f>
        <v>9.6592141964376693E-3</v>
      </c>
      <c r="J54">
        <f>SUMIFS(Activity_RESBDG!K:K,Activity_RESBDG!$B:$B,$A54&amp;"*",Activity_RESBDG!$B:$B,"*"&amp;"_16",Activity_RESBDG!K:K,"&gt;0.0001")</f>
        <v>1.0002898272595659E-2</v>
      </c>
      <c r="K54">
        <f>SUMIFS(Activity_RESBDG!L:L,Activity_RESBDG!$B:$B,$A54&amp;"*",Activity_RESBDG!$B:$B,"*"&amp;"_16",Activity_RESBDG!L:L,"&gt;0.0001")</f>
        <v>3.2608819292381012E-3</v>
      </c>
    </row>
    <row r="55" spans="1:11" x14ac:dyDescent="0.25">
      <c r="A55" t="str">
        <f>RESBDG_Split_Tech!A55</f>
        <v>RESBDGAPAOldSHFUR___HIGNGA</v>
      </c>
      <c r="B55">
        <f>SUMIFS(Activity_RESBDG!C:C,Activity_RESBDG!$B:$B,$A55&amp;"*",Activity_RESBDG!$B:$B,"*"&amp;"_16",Activity_RESBDG!C:C,"&gt;0.0001")</f>
        <v>246.88186790676761</v>
      </c>
      <c r="C55">
        <f>SUMIFS(Activity_RESBDG!D:D,Activity_RESBDG!$B:$B,$A55&amp;"*",Activity_RESBDG!$B:$B,"*"&amp;"_16",Activity_RESBDG!D:D,"&gt;0.0001")</f>
        <v>272.45831182491378</v>
      </c>
      <c r="D55">
        <f>SUMIFS(Activity_RESBDG!E:E,Activity_RESBDG!$B:$B,$A55&amp;"*",Activity_RESBDG!$B:$B,"*"&amp;"_16",Activity_RESBDG!E:E,"&gt;0.0001")</f>
        <v>349.83586322249528</v>
      </c>
      <c r="E55">
        <f>SUMIFS(Activity_RESBDG!F:F,Activity_RESBDG!$B:$B,$A55&amp;"*",Activity_RESBDG!$B:$B,"*"&amp;"_16",Activity_RESBDG!F:F,"&gt;0.0001")</f>
        <v>428.98278480722843</v>
      </c>
      <c r="F55">
        <f>SUMIFS(Activity_RESBDG!G:G,Activity_RESBDG!$B:$B,$A55&amp;"*",Activity_RESBDG!$B:$B,"*"&amp;"_16",Activity_RESBDG!G:G,"&gt;0.0001")</f>
        <v>3127.78713797006</v>
      </c>
      <c r="G55">
        <f>SUMIFS(Activity_RESBDG!H:H,Activity_RESBDG!$B:$B,$A55&amp;"*",Activity_RESBDG!$B:$B,"*"&amp;"_16",Activity_RESBDG!H:H,"&gt;0.0001")</f>
        <v>3142.2777767911039</v>
      </c>
      <c r="H55">
        <f>SUMIFS(Activity_RESBDG!I:I,Activity_RESBDG!$B:$B,$A55&amp;"*",Activity_RESBDG!$B:$B,"*"&amp;"_16",Activity_RESBDG!I:I,"&gt;0.0001")</f>
        <v>3143.0246568340799</v>
      </c>
      <c r="I55">
        <f>SUMIFS(Activity_RESBDG!J:J,Activity_RESBDG!$B:$B,$A55&amp;"*",Activity_RESBDG!$B:$B,"*"&amp;"_16",Activity_RESBDG!J:J,"&gt;0.0001")</f>
        <v>3015.7951766630908</v>
      </c>
      <c r="J55">
        <f>SUMIFS(Activity_RESBDG!K:K,Activity_RESBDG!$B:$B,$A55&amp;"*",Activity_RESBDG!$B:$B,"*"&amp;"_16",Activity_RESBDG!K:K,"&gt;0.0001")</f>
        <v>3138.9325091821629</v>
      </c>
      <c r="K55">
        <f>SUMIFS(Activity_RESBDG!L:L,Activity_RESBDG!$B:$B,$A55&amp;"*",Activity_RESBDG!$B:$B,"*"&amp;"_16",Activity_RESBDG!L:L,"&gt;0.0001")</f>
        <v>3142.9706250254148</v>
      </c>
    </row>
    <row r="56" spans="1:11" x14ac:dyDescent="0.25">
      <c r="A56" t="str">
        <f>RESBDG_Split_Tech!A56</f>
        <v>RESBDGAPAOldSHFUR___MEDNGA</v>
      </c>
      <c r="B56">
        <f>SUMIFS(Activity_RESBDG!C:C,Activity_RESBDG!$B:$B,$A56&amp;"*",Activity_RESBDG!$B:$B,"*"&amp;"_16",Activity_RESBDG!C:C,"&gt;0.0001")</f>
        <v>152.54664098571101</v>
      </c>
      <c r="C56">
        <f>SUMIFS(Activity_RESBDG!D:D,Activity_RESBDG!$B:$B,$A56&amp;"*",Activity_RESBDG!$B:$B,"*"&amp;"_16",Activity_RESBDG!D:D,"&gt;0.0001")</f>
        <v>176.3852163067522</v>
      </c>
      <c r="D56">
        <f>SUMIFS(Activity_RESBDG!E:E,Activity_RESBDG!$B:$B,$A56&amp;"*",Activity_RESBDG!$B:$B,"*"&amp;"_16",Activity_RESBDG!E:E,"&gt;0.0001")</f>
        <v>237.85549771103939</v>
      </c>
      <c r="E56">
        <f>SUMIFS(Activity_RESBDG!F:F,Activity_RESBDG!$B:$B,$A56&amp;"*",Activity_RESBDG!$B:$B,"*"&amp;"_16",Activity_RESBDG!F:F,"&gt;0.0001")</f>
        <v>299.2185936333575</v>
      </c>
      <c r="F56">
        <f>SUMIFS(Activity_RESBDG!G:G,Activity_RESBDG!$B:$B,$A56&amp;"*",Activity_RESBDG!$B:$B,"*"&amp;"_16",Activity_RESBDG!G:G,"&gt;0.0001")</f>
        <v>1001.63983755196</v>
      </c>
      <c r="G56">
        <f>SUMIFS(Activity_RESBDG!H:H,Activity_RESBDG!$B:$B,$A56&amp;"*",Activity_RESBDG!$B:$B,"*"&amp;"_16",Activity_RESBDG!H:H,"&gt;0.0001")</f>
        <v>1015.2166613267769</v>
      </c>
      <c r="H56">
        <f>SUMIFS(Activity_RESBDG!I:I,Activity_RESBDG!$B:$B,$A56&amp;"*",Activity_RESBDG!$B:$B,"*"&amp;"_16",Activity_RESBDG!I:I,"&gt;0.0001")</f>
        <v>1015.860729373453</v>
      </c>
      <c r="I56">
        <f>SUMIFS(Activity_RESBDG!J:J,Activity_RESBDG!$B:$B,$A56&amp;"*",Activity_RESBDG!$B:$B,"*"&amp;"_16",Activity_RESBDG!J:J,"&gt;0.0001")</f>
        <v>360.93081393373228</v>
      </c>
      <c r="J56">
        <f>SUMIFS(Activity_RESBDG!K:K,Activity_RESBDG!$B:$B,$A56&amp;"*",Activity_RESBDG!$B:$B,"*"&amp;"_16",Activity_RESBDG!K:K,"&gt;0.0001")</f>
        <v>343.87252860729723</v>
      </c>
      <c r="K56">
        <f>SUMIFS(Activity_RESBDG!L:L,Activity_RESBDG!$B:$B,$A56&amp;"*",Activity_RESBDG!$B:$B,"*"&amp;"_16",Activity_RESBDG!L:L,"&gt;0.0001")</f>
        <v>990.58556187033309</v>
      </c>
    </row>
    <row r="57" spans="1:11" x14ac:dyDescent="0.25">
      <c r="A57" t="str">
        <f>RESBDG_Split_Tech!A57</f>
        <v>RESBDGAPAOldSHFUR___STDPRO</v>
      </c>
      <c r="B57">
        <f>SUMIFS(Activity_RESBDG!C:C,Activity_RESBDG!$B:$B,$A57&amp;"*",Activity_RESBDG!$B:$B,"*"&amp;"_16",Activity_RESBDG!C:C,"&gt;0.0001")</f>
        <v>9.4143501112736408E-2</v>
      </c>
      <c r="C57">
        <f>SUMIFS(Activity_RESBDG!D:D,Activity_RESBDG!$B:$B,$A57&amp;"*",Activity_RESBDG!$B:$B,"*"&amp;"_16",Activity_RESBDG!D:D,"&gt;0.0001")</f>
        <v>0.15236813725201229</v>
      </c>
      <c r="D57">
        <f>SUMIFS(Activity_RESBDG!E:E,Activity_RESBDG!$B:$B,$A57&amp;"*",Activity_RESBDG!$B:$B,"*"&amp;"_16",Activity_RESBDG!E:E,"&gt;0.0001")</f>
        <v>0.21396987601746439</v>
      </c>
      <c r="E57">
        <f>SUMIFS(Activity_RESBDG!F:F,Activity_RESBDG!$B:$B,$A57&amp;"*",Activity_RESBDG!$B:$B,"*"&amp;"_16",Activity_RESBDG!F:F,"&gt;0.0001")</f>
        <v>0.30649044746353499</v>
      </c>
      <c r="F57">
        <f>SUMIFS(Activity_RESBDG!G:G,Activity_RESBDG!$B:$B,$A57&amp;"*",Activity_RESBDG!$B:$B,"*"&amp;"_16",Activity_RESBDG!G:G,"&gt;0.0001")</f>
        <v>0.36061401396395232</v>
      </c>
      <c r="G57">
        <f>SUMIFS(Activity_RESBDG!H:H,Activity_RESBDG!$B:$B,$A57&amp;"*",Activity_RESBDG!$B:$B,"*"&amp;"_16",Activity_RESBDG!H:H,"&gt;0.0001")</f>
        <v>0.40107756729093141</v>
      </c>
      <c r="H57">
        <f>SUMIFS(Activity_RESBDG!I:I,Activity_RESBDG!$B:$B,$A57&amp;"*",Activity_RESBDG!$B:$B,"*"&amp;"_16",Activity_RESBDG!I:I,"&gt;0.0001")</f>
        <v>0.43135217394144021</v>
      </c>
      <c r="I57">
        <f>SUMIFS(Activity_RESBDG!J:J,Activity_RESBDG!$B:$B,$A57&amp;"*",Activity_RESBDG!$B:$B,"*"&amp;"_16",Activity_RESBDG!J:J,"&gt;0.0001")</f>
        <v>4.8786319764631816E-3</v>
      </c>
      <c r="J57">
        <f>SUMIFS(Activity_RESBDG!K:K,Activity_RESBDG!$B:$B,$A57&amp;"*",Activity_RESBDG!$B:$B,"*"&amp;"_16",Activity_RESBDG!K:K,"&gt;0.0001")</f>
        <v>5.0594985910576316E-3</v>
      </c>
      <c r="K57">
        <f>SUMIFS(Activity_RESBDG!L:L,Activity_RESBDG!$B:$B,$A57&amp;"*",Activity_RESBDG!$B:$B,"*"&amp;"_16",Activity_RESBDG!L:L,"&gt;0.0001")</f>
        <v>1.9363686598216051E-3</v>
      </c>
    </row>
    <row r="58" spans="1:11" x14ac:dyDescent="0.25">
      <c r="A58" t="str">
        <f>RESBDG_Split_Tech!A58</f>
        <v>RESBDGSATOldSHFUR___STDBMA</v>
      </c>
      <c r="B58">
        <f>SUMIFS(Activity_RESBDG!C:C,Activity_RESBDG!$B:$B,$A58&amp;"*",Activity_RESBDG!$B:$B,"*"&amp;"_16",Activity_RESBDG!C:C,"&gt;0.0001")</f>
        <v>31.188179389460942</v>
      </c>
      <c r="C58">
        <f>SUMIFS(Activity_RESBDG!D:D,Activity_RESBDG!$B:$B,$A58&amp;"*",Activity_RESBDG!$B:$B,"*"&amp;"_16",Activity_RESBDG!D:D,"&gt;0.0001")</f>
        <v>31.534183839868579</v>
      </c>
      <c r="D58">
        <f>SUMIFS(Activity_RESBDG!E:E,Activity_RESBDG!$B:$B,$A58&amp;"*",Activity_RESBDG!$B:$B,"*"&amp;"_16",Activity_RESBDG!E:E,"&gt;0.0001")</f>
        <v>31.652888155855411</v>
      </c>
      <c r="E58">
        <f>SUMIFS(Activity_RESBDG!F:F,Activity_RESBDG!$B:$B,$A58&amp;"*",Activity_RESBDG!$B:$B,"*"&amp;"_16",Activity_RESBDG!F:F,"&gt;0.0001")</f>
        <v>31.71930957744804</v>
      </c>
      <c r="F58">
        <f>SUMIFS(Activity_RESBDG!G:G,Activity_RESBDG!$B:$B,$A58&amp;"*",Activity_RESBDG!$B:$B,"*"&amp;"_16",Activity_RESBDG!G:G,"&gt;0.0001")</f>
        <v>31.706061679747709</v>
      </c>
      <c r="G58">
        <f>SUMIFS(Activity_RESBDG!H:H,Activity_RESBDG!$B:$B,$A58&amp;"*",Activity_RESBDG!$B:$B,"*"&amp;"_16",Activity_RESBDG!H:H,"&gt;0.0001")</f>
        <v>31.812602911380001</v>
      </c>
      <c r="H58">
        <f>SUMIFS(Activity_RESBDG!I:I,Activity_RESBDG!$B:$B,$A58&amp;"*",Activity_RESBDG!$B:$B,"*"&amp;"_16",Activity_RESBDG!I:I,"&gt;0.0001")</f>
        <v>31.839631237150009</v>
      </c>
      <c r="I58">
        <f>SUMIFS(Activity_RESBDG!J:J,Activity_RESBDG!$B:$B,$A58&amp;"*",Activity_RESBDG!$B:$B,"*"&amp;"_16",Activity_RESBDG!J:J,"&gt;0.0001")</f>
        <v>31.800095232656979</v>
      </c>
      <c r="J58">
        <f>SUMIFS(Activity_RESBDG!K:K,Activity_RESBDG!$B:$B,$A58&amp;"*",Activity_RESBDG!$B:$B,"*"&amp;"_16",Activity_RESBDG!K:K,"&gt;0.0001")</f>
        <v>31.801427054268249</v>
      </c>
      <c r="K58">
        <f>SUMIFS(Activity_RESBDG!L:L,Activity_RESBDG!$B:$B,$A58&amp;"*",Activity_RESBDG!$B:$B,"*"&amp;"_16",Activity_RESBDG!L:L,"&gt;0.0001")</f>
        <v>31.832785949979961</v>
      </c>
    </row>
    <row r="59" spans="1:11" x14ac:dyDescent="0.25">
      <c r="A59" t="str">
        <f>RESBDG_Split_Tech!A59</f>
        <v>RESBDGSATOldSHHEP___STDELC</v>
      </c>
      <c r="B59">
        <f>SUMIFS(Activity_RESBDG!C:C,Activity_RESBDG!$B:$B,$A59&amp;"*",Activity_RESBDG!$B:$B,"*"&amp;"_16",Activity_RESBDG!C:C,"&gt;0.0001")</f>
        <v>68.918654571605018</v>
      </c>
      <c r="C59">
        <f>SUMIFS(Activity_RESBDG!D:D,Activity_RESBDG!$B:$B,$A59&amp;"*",Activity_RESBDG!$B:$B,"*"&amp;"_16",Activity_RESBDG!D:D,"&gt;0.0001")</f>
        <v>69.319913961368798</v>
      </c>
      <c r="D59">
        <f>SUMIFS(Activity_RESBDG!E:E,Activity_RESBDG!$B:$B,$A59&amp;"*",Activity_RESBDG!$B:$B,"*"&amp;"_16",Activity_RESBDG!E:E,"&gt;0.0001")</f>
        <v>70.577684226586271</v>
      </c>
      <c r="E59">
        <f>SUMIFS(Activity_RESBDG!F:F,Activity_RESBDG!$B:$B,$A59&amp;"*",Activity_RESBDG!$B:$B,"*"&amp;"_16",Activity_RESBDG!F:F,"&gt;0.0001")</f>
        <v>71.808233877775805</v>
      </c>
      <c r="F59">
        <f>SUMIFS(Activity_RESBDG!G:G,Activity_RESBDG!$B:$B,$A59&amp;"*",Activity_RESBDG!$B:$B,"*"&amp;"_16",Activity_RESBDG!G:G,"&gt;0.0001")</f>
        <v>273.76240341944418</v>
      </c>
      <c r="G59">
        <f>SUMIFS(Activity_RESBDG!H:H,Activity_RESBDG!$B:$B,$A59&amp;"*",Activity_RESBDG!$B:$B,"*"&amp;"_16",Activity_RESBDG!H:H,"&gt;0.0001")</f>
        <v>273.83499469384708</v>
      </c>
      <c r="H59">
        <f>SUMIFS(Activity_RESBDG!I:I,Activity_RESBDG!$B:$B,$A59&amp;"*",Activity_RESBDG!$B:$B,"*"&amp;"_16",Activity_RESBDG!I:I,"&gt;0.0001")</f>
        <v>273.86335989435872</v>
      </c>
      <c r="I59">
        <f>SUMIFS(Activity_RESBDG!J:J,Activity_RESBDG!$B:$B,$A59&amp;"*",Activity_RESBDG!$B:$B,"*"&amp;"_16",Activity_RESBDG!J:J,"&gt;0.0001")</f>
        <v>273.82393242806148</v>
      </c>
      <c r="J59">
        <f>SUMIFS(Activity_RESBDG!K:K,Activity_RESBDG!$B:$B,$A59&amp;"*",Activity_RESBDG!$B:$B,"*"&amp;"_16",Activity_RESBDG!K:K,"&gt;0.0001")</f>
        <v>273.82088185902938</v>
      </c>
      <c r="K59">
        <f>SUMIFS(Activity_RESBDG!L:L,Activity_RESBDG!$B:$B,$A59&amp;"*",Activity_RESBDG!$B:$B,"*"&amp;"_16",Activity_RESBDG!L:L,"&gt;0.0001")</f>
        <v>273.85564736898118</v>
      </c>
    </row>
    <row r="60" spans="1:11" x14ac:dyDescent="0.25">
      <c r="A60" t="str">
        <f>RESBDG_Split_Tech!A60</f>
        <v>RESBDGSATOldSHPLT___STDELC</v>
      </c>
      <c r="B60">
        <f>SUMIFS(Activity_RESBDG!C:C,Activity_RESBDG!$B:$B,$A60&amp;"*",Activity_RESBDG!$B:$B,"*"&amp;"_16",Activity_RESBDG!C:C,"&gt;0.0001")</f>
        <v>27.317953160447331</v>
      </c>
      <c r="C60">
        <f>SUMIFS(Activity_RESBDG!D:D,Activity_RESBDG!$B:$B,$A60&amp;"*",Activity_RESBDG!$B:$B,"*"&amp;"_16",Activity_RESBDG!D:D,"&gt;0.0001")</f>
        <v>56.500040972728357</v>
      </c>
      <c r="D60">
        <f>SUMIFS(Activity_RESBDG!E:E,Activity_RESBDG!$B:$B,$A60&amp;"*",Activity_RESBDG!$B:$B,"*"&amp;"_16",Activity_RESBDG!E:E,"&gt;0.0001")</f>
        <v>56.300092829922811</v>
      </c>
      <c r="E60">
        <f>SUMIFS(Activity_RESBDG!F:F,Activity_RESBDG!$B:$B,$A60&amp;"*",Activity_RESBDG!$B:$B,"*"&amp;"_16",Activity_RESBDG!F:F,"&gt;0.0001")</f>
        <v>56.30010600932124</v>
      </c>
      <c r="F60">
        <f>SUMIFS(Activity_RESBDG!G:G,Activity_RESBDG!$B:$B,$A60&amp;"*",Activity_RESBDG!$B:$B,"*"&amp;"_16",Activity_RESBDG!G:G,"&gt;0.0001")</f>
        <v>145.4846667815618</v>
      </c>
      <c r="G60">
        <f>SUMIFS(Activity_RESBDG!H:H,Activity_RESBDG!$B:$B,$A60&amp;"*",Activity_RESBDG!$B:$B,"*"&amp;"_16",Activity_RESBDG!H:H,"&gt;0.0001")</f>
        <v>151.2437262018947</v>
      </c>
      <c r="H60">
        <f>SUMIFS(Activity_RESBDG!I:I,Activity_RESBDG!$B:$B,$A60&amp;"*",Activity_RESBDG!$B:$B,"*"&amp;"_16",Activity_RESBDG!I:I,"&gt;0.0001")</f>
        <v>168.23311495693551</v>
      </c>
      <c r="I60">
        <f>SUMIFS(Activity_RESBDG!J:J,Activity_RESBDG!$B:$B,$A60&amp;"*",Activity_RESBDG!$B:$B,"*"&amp;"_16",Activity_RESBDG!J:J,"&gt;0.0001")</f>
        <v>102.3109477806379</v>
      </c>
      <c r="J60">
        <f>SUMIFS(Activity_RESBDG!K:K,Activity_RESBDG!$B:$B,$A60&amp;"*",Activity_RESBDG!$B:$B,"*"&amp;"_16",Activity_RESBDG!K:K,"&gt;0.0001")</f>
        <v>89.349318230017161</v>
      </c>
      <c r="K60">
        <f>SUMIFS(Activity_RESBDG!L:L,Activity_RESBDG!$B:$B,$A60&amp;"*",Activity_RESBDG!$B:$B,"*"&amp;"_16",Activity_RESBDG!L:L,"&gt;0.0001")</f>
        <v>76.963762430982854</v>
      </c>
    </row>
    <row r="61" spans="1:11" x14ac:dyDescent="0.25">
      <c r="A61" t="str">
        <f>RESBDG_Split_Tech!A61</f>
        <v>RESBDGSATOldSH_________DHE</v>
      </c>
      <c r="B61">
        <f>SUMIFS(Activity_RESBDG!C:C,Activity_RESBDG!$B:$B,$A61&amp;"*",Activity_RESBDG!$B:$B,"*"&amp;"_16",Activity_RESBDG!C:C,"&gt;0.0001")</f>
        <v>43.549969944793339</v>
      </c>
      <c r="C61">
        <f>SUMIFS(Activity_RESBDG!D:D,Activity_RESBDG!$B:$B,$A61&amp;"*",Activity_RESBDG!$B:$B,"*"&amp;"_16",Activity_RESBDG!D:D,"&gt;0.0001")</f>
        <v>43.557542460776503</v>
      </c>
      <c r="D61">
        <f>SUMIFS(Activity_RESBDG!E:E,Activity_RESBDG!$B:$B,$A61&amp;"*",Activity_RESBDG!$B:$B,"*"&amp;"_16",Activity_RESBDG!E:E,"&gt;0.0001")</f>
        <v>44.199330308762299</v>
      </c>
      <c r="E61">
        <f>SUMIFS(Activity_RESBDG!F:F,Activity_RESBDG!$B:$B,$A61&amp;"*",Activity_RESBDG!$B:$B,"*"&amp;"_16",Activity_RESBDG!F:F,"&gt;0.0001")</f>
        <v>44.074111065609543</v>
      </c>
      <c r="F61">
        <f>SUMIFS(Activity_RESBDG!G:G,Activity_RESBDG!$B:$B,$A61&amp;"*",Activity_RESBDG!$B:$B,"*"&amp;"_16",Activity_RESBDG!G:G,"&gt;0.0001")</f>
        <v>60.065629966823181</v>
      </c>
      <c r="G61">
        <f>SUMIFS(Activity_RESBDG!H:H,Activity_RESBDG!$B:$B,$A61&amp;"*",Activity_RESBDG!$B:$B,"*"&amp;"_16",Activity_RESBDG!H:H,"&gt;0.0001")</f>
        <v>47.984451888621543</v>
      </c>
      <c r="H61">
        <f>SUMIFS(Activity_RESBDG!I:I,Activity_RESBDG!$B:$B,$A61&amp;"*",Activity_RESBDG!$B:$B,"*"&amp;"_16",Activity_RESBDG!I:I,"&gt;0.0001")</f>
        <v>39.795314574175102</v>
      </c>
      <c r="I61">
        <f>SUMIFS(Activity_RESBDG!J:J,Activity_RESBDG!$B:$B,$A61&amp;"*",Activity_RESBDG!$B:$B,"*"&amp;"_16",Activity_RESBDG!J:J,"&gt;0.0001")</f>
        <v>768.77362630942162</v>
      </c>
      <c r="J61">
        <f>SUMIFS(Activity_RESBDG!K:K,Activity_RESBDG!$B:$B,$A61&amp;"*",Activity_RESBDG!$B:$B,"*"&amp;"_16",Activity_RESBDG!K:K,"&gt;0.0001")</f>
        <v>573.63800013331388</v>
      </c>
      <c r="K61">
        <f>SUMIFS(Activity_RESBDG!L:L,Activity_RESBDG!$B:$B,$A61&amp;"*",Activity_RESBDG!$B:$B,"*"&amp;"_16",Activity_RESBDG!L:L,"&gt;0.0001")</f>
        <v>807.37227437006641</v>
      </c>
    </row>
    <row r="62" spans="1:11" x14ac:dyDescent="0.25">
      <c r="A62" t="str">
        <f>RESBDG_Split_Tech!A62</f>
        <v>RESBDGSATOldSHFUR___STDLFO</v>
      </c>
      <c r="B62">
        <f>SUMIFS(Activity_RESBDG!C:C,Activity_RESBDG!$B:$B,$A62&amp;"*",Activity_RESBDG!$B:$B,"*"&amp;"_16",Activity_RESBDG!C:C,"&gt;0.0001")</f>
        <v>15.86587148637874</v>
      </c>
      <c r="C62">
        <f>SUMIFS(Activity_RESBDG!D:D,Activity_RESBDG!$B:$B,$A62&amp;"*",Activity_RESBDG!$B:$B,"*"&amp;"_16",Activity_RESBDG!D:D,"&gt;0.0001")</f>
        <v>15.11479232288473</v>
      </c>
      <c r="D62">
        <f>SUMIFS(Activity_RESBDG!E:E,Activity_RESBDG!$B:$B,$A62&amp;"*",Activity_RESBDG!$B:$B,"*"&amp;"_16",Activity_RESBDG!E:E,"&gt;0.0001")</f>
        <v>15.60021640590098</v>
      </c>
      <c r="E62">
        <f>SUMIFS(Activity_RESBDG!F:F,Activity_RESBDG!$B:$B,$A62&amp;"*",Activity_RESBDG!$B:$B,"*"&amp;"_16",Activity_RESBDG!F:F,"&gt;0.0001")</f>
        <v>15.500417571358071</v>
      </c>
      <c r="F62">
        <f>SUMIFS(Activity_RESBDG!G:G,Activity_RESBDG!$B:$B,$A62&amp;"*",Activity_RESBDG!$B:$B,"*"&amp;"_16",Activity_RESBDG!G:G,"&gt;0.0001")</f>
        <v>26.94967989876838</v>
      </c>
      <c r="G62">
        <f>SUMIFS(Activity_RESBDG!H:H,Activity_RESBDG!$B:$B,$A62&amp;"*",Activity_RESBDG!$B:$B,"*"&amp;"_16",Activity_RESBDG!H:H,"&gt;0.0001")</f>
        <v>12.77166000496306</v>
      </c>
      <c r="H62">
        <f>SUMIFS(Activity_RESBDG!I:I,Activity_RESBDG!$B:$B,$A62&amp;"*",Activity_RESBDG!$B:$B,"*"&amp;"_16",Activity_RESBDG!I:I,"&gt;0.0001")</f>
        <v>27.200115590936079</v>
      </c>
      <c r="I62">
        <f>SUMIFS(Activity_RESBDG!J:J,Activity_RESBDG!$B:$B,$A62&amp;"*",Activity_RESBDG!$B:$B,"*"&amp;"_16",Activity_RESBDG!J:J,"&gt;0.0001")</f>
        <v>7.8741988447423583E-3</v>
      </c>
      <c r="J62">
        <f>SUMIFS(Activity_RESBDG!K:K,Activity_RESBDG!$B:$B,$A62&amp;"*",Activity_RESBDG!$B:$B,"*"&amp;"_16",Activity_RESBDG!K:K,"&gt;0.0001")</f>
        <v>8.1614649128071721E-3</v>
      </c>
      <c r="K62">
        <f>SUMIFS(Activity_RESBDG!L:L,Activity_RESBDG!$B:$B,$A62&amp;"*",Activity_RESBDG!$B:$B,"*"&amp;"_16",Activity_RESBDG!L:L,"&gt;0.0001")</f>
        <v>2.7736002755668399E-3</v>
      </c>
    </row>
    <row r="63" spans="1:11" x14ac:dyDescent="0.25">
      <c r="A63" t="str">
        <f>RESBDG_Split_Tech!A63</f>
        <v>RESBDGSATOldSHFUR___HIGNGA</v>
      </c>
      <c r="B63">
        <f>SUMIFS(Activity_RESBDG!C:C,Activity_RESBDG!$B:$B,$A63&amp;"*",Activity_RESBDG!$B:$B,"*"&amp;"_16",Activity_RESBDG!C:C,"&gt;0.0001")</f>
        <v>99.429745284228375</v>
      </c>
      <c r="C63">
        <f>SUMIFS(Activity_RESBDG!D:D,Activity_RESBDG!$B:$B,$A63&amp;"*",Activity_RESBDG!$B:$B,"*"&amp;"_16",Activity_RESBDG!D:D,"&gt;0.0001")</f>
        <v>100.5687911683343</v>
      </c>
      <c r="D63">
        <f>SUMIFS(Activity_RESBDG!E:E,Activity_RESBDG!$B:$B,$A63&amp;"*",Activity_RESBDG!$B:$B,"*"&amp;"_16",Activity_RESBDG!E:E,"&gt;0.0001")</f>
        <v>104.2798626913379</v>
      </c>
      <c r="E63">
        <f>SUMIFS(Activity_RESBDG!F:F,Activity_RESBDG!$B:$B,$A63&amp;"*",Activity_RESBDG!$B:$B,"*"&amp;"_16",Activity_RESBDG!F:F,"&gt;0.0001")</f>
        <v>108.04027287769161</v>
      </c>
      <c r="F63">
        <f>SUMIFS(Activity_RESBDG!G:G,Activity_RESBDG!$B:$B,$A63&amp;"*",Activity_RESBDG!$B:$B,"*"&amp;"_16",Activity_RESBDG!G:G,"&gt;0.0001")</f>
        <v>1572.594262189057</v>
      </c>
      <c r="G63">
        <f>SUMIFS(Activity_RESBDG!H:H,Activity_RESBDG!$B:$B,$A63&amp;"*",Activity_RESBDG!$B:$B,"*"&amp;"_16",Activity_RESBDG!H:H,"&gt;0.0001")</f>
        <v>1573.210136627516</v>
      </c>
      <c r="H63">
        <f>SUMIFS(Activity_RESBDG!I:I,Activity_RESBDG!$B:$B,$A63&amp;"*",Activity_RESBDG!$B:$B,"*"&amp;"_16",Activity_RESBDG!I:I,"&gt;0.0001")</f>
        <v>1573.500259934407</v>
      </c>
      <c r="I63">
        <f>SUMIFS(Activity_RESBDG!J:J,Activity_RESBDG!$B:$B,$A63&amp;"*",Activity_RESBDG!$B:$B,"*"&amp;"_16",Activity_RESBDG!J:J,"&gt;0.0001")</f>
        <v>1501.253971992968</v>
      </c>
      <c r="J63">
        <f>SUMIFS(Activity_RESBDG!K:K,Activity_RESBDG!$B:$B,$A63&amp;"*",Activity_RESBDG!$B:$B,"*"&amp;"_16",Activity_RESBDG!K:K,"&gt;0.0001")</f>
        <v>1571.2384510204049</v>
      </c>
      <c r="K63">
        <f>SUMIFS(Activity_RESBDG!L:L,Activity_RESBDG!$B:$B,$A63&amp;"*",Activity_RESBDG!$B:$B,"*"&amp;"_16",Activity_RESBDG!L:L,"&gt;0.0001")</f>
        <v>1573.4548233528849</v>
      </c>
    </row>
    <row r="64" spans="1:11" x14ac:dyDescent="0.25">
      <c r="A64" t="str">
        <f>RESBDG_Split_Tech!A64</f>
        <v>RESBDGSATOldSHFUR___MEDNGA</v>
      </c>
      <c r="B64">
        <f>SUMIFS(Activity_RESBDG!C:C,Activity_RESBDG!$B:$B,$A64&amp;"*",Activity_RESBDG!$B:$B,"*"&amp;"_16",Activity_RESBDG!C:C,"&gt;0.0001")</f>
        <v>90.680374059921689</v>
      </c>
      <c r="C64">
        <f>SUMIFS(Activity_RESBDG!D:D,Activity_RESBDG!$B:$B,$A64&amp;"*",Activity_RESBDG!$B:$B,"*"&amp;"_16",Activity_RESBDG!D:D,"&gt;0.0001")</f>
        <v>91.793315245780022</v>
      </c>
      <c r="D64">
        <f>SUMIFS(Activity_RESBDG!E:E,Activity_RESBDG!$B:$B,$A64&amp;"*",Activity_RESBDG!$B:$B,"*"&amp;"_16",Activity_RESBDG!E:E,"&gt;0.0001")</f>
        <v>95.360113734675025</v>
      </c>
      <c r="E64">
        <f>SUMIFS(Activity_RESBDG!F:F,Activity_RESBDG!$B:$B,$A64&amp;"*",Activity_RESBDG!$B:$B,"*"&amp;"_16",Activity_RESBDG!F:F,"&gt;0.0001")</f>
        <v>98.922729612651452</v>
      </c>
      <c r="F64">
        <f>SUMIFS(Activity_RESBDG!G:G,Activity_RESBDG!$B:$B,$A64&amp;"*",Activity_RESBDG!$B:$B,"*"&amp;"_16",Activity_RESBDG!G:G,"&gt;0.0001")</f>
        <v>516.44440613365043</v>
      </c>
      <c r="G64">
        <f>SUMIFS(Activity_RESBDG!H:H,Activity_RESBDG!$B:$B,$A64&amp;"*",Activity_RESBDG!$B:$B,"*"&amp;"_16",Activity_RESBDG!H:H,"&gt;0.0001")</f>
        <v>517.04763664021755</v>
      </c>
      <c r="H64">
        <f>SUMIFS(Activity_RESBDG!I:I,Activity_RESBDG!$B:$B,$A64&amp;"*",Activity_RESBDG!$B:$B,"*"&amp;"_16",Activity_RESBDG!I:I,"&gt;0.0001")</f>
        <v>517.3642939496973</v>
      </c>
      <c r="I64">
        <f>SUMIFS(Activity_RESBDG!J:J,Activity_RESBDG!$B:$B,$A64&amp;"*",Activity_RESBDG!$B:$B,"*"&amp;"_16",Activity_RESBDG!J:J,"&gt;0.0001")</f>
        <v>175.97113923419229</v>
      </c>
      <c r="J64">
        <f>SUMIFS(Activity_RESBDG!K:K,Activity_RESBDG!$B:$B,$A64&amp;"*",Activity_RESBDG!$B:$B,"*"&amp;"_16",Activity_RESBDG!K:K,"&gt;0.0001")</f>
        <v>168.34075173517951</v>
      </c>
      <c r="K64">
        <f>SUMIFS(Activity_RESBDG!L:L,Activity_RESBDG!$B:$B,$A64&amp;"*",Activity_RESBDG!$B:$B,"*"&amp;"_16",Activity_RESBDG!L:L,"&gt;0.0001")</f>
        <v>503.3552275466642</v>
      </c>
    </row>
    <row r="65" spans="1:11" x14ac:dyDescent="0.25">
      <c r="A65" t="str">
        <f>RESBDG_Split_Tech!A65</f>
        <v>RESBDGSATOldSHFUR___STDPRO</v>
      </c>
      <c r="B65">
        <f>SUMIFS(Activity_RESBDG!C:C,Activity_RESBDG!$B:$B,$A65&amp;"*",Activity_RESBDG!$B:$B,"*"&amp;"_16",Activity_RESBDG!C:C,"&gt;0.0001")</f>
        <v>9.3823235953913481E-2</v>
      </c>
      <c r="C65">
        <f>SUMIFS(Activity_RESBDG!D:D,Activity_RESBDG!$B:$B,$A65&amp;"*",Activity_RESBDG!$B:$B,"*"&amp;"_16",Activity_RESBDG!D:D,"&gt;0.0001")</f>
        <v>0.13840283240101309</v>
      </c>
      <c r="D65">
        <f>SUMIFS(Activity_RESBDG!E:E,Activity_RESBDG!$B:$B,$A65&amp;"*",Activity_RESBDG!$B:$B,"*"&amp;"_16",Activity_RESBDG!E:E,"&gt;0.0001")</f>
        <v>0.1871336910915832</v>
      </c>
      <c r="E65">
        <f>SUMIFS(Activity_RESBDG!F:F,Activity_RESBDG!$B:$B,$A65&amp;"*",Activity_RESBDG!$B:$B,"*"&amp;"_16",Activity_RESBDG!F:F,"&gt;0.0001")</f>
        <v>0.26802203634067379</v>
      </c>
      <c r="F65">
        <f>SUMIFS(Activity_RESBDG!G:G,Activity_RESBDG!$B:$B,$A65&amp;"*",Activity_RESBDG!$B:$B,"*"&amp;"_16",Activity_RESBDG!G:G,"&gt;0.0001")</f>
        <v>0.32220767664057381</v>
      </c>
      <c r="G65">
        <f>SUMIFS(Activity_RESBDG!H:H,Activity_RESBDG!$B:$B,$A65&amp;"*",Activity_RESBDG!$B:$B,"*"&amp;"_16",Activity_RESBDG!H:H,"&gt;0.0001")</f>
        <v>0.35234674136746602</v>
      </c>
      <c r="H65">
        <f>SUMIFS(Activity_RESBDG!I:I,Activity_RESBDG!$B:$B,$A65&amp;"*",Activity_RESBDG!$B:$B,"*"&amp;"_16",Activity_RESBDG!I:I,"&gt;0.0001")</f>
        <v>0.37900180032736219</v>
      </c>
      <c r="I65">
        <f>SUMIFS(Activity_RESBDG!J:J,Activity_RESBDG!$B:$B,$A65&amp;"*",Activity_RESBDG!$B:$B,"*"&amp;"_16",Activity_RESBDG!J:J,"&gt;0.0001")</f>
        <v>4.6825614135953663E-3</v>
      </c>
      <c r="J65">
        <f>SUMIFS(Activity_RESBDG!K:K,Activity_RESBDG!$B:$B,$A65&amp;"*",Activity_RESBDG!$B:$B,"*"&amp;"_16",Activity_RESBDG!K:K,"&gt;0.0001")</f>
        <v>4.8569034312900333E-3</v>
      </c>
      <c r="K65">
        <f>SUMIFS(Activity_RESBDG!L:L,Activity_RESBDG!$B:$B,$A65&amp;"*",Activity_RESBDG!$B:$B,"*"&amp;"_16",Activity_RESBDG!L:L,"&gt;0.0001")</f>
        <v>1.8586001066881761E-3</v>
      </c>
    </row>
    <row r="66" spans="1:11" x14ac:dyDescent="0.25">
      <c r="A66" t="str">
        <f>RESBDG_Split_Tech!A66</f>
        <v>RESBDGSDEOldSHFUR___STDBMA</v>
      </c>
      <c r="B66">
        <f>SUMIFS(Activity_RESBDG!C:C,Activity_RESBDG!$B:$B,$A66&amp;"*",Activity_RESBDG!$B:$B,"*"&amp;"_16",Activity_RESBDG!C:C,"&gt;0.0001")</f>
        <v>74.802495585949003</v>
      </c>
      <c r="C66">
        <f>SUMIFS(Activity_RESBDG!D:D,Activity_RESBDG!$B:$B,$A66&amp;"*",Activity_RESBDG!$B:$B,"*"&amp;"_16",Activity_RESBDG!D:D,"&gt;0.0001")</f>
        <v>74.854828070884949</v>
      </c>
      <c r="D66">
        <f>SUMIFS(Activity_RESBDG!E:E,Activity_RESBDG!$B:$B,$A66&amp;"*",Activity_RESBDG!$B:$B,"*"&amp;"_16",Activity_RESBDG!E:E,"&gt;0.0001")</f>
        <v>74.901104337390223</v>
      </c>
      <c r="E66">
        <f>SUMIFS(Activity_RESBDG!F:F,Activity_RESBDG!$B:$B,$A66&amp;"*",Activity_RESBDG!$B:$B,"*"&amp;"_16",Activity_RESBDG!F:F,"&gt;0.0001")</f>
        <v>74.952524991814926</v>
      </c>
      <c r="F66">
        <f>SUMIFS(Activity_RESBDG!G:G,Activity_RESBDG!$B:$B,$A66&amp;"*",Activity_RESBDG!$B:$B,"*"&amp;"_16",Activity_RESBDG!G:G,"&gt;0.0001")</f>
        <v>74.814372001296874</v>
      </c>
      <c r="G66">
        <f>SUMIFS(Activity_RESBDG!H:H,Activity_RESBDG!$B:$B,$A66&amp;"*",Activity_RESBDG!$B:$B,"*"&amp;"_16",Activity_RESBDG!H:H,"&gt;0.0001")</f>
        <v>75.054305188036878</v>
      </c>
      <c r="H66">
        <f>SUMIFS(Activity_RESBDG!I:I,Activity_RESBDG!$B:$B,$A66&amp;"*",Activity_RESBDG!$B:$B,"*"&amp;"_16",Activity_RESBDG!I:I,"&gt;0.0001")</f>
        <v>75.08423911211608</v>
      </c>
      <c r="I66">
        <f>SUMIFS(Activity_RESBDG!J:J,Activity_RESBDG!$B:$B,$A66&amp;"*",Activity_RESBDG!$B:$B,"*"&amp;"_16",Activity_RESBDG!J:J,"&gt;0.0001")</f>
        <v>75.039149735503884</v>
      </c>
      <c r="J66">
        <f>SUMIFS(Activity_RESBDG!K:K,Activity_RESBDG!$B:$B,$A66&amp;"*",Activity_RESBDG!$B:$B,"*"&amp;"_16",Activity_RESBDG!K:K,"&gt;0.0001")</f>
        <v>75.04039540956154</v>
      </c>
      <c r="K66">
        <f>SUMIFS(Activity_RESBDG!L:L,Activity_RESBDG!$B:$B,$A66&amp;"*",Activity_RESBDG!$B:$B,"*"&amp;"_16",Activity_RESBDG!L:L,"&gt;0.0001")</f>
        <v>75.076621127553466</v>
      </c>
    </row>
    <row r="67" spans="1:11" x14ac:dyDescent="0.25">
      <c r="A67" t="str">
        <f>RESBDG_Split_Tech!A67</f>
        <v>RESBDGSDEOldSHHEP___STDELC</v>
      </c>
      <c r="B67">
        <f>SUMIFS(Activity_RESBDG!C:C,Activity_RESBDG!$B:$B,$A67&amp;"*",Activity_RESBDG!$B:$B,"*"&amp;"_16",Activity_RESBDG!C:C,"&gt;0.0001")</f>
        <v>174.26082347858471</v>
      </c>
      <c r="C67">
        <f>SUMIFS(Activity_RESBDG!D:D,Activity_RESBDG!$B:$B,$A67&amp;"*",Activity_RESBDG!$B:$B,"*"&amp;"_16",Activity_RESBDG!D:D,"&gt;0.0001")</f>
        <v>174.31849628276771</v>
      </c>
      <c r="D67">
        <f>SUMIFS(Activity_RESBDG!E:E,Activity_RESBDG!$B:$B,$A67&amp;"*",Activity_RESBDG!$B:$B,"*"&amp;"_16",Activity_RESBDG!E:E,"&gt;0.0001")</f>
        <v>174.39087218058631</v>
      </c>
      <c r="E67">
        <f>SUMIFS(Activity_RESBDG!F:F,Activity_RESBDG!$B:$B,$A67&amp;"*",Activity_RESBDG!$B:$B,"*"&amp;"_16",Activity_RESBDG!F:F,"&gt;0.0001")</f>
        <v>174.5131523980946</v>
      </c>
      <c r="F67">
        <f>SUMIFS(Activity_RESBDG!G:G,Activity_RESBDG!$B:$B,$A67&amp;"*",Activity_RESBDG!$B:$B,"*"&amp;"_16",Activity_RESBDG!G:G,"&gt;0.0001")</f>
        <v>644.61164033962893</v>
      </c>
      <c r="G67">
        <f>SUMIFS(Activity_RESBDG!H:H,Activity_RESBDG!$B:$B,$A67&amp;"*",Activity_RESBDG!$B:$B,"*"&amp;"_16",Activity_RESBDG!H:H,"&gt;0.0001")</f>
        <v>644.68987046204711</v>
      </c>
      <c r="H67">
        <f>SUMIFS(Activity_RESBDG!I:I,Activity_RESBDG!$B:$B,$A67&amp;"*",Activity_RESBDG!$B:$B,"*"&amp;"_16",Activity_RESBDG!I:I,"&gt;0.0001")</f>
        <v>644.71918185638958</v>
      </c>
      <c r="I67">
        <f>SUMIFS(Activity_RESBDG!J:J,Activity_RESBDG!$B:$B,$A67&amp;"*",Activity_RESBDG!$B:$B,"*"&amp;"_16",Activity_RESBDG!J:J,"&gt;0.0001")</f>
        <v>644.67580328397071</v>
      </c>
      <c r="J67">
        <f>SUMIFS(Activity_RESBDG!K:K,Activity_RESBDG!$B:$B,$A67&amp;"*",Activity_RESBDG!$B:$B,"*"&amp;"_16",Activity_RESBDG!K:K,"&gt;0.0001")</f>
        <v>644.67316643026857</v>
      </c>
      <c r="K67">
        <f>SUMIFS(Activity_RESBDG!L:L,Activity_RESBDG!$B:$B,$A67&amp;"*",Activity_RESBDG!$B:$B,"*"&amp;"_16",Activity_RESBDG!L:L,"&gt;0.0001")</f>
        <v>644.71144715185198</v>
      </c>
    </row>
    <row r="68" spans="1:11" x14ac:dyDescent="0.25">
      <c r="A68" t="str">
        <f>RESBDG_Split_Tech!A68</f>
        <v>RESBDGSDEOldSHPLT___STDELC</v>
      </c>
      <c r="B68">
        <f>SUMIFS(Activity_RESBDG!C:C,Activity_RESBDG!$B:$B,$A68&amp;"*",Activity_RESBDG!$B:$B,"*"&amp;"_16",Activity_RESBDG!C:C,"&gt;0.0001")</f>
        <v>104.30022435362361</v>
      </c>
      <c r="C68">
        <f>SUMIFS(Activity_RESBDG!D:D,Activity_RESBDG!$B:$B,$A68&amp;"*",Activity_RESBDG!$B:$B,"*"&amp;"_16",Activity_RESBDG!D:D,"&gt;0.0001")</f>
        <v>145.5000425964289</v>
      </c>
      <c r="D68">
        <f>SUMIFS(Activity_RESBDG!E:E,Activity_RESBDG!$B:$B,$A68&amp;"*",Activity_RESBDG!$B:$B,"*"&amp;"_16",Activity_RESBDG!E:E,"&gt;0.0001")</f>
        <v>144.30012114753501</v>
      </c>
      <c r="E68">
        <f>SUMIFS(Activity_RESBDG!F:F,Activity_RESBDG!$B:$B,$A68&amp;"*",Activity_RESBDG!$B:$B,"*"&amp;"_16",Activity_RESBDG!F:F,"&gt;0.0001")</f>
        <v>144.20013645352529</v>
      </c>
      <c r="F68">
        <f>SUMIFS(Activity_RESBDG!G:G,Activity_RESBDG!$B:$B,$A68&amp;"*",Activity_RESBDG!$B:$B,"*"&amp;"_16",Activity_RESBDG!G:G,"&gt;0.0001")</f>
        <v>332.1435835147638</v>
      </c>
      <c r="G68">
        <f>SUMIFS(Activity_RESBDG!H:H,Activity_RESBDG!$B:$B,$A68&amp;"*",Activity_RESBDG!$B:$B,"*"&amp;"_16",Activity_RESBDG!H:H,"&gt;0.0001")</f>
        <v>340.84479562480118</v>
      </c>
      <c r="H68">
        <f>SUMIFS(Activity_RESBDG!I:I,Activity_RESBDG!$B:$B,$A68&amp;"*",Activity_RESBDG!$B:$B,"*"&amp;"_16",Activity_RESBDG!I:I,"&gt;0.0001")</f>
        <v>376.81263171473552</v>
      </c>
      <c r="I68">
        <f>SUMIFS(Activity_RESBDG!J:J,Activity_RESBDG!$B:$B,$A68&amp;"*",Activity_RESBDG!$B:$B,"*"&amp;"_16",Activity_RESBDG!J:J,"&gt;0.0001")</f>
        <v>224.30015144758491</v>
      </c>
      <c r="J68">
        <f>SUMIFS(Activity_RESBDG!K:K,Activity_RESBDG!$B:$B,$A68&amp;"*",Activity_RESBDG!$B:$B,"*"&amp;"_16",Activity_RESBDG!K:K,"&gt;0.0001")</f>
        <v>192.96237266936421</v>
      </c>
      <c r="K68">
        <f>SUMIFS(Activity_RESBDG!L:L,Activity_RESBDG!$B:$B,$A68&amp;"*",Activity_RESBDG!$B:$B,"*"&amp;"_16",Activity_RESBDG!L:L,"&gt;0.0001")</f>
        <v>158.45078842415111</v>
      </c>
    </row>
    <row r="69" spans="1:11" x14ac:dyDescent="0.25">
      <c r="A69" t="str">
        <f>RESBDG_Split_Tech!A69</f>
        <v>RESBDGSDEOldSH_________DHE</v>
      </c>
      <c r="B69">
        <f>SUMIFS(Activity_RESBDG!C:C,Activity_RESBDG!$B:$B,$A69&amp;"*",Activity_RESBDG!$B:$B,"*"&amp;"_16",Activity_RESBDG!C:C,"&gt;0.0001")</f>
        <v>102.7990465243781</v>
      </c>
      <c r="C69">
        <f>SUMIFS(Activity_RESBDG!D:D,Activity_RESBDG!$B:$B,$A69&amp;"*",Activity_RESBDG!$B:$B,"*"&amp;"_16",Activity_RESBDG!D:D,"&gt;0.0001")</f>
        <v>62.296941489559813</v>
      </c>
      <c r="D69">
        <f>SUMIFS(Activity_RESBDG!E:E,Activity_RESBDG!$B:$B,$A69&amp;"*",Activity_RESBDG!$B:$B,"*"&amp;"_16",Activity_RESBDG!E:E,"&gt;0.0001")</f>
        <v>61.598900928668463</v>
      </c>
      <c r="E69">
        <f>SUMIFS(Activity_RESBDG!F:F,Activity_RESBDG!$B:$B,$A69&amp;"*",Activity_RESBDG!$B:$B,"*"&amp;"_16",Activity_RESBDG!F:F,"&gt;0.0001")</f>
        <v>61.253923386620151</v>
      </c>
      <c r="F69">
        <f>SUMIFS(Activity_RESBDG!G:G,Activity_RESBDG!$B:$B,$A69&amp;"*",Activity_RESBDG!$B:$B,"*"&amp;"_16",Activity_RESBDG!G:G,"&gt;0.0001")</f>
        <v>124.0509814475961</v>
      </c>
      <c r="G69">
        <f>SUMIFS(Activity_RESBDG!H:H,Activity_RESBDG!$B:$B,$A69&amp;"*",Activity_RESBDG!$B:$B,"*"&amp;"_16",Activity_RESBDG!H:H,"&gt;0.0001")</f>
        <v>108.22040804660421</v>
      </c>
      <c r="H69">
        <f>SUMIFS(Activity_RESBDG!I:I,Activity_RESBDG!$B:$B,$A69&amp;"*",Activity_RESBDG!$B:$B,"*"&amp;"_16",Activity_RESBDG!I:I,"&gt;0.0001")</f>
        <v>88.431097519177129</v>
      </c>
      <c r="I69">
        <f>SUMIFS(Activity_RESBDG!J:J,Activity_RESBDG!$B:$B,$A69&amp;"*",Activity_RESBDG!$B:$B,"*"&amp;"_16",Activity_RESBDG!J:J,"&gt;0.0001")</f>
        <v>1444.349125594465</v>
      </c>
      <c r="J69">
        <f>SUMIFS(Activity_RESBDG!K:K,Activity_RESBDG!$B:$B,$A69&amp;"*",Activity_RESBDG!$B:$B,"*"&amp;"_16",Activity_RESBDG!K:K,"&gt;0.0001")</f>
        <v>1258.136333693034</v>
      </c>
      <c r="K69">
        <f>SUMIFS(Activity_RESBDG!L:L,Activity_RESBDG!$B:$B,$A69&amp;"*",Activity_RESBDG!$B:$B,"*"&amp;"_16",Activity_RESBDG!L:L,"&gt;0.0001")</f>
        <v>1877.1983305977601</v>
      </c>
    </row>
    <row r="70" spans="1:11" x14ac:dyDescent="0.25">
      <c r="A70" t="str">
        <f>RESBDG_Split_Tech!A70</f>
        <v>RESBDGSDEOldSHFUR___STDLFO</v>
      </c>
      <c r="B70">
        <f>SUMIFS(Activity_RESBDG!C:C,Activity_RESBDG!$B:$B,$A70&amp;"*",Activity_RESBDG!$B:$B,"*"&amp;"_16",Activity_RESBDG!C:C,"&gt;0.0001")</f>
        <v>44.276697649806437</v>
      </c>
      <c r="C70">
        <f>SUMIFS(Activity_RESBDG!D:D,Activity_RESBDG!$B:$B,$A70&amp;"*",Activity_RESBDG!$B:$B,"*"&amp;"_16",Activity_RESBDG!D:D,"&gt;0.0001")</f>
        <v>39.535777514589697</v>
      </c>
      <c r="D70">
        <f>SUMIFS(Activity_RESBDG!E:E,Activity_RESBDG!$B:$B,$A70&amp;"*",Activity_RESBDG!$B:$B,"*"&amp;"_16",Activity_RESBDG!E:E,"&gt;0.0001")</f>
        <v>40.700137144705337</v>
      </c>
      <c r="E70">
        <f>SUMIFS(Activity_RESBDG!F:F,Activity_RESBDG!$B:$B,$A70&amp;"*",Activity_RESBDG!$B:$B,"*"&amp;"_16",Activity_RESBDG!F:F,"&gt;0.0001")</f>
        <v>40.600175167611162</v>
      </c>
      <c r="F70">
        <f>SUMIFS(Activity_RESBDG!G:G,Activity_RESBDG!$B:$B,$A70&amp;"*",Activity_RESBDG!$B:$B,"*"&amp;"_16",Activity_RESBDG!G:G,"&gt;0.0001")</f>
        <v>63.620578216156993</v>
      </c>
      <c r="G70">
        <f>SUMIFS(Activity_RESBDG!H:H,Activity_RESBDG!$B:$B,$A70&amp;"*",Activity_RESBDG!$B:$B,"*"&amp;"_16",Activity_RESBDG!H:H,"&gt;0.0001")</f>
        <v>29.941643788395371</v>
      </c>
      <c r="H70">
        <f>SUMIFS(Activity_RESBDG!I:I,Activity_RESBDG!$B:$B,$A70&amp;"*",Activity_RESBDG!$B:$B,"*"&amp;"_16",Activity_RESBDG!I:I,"&gt;0.0001")</f>
        <v>63.800158841617304</v>
      </c>
      <c r="I70">
        <f>SUMIFS(Activity_RESBDG!J:J,Activity_RESBDG!$B:$B,$A70&amp;"*",Activity_RESBDG!$B:$B,"*"&amp;"_16",Activity_RESBDG!J:J,"&gt;0.0001")</f>
        <v>8.9979006810121023E-3</v>
      </c>
      <c r="J70">
        <f>SUMIFS(Activity_RESBDG!K:K,Activity_RESBDG!$B:$B,$A70&amp;"*",Activity_RESBDG!$B:$B,"*"&amp;"_16",Activity_RESBDG!K:K,"&gt;0.0001")</f>
        <v>9.3311979812078158E-3</v>
      </c>
      <c r="K70">
        <f>SUMIFS(Activity_RESBDG!L:L,Activity_RESBDG!$B:$B,$A70&amp;"*",Activity_RESBDG!$B:$B,"*"&amp;"_16",Activity_RESBDG!L:L,"&gt;0.0001")</f>
        <v>3.0241757476484831E-3</v>
      </c>
    </row>
    <row r="71" spans="1:11" x14ac:dyDescent="0.25">
      <c r="A71" t="str">
        <f>RESBDG_Split_Tech!A71</f>
        <v>RESBDGSDEOldSHFUR___HIGNGA</v>
      </c>
      <c r="B71">
        <f>SUMIFS(Activity_RESBDG!C:C,Activity_RESBDG!$B:$B,$A71&amp;"*",Activity_RESBDG!$B:$B,"*"&amp;"_16",Activity_RESBDG!C:C,"&gt;0.0001")</f>
        <v>194.56099400756599</v>
      </c>
      <c r="C71">
        <f>SUMIFS(Activity_RESBDG!D:D,Activity_RESBDG!$B:$B,$A71&amp;"*",Activity_RESBDG!$B:$B,"*"&amp;"_16",Activity_RESBDG!D:D,"&gt;0.0001")</f>
        <v>194.71067024154129</v>
      </c>
      <c r="D71">
        <f>SUMIFS(Activity_RESBDG!E:E,Activity_RESBDG!$B:$B,$A71&amp;"*",Activity_RESBDG!$B:$B,"*"&amp;"_16",Activity_RESBDG!E:E,"&gt;0.0001")</f>
        <v>194.9073627422454</v>
      </c>
      <c r="E71">
        <f>SUMIFS(Activity_RESBDG!F:F,Activity_RESBDG!$B:$B,$A71&amp;"*",Activity_RESBDG!$B:$B,"*"&amp;"_16",Activity_RESBDG!F:F,"&gt;0.0001")</f>
        <v>195.24889803194341</v>
      </c>
      <c r="F71">
        <f>SUMIFS(Activity_RESBDG!G:G,Activity_RESBDG!$B:$B,$A71&amp;"*",Activity_RESBDG!$B:$B,"*"&amp;"_16",Activity_RESBDG!G:G,"&gt;0.0001")</f>
        <v>3616.5378253998751</v>
      </c>
      <c r="G71">
        <f>SUMIFS(Activity_RESBDG!H:H,Activity_RESBDG!$B:$B,$A71&amp;"*",Activity_RESBDG!$B:$B,"*"&amp;"_16",Activity_RESBDG!H:H,"&gt;0.0001")</f>
        <v>3617.129456465957</v>
      </c>
      <c r="H71">
        <f>SUMIFS(Activity_RESBDG!I:I,Activity_RESBDG!$B:$B,$A71&amp;"*",Activity_RESBDG!$B:$B,"*"&amp;"_16",Activity_RESBDG!I:I,"&gt;0.0001")</f>
        <v>3617.441419772691</v>
      </c>
      <c r="I71">
        <f>SUMIFS(Activity_RESBDG!J:J,Activity_RESBDG!$B:$B,$A71&amp;"*",Activity_RESBDG!$B:$B,"*"&amp;"_16",Activity_RESBDG!J:J,"&gt;0.0001")</f>
        <v>3499.437583404736</v>
      </c>
      <c r="J71">
        <f>SUMIFS(Activity_RESBDG!K:K,Activity_RESBDG!$B:$B,$A71&amp;"*",Activity_RESBDG!$B:$B,"*"&amp;"_16",Activity_RESBDG!K:K,"&gt;0.0001")</f>
        <v>3612.6441772609792</v>
      </c>
      <c r="K71">
        <f>SUMIFS(Activity_RESBDG!L:L,Activity_RESBDG!$B:$B,$A71&amp;"*",Activity_RESBDG!$B:$B,"*"&amp;"_16",Activity_RESBDG!L:L,"&gt;0.0001")</f>
        <v>3617.3968228214499</v>
      </c>
    </row>
    <row r="72" spans="1:11" x14ac:dyDescent="0.25">
      <c r="A72" t="str">
        <f>RESBDG_Split_Tech!A72</f>
        <v>RESBDGSDEOldSHFUR___MEDNGA</v>
      </c>
      <c r="B72">
        <f>SUMIFS(Activity_RESBDG!C:C,Activity_RESBDG!$B:$B,$A72&amp;"*",Activity_RESBDG!$B:$B,"*"&amp;"_16",Activity_RESBDG!C:C,"&gt;0.0001")</f>
        <v>189.83587678433011</v>
      </c>
      <c r="C72">
        <f>SUMIFS(Activity_RESBDG!D:D,Activity_RESBDG!$B:$B,$A72&amp;"*",Activity_RESBDG!$B:$B,"*"&amp;"_16",Activity_RESBDG!D:D,"&gt;0.0001")</f>
        <v>189.98340427027031</v>
      </c>
      <c r="D72">
        <f>SUMIFS(Activity_RESBDG!E:E,Activity_RESBDG!$B:$B,$A72&amp;"*",Activity_RESBDG!$B:$B,"*"&amp;"_16",Activity_RESBDG!E:E,"&gt;0.0001")</f>
        <v>190.17702694465689</v>
      </c>
      <c r="E72">
        <f>SUMIFS(Activity_RESBDG!F:F,Activity_RESBDG!$B:$B,$A72&amp;"*",Activity_RESBDG!$B:$B,"*"&amp;"_16",Activity_RESBDG!F:F,"&gt;0.0001")</f>
        <v>190.51058532131481</v>
      </c>
      <c r="F72">
        <f>SUMIFS(Activity_RESBDG!G:G,Activity_RESBDG!$B:$B,$A72&amp;"*",Activity_RESBDG!$B:$B,"*"&amp;"_16",Activity_RESBDG!G:G,"&gt;0.0001")</f>
        <v>1194.2424782260639</v>
      </c>
      <c r="G72">
        <f>SUMIFS(Activity_RESBDG!H:H,Activity_RESBDG!$B:$B,$A72&amp;"*",Activity_RESBDG!$B:$B,"*"&amp;"_16",Activity_RESBDG!H:H,"&gt;0.0001")</f>
        <v>1195.1595672447729</v>
      </c>
      <c r="H72">
        <f>SUMIFS(Activity_RESBDG!I:I,Activity_RESBDG!$B:$B,$A72&amp;"*",Activity_RESBDG!$B:$B,"*"&amp;"_16",Activity_RESBDG!I:I,"&gt;0.0001")</f>
        <v>1195.4646980929981</v>
      </c>
      <c r="I72">
        <f>SUMIFS(Activity_RESBDG!J:J,Activity_RESBDG!$B:$B,$A72&amp;"*",Activity_RESBDG!$B:$B,"*"&amp;"_16",Activity_RESBDG!J:J,"&gt;0.0001")</f>
        <v>416.02041682693039</v>
      </c>
      <c r="J72">
        <f>SUMIFS(Activity_RESBDG!K:K,Activity_RESBDG!$B:$B,$A72&amp;"*",Activity_RESBDG!$B:$B,"*"&amp;"_16",Activity_RESBDG!K:K,"&gt;0.0001")</f>
        <v>393.52264520100817</v>
      </c>
      <c r="K72">
        <f>SUMIFS(Activity_RESBDG!L:L,Activity_RESBDG!$B:$B,$A72&amp;"*",Activity_RESBDG!$B:$B,"*"&amp;"_16",Activity_RESBDG!L:L,"&gt;0.0001")</f>
        <v>1175.5017436671931</v>
      </c>
    </row>
    <row r="73" spans="1:11" x14ac:dyDescent="0.25">
      <c r="A73" t="str">
        <f>RESBDG_Split_Tech!A73</f>
        <v>RESBDGSDEOldSHFUR___STDPRO</v>
      </c>
      <c r="B73">
        <f>SUMIFS(Activity_RESBDG!C:C,Activity_RESBDG!$B:$B,$A73&amp;"*",Activity_RESBDG!$B:$B,"*"&amp;"_16",Activity_RESBDG!C:C,"&gt;0.0001")</f>
        <v>0.1022922576187153</v>
      </c>
      <c r="C73">
        <f>SUMIFS(Activity_RESBDG!D:D,Activity_RESBDG!$B:$B,$A73&amp;"*",Activity_RESBDG!$B:$B,"*"&amp;"_16",Activity_RESBDG!D:D,"&gt;0.0001")</f>
        <v>0.1212873087698922</v>
      </c>
      <c r="D73">
        <f>SUMIFS(Activity_RESBDG!E:E,Activity_RESBDG!$B:$B,$A73&amp;"*",Activity_RESBDG!$B:$B,"*"&amp;"_16",Activity_RESBDG!E:E,"&gt;0.0001")</f>
        <v>0.15476028370005601</v>
      </c>
      <c r="E73">
        <f>SUMIFS(Activity_RESBDG!F:F,Activity_RESBDG!$B:$B,$A73&amp;"*",Activity_RESBDG!$B:$B,"*"&amp;"_16",Activity_RESBDG!F:F,"&gt;0.0001")</f>
        <v>0.221864595404174</v>
      </c>
      <c r="F73">
        <f>SUMIFS(Activity_RESBDG!G:G,Activity_RESBDG!$B:$B,$A73&amp;"*",Activity_RESBDG!$B:$B,"*"&amp;"_16",Activity_RESBDG!G:G,"&gt;0.0001")</f>
        <v>0.27986809613556951</v>
      </c>
      <c r="G73">
        <f>SUMIFS(Activity_RESBDG!H:H,Activity_RESBDG!$B:$B,$A73&amp;"*",Activity_RESBDG!$B:$B,"*"&amp;"_16",Activity_RESBDG!H:H,"&gt;0.0001")</f>
        <v>0.31178009922446248</v>
      </c>
      <c r="H73">
        <f>SUMIFS(Activity_RESBDG!I:I,Activity_RESBDG!$B:$B,$A73&amp;"*",Activity_RESBDG!$B:$B,"*"&amp;"_16",Activity_RESBDG!I:I,"&gt;0.0001")</f>
        <v>0.34025039597258971</v>
      </c>
      <c r="I73">
        <f>SUMIFS(Activity_RESBDG!J:J,Activity_RESBDG!$B:$B,$A73&amp;"*",Activity_RESBDG!$B:$B,"*"&amp;"_16",Activity_RESBDG!J:J,"&gt;0.0001")</f>
        <v>4.5096394602658924E-3</v>
      </c>
      <c r="J73">
        <f>SUMIFS(Activity_RESBDG!K:K,Activity_RESBDG!$B:$B,$A73&amp;"*",Activity_RESBDG!$B:$B,"*"&amp;"_16",Activity_RESBDG!K:K,"&gt;0.0001")</f>
        <v>4.6777443947547386E-3</v>
      </c>
      <c r="K73">
        <f>SUMIFS(Activity_RESBDG!L:L,Activity_RESBDG!$B:$B,$A73&amp;"*",Activity_RESBDG!$B:$B,"*"&amp;"_16",Activity_RESBDG!L:L,"&gt;0.0001")</f>
        <v>1.7939088630118971E-3</v>
      </c>
    </row>
    <row r="74" spans="1:11" x14ac:dyDescent="0.25">
      <c r="A74" t="str">
        <f>RESBDG_Split_Tech!A74</f>
        <v>RESBDGAPAOldWH______STDBMA</v>
      </c>
      <c r="B74">
        <f>SUMIFS(Activity_RESBDG!C:C,Activity_RESBDG!$B:$B,$A74&amp;"*",Activity_RESBDG!$B:$B,"*"&amp;"_16",Activity_RESBDG!C:C,"&gt;0.0001")</f>
        <v>2.8764614642414679</v>
      </c>
      <c r="C74">
        <f>SUMIFS(Activity_RESBDG!D:D,Activity_RESBDG!$B:$B,$A74&amp;"*",Activity_RESBDG!$B:$B,"*"&amp;"_16",Activity_RESBDG!D:D,"&gt;0.0001")</f>
        <v>7.7197377833399106</v>
      </c>
      <c r="D74">
        <f>SUMIFS(Activity_RESBDG!E:E,Activity_RESBDG!$B:$B,$A74&amp;"*",Activity_RESBDG!$B:$B,"*"&amp;"_16",Activity_RESBDG!E:E,"&gt;0.0001")</f>
        <v>117.54964516749899</v>
      </c>
      <c r="E74">
        <f>SUMIFS(Activity_RESBDG!F:F,Activity_RESBDG!$B:$B,$A74&amp;"*",Activity_RESBDG!$B:$B,"*"&amp;"_16",Activity_RESBDG!F:F,"&gt;0.0001")</f>
        <v>135.6087149732829</v>
      </c>
      <c r="F74">
        <f>SUMIFS(Activity_RESBDG!G:G,Activity_RESBDG!$B:$B,$A74&amp;"*",Activity_RESBDG!$B:$B,"*"&amp;"_16",Activity_RESBDG!G:G,"&gt;0.0001")</f>
        <v>153.75106206215969</v>
      </c>
      <c r="G74">
        <f>SUMIFS(Activity_RESBDG!H:H,Activity_RESBDG!$B:$B,$A74&amp;"*",Activity_RESBDG!$B:$B,"*"&amp;"_16",Activity_RESBDG!H:H,"&gt;0.0001")</f>
        <v>167.891144921712</v>
      </c>
      <c r="H74">
        <f>SUMIFS(Activity_RESBDG!I:I,Activity_RESBDG!$B:$B,$A74&amp;"*",Activity_RESBDG!$B:$B,"*"&amp;"_16",Activity_RESBDG!I:I,"&gt;0.0001")</f>
        <v>182.02704745750401</v>
      </c>
      <c r="I74">
        <f>SUMIFS(Activity_RESBDG!J:J,Activity_RESBDG!$B:$B,$A74&amp;"*",Activity_RESBDG!$B:$B,"*"&amp;"_16",Activity_RESBDG!J:J,"&gt;0.0001")</f>
        <v>140.06549082324071</v>
      </c>
      <c r="J74">
        <f>SUMIFS(Activity_RESBDG!K:K,Activity_RESBDG!$B:$B,$A74&amp;"*",Activity_RESBDG!$B:$B,"*"&amp;"_16",Activity_RESBDG!K:K,"&gt;0.0001")</f>
        <v>140.3165139678992</v>
      </c>
      <c r="K74">
        <f>SUMIFS(Activity_RESBDG!L:L,Activity_RESBDG!$B:$B,$A74&amp;"*",Activity_RESBDG!$B:$B,"*"&amp;"_16",Activity_RESBDG!L:L,"&gt;0.0001")</f>
        <v>181.37472252585641</v>
      </c>
    </row>
    <row r="75" spans="1:11" x14ac:dyDescent="0.25">
      <c r="A75" t="str">
        <f>RESBDG_Split_Tech!A75</f>
        <v>RESBDGAPAOldWH______STDELC</v>
      </c>
      <c r="B75">
        <f>SUMIFS(Activity_RESBDG!C:C,Activity_RESBDG!$B:$B,$A75&amp;"*",Activity_RESBDG!$B:$B,"*"&amp;"_16",Activity_RESBDG!C:C,"&gt;0.0001")</f>
        <v>0.66534051710164421</v>
      </c>
      <c r="C75">
        <f>SUMIFS(Activity_RESBDG!D:D,Activity_RESBDG!$B:$B,$A75&amp;"*",Activity_RESBDG!$B:$B,"*"&amp;"_16",Activity_RESBDG!D:D,"&gt;0.0001")</f>
        <v>15.300413107109661</v>
      </c>
      <c r="D75">
        <f>SUMIFS(Activity_RESBDG!E:E,Activity_RESBDG!$B:$B,$A75&amp;"*",Activity_RESBDG!$B:$B,"*"&amp;"_16",Activity_RESBDG!E:E,"&gt;0.0001")</f>
        <v>239.60094388208799</v>
      </c>
      <c r="E75">
        <f>SUMIFS(Activity_RESBDG!F:F,Activity_RESBDG!$B:$B,$A75&amp;"*",Activity_RESBDG!$B:$B,"*"&amp;"_16",Activity_RESBDG!F:F,"&gt;0.0001")</f>
        <v>253.30105720239649</v>
      </c>
      <c r="F75">
        <f>SUMIFS(Activity_RESBDG!G:G,Activity_RESBDG!$B:$B,$A75&amp;"*",Activity_RESBDG!$B:$B,"*"&amp;"_16",Activity_RESBDG!G:G,"&gt;0.0001")</f>
        <v>267.00046009593461</v>
      </c>
      <c r="G75">
        <f>SUMIFS(Activity_RESBDG!H:H,Activity_RESBDG!$B:$B,$A75&amp;"*",Activity_RESBDG!$B:$B,"*"&amp;"_16",Activity_RESBDG!H:H,"&gt;0.0001")</f>
        <v>277.50124485792628</v>
      </c>
      <c r="H75">
        <f>SUMIFS(Activity_RESBDG!I:I,Activity_RESBDG!$B:$B,$A75&amp;"*",Activity_RESBDG!$B:$B,"*"&amp;"_16",Activity_RESBDG!I:I,"&gt;0.0001")</f>
        <v>288.00130442500608</v>
      </c>
      <c r="I75">
        <f>SUMIFS(Activity_RESBDG!J:J,Activity_RESBDG!$B:$B,$A75&amp;"*",Activity_RESBDG!$B:$B,"*"&amp;"_16",Activity_RESBDG!J:J,"&gt;0.0001")</f>
        <v>58.303203845479217</v>
      </c>
      <c r="J75">
        <f>SUMIFS(Activity_RESBDG!K:K,Activity_RESBDG!$B:$B,$A75&amp;"*",Activity_RESBDG!$B:$B,"*"&amp;"_16",Activity_RESBDG!K:K,"&gt;0.0001")</f>
        <v>35.261465176363551</v>
      </c>
      <c r="K75">
        <f>SUMIFS(Activity_RESBDG!L:L,Activity_RESBDG!$B:$B,$A75&amp;"*",Activity_RESBDG!$B:$B,"*"&amp;"_16",Activity_RESBDG!L:L,"&gt;0.0001")</f>
        <v>35.005252559101798</v>
      </c>
    </row>
    <row r="76" spans="1:11" x14ac:dyDescent="0.25">
      <c r="A76" t="str">
        <f>RESBDG_Split_Tech!A76</f>
        <v>RESBDGAPAOldWH_________DHE</v>
      </c>
      <c r="B76">
        <f>SUMIFS(Activity_RESBDG!C:C,Activity_RESBDG!$B:$B,$A76&amp;"*",Activity_RESBDG!$B:$B,"*"&amp;"_16",Activity_RESBDG!C:C,"&gt;0.0001")</f>
        <v>426.99564580632313</v>
      </c>
      <c r="C76">
        <f>SUMIFS(Activity_RESBDG!D:D,Activity_RESBDG!$B:$B,$A76&amp;"*",Activity_RESBDG!$B:$B,"*"&amp;"_16",Activity_RESBDG!D:D,"&gt;0.0001")</f>
        <v>450.16964780806552</v>
      </c>
      <c r="D76">
        <f>SUMIFS(Activity_RESBDG!E:E,Activity_RESBDG!$B:$B,$A76&amp;"*",Activity_RESBDG!$B:$B,"*"&amp;"_16",Activity_RESBDG!E:E,"&gt;0.0001")</f>
        <v>418.35505373606532</v>
      </c>
      <c r="E76">
        <f>SUMIFS(Activity_RESBDG!F:F,Activity_RESBDG!$B:$B,$A76&amp;"*",Activity_RESBDG!$B:$B,"*"&amp;"_16",Activity_RESBDG!F:F,"&gt;0.0001")</f>
        <v>429.90678346690402</v>
      </c>
      <c r="F76">
        <f>SUMIFS(Activity_RESBDG!G:G,Activity_RESBDG!$B:$B,$A76&amp;"*",Activity_RESBDG!$B:$B,"*"&amp;"_16",Activity_RESBDG!G:G,"&gt;0.0001")</f>
        <v>379.27401689177168</v>
      </c>
      <c r="G76">
        <f>SUMIFS(Activity_RESBDG!H:H,Activity_RESBDG!$B:$B,$A76&amp;"*",Activity_RESBDG!$B:$B,"*"&amp;"_16",Activity_RESBDG!H:H,"&gt;0.0001")</f>
        <v>415.17752335877549</v>
      </c>
      <c r="H76">
        <f>SUMIFS(Activity_RESBDG!I:I,Activity_RESBDG!$B:$B,$A76&amp;"*",Activity_RESBDG!$B:$B,"*"&amp;"_16",Activity_RESBDG!I:I,"&gt;0.0001")</f>
        <v>442.16551364974413</v>
      </c>
      <c r="I76">
        <f>SUMIFS(Activity_RESBDG!J:J,Activity_RESBDG!$B:$B,$A76&amp;"*",Activity_RESBDG!$B:$B,"*"&amp;"_16",Activity_RESBDG!J:J,"&gt;0.0001")</f>
        <v>5312.4927929038522</v>
      </c>
      <c r="J76">
        <f>SUMIFS(Activity_RESBDG!K:K,Activity_RESBDG!$B:$B,$A76&amp;"*",Activity_RESBDG!$B:$B,"*"&amp;"_16",Activity_RESBDG!K:K,"&gt;0.0001")</f>
        <v>5260.9355193567026</v>
      </c>
      <c r="K76">
        <f>SUMIFS(Activity_RESBDG!L:L,Activity_RESBDG!$B:$B,$A76&amp;"*",Activity_RESBDG!$B:$B,"*"&amp;"_16",Activity_RESBDG!L:L,"&gt;0.0001")</f>
        <v>4205.2218186244754</v>
      </c>
    </row>
    <row r="77" spans="1:11" x14ac:dyDescent="0.25">
      <c r="A77" t="str">
        <f>RESBDG_Split_Tech!A77</f>
        <v>RESBDGAPAOldWH______STDLFO</v>
      </c>
      <c r="B77">
        <f>SUMIFS(Activity_RESBDG!C:C,Activity_RESBDG!$B:$B,$A77&amp;"*",Activity_RESBDG!$B:$B,"*"&amp;"_16",Activity_RESBDG!C:C,"&gt;0.0001")</f>
        <v>2.832145661509553</v>
      </c>
      <c r="C77">
        <f>SUMIFS(Activity_RESBDG!D:D,Activity_RESBDG!$B:$B,$A77&amp;"*",Activity_RESBDG!$B:$B,"*"&amp;"_16",Activity_RESBDG!D:D,"&gt;0.0001")</f>
        <v>1.145764042641843</v>
      </c>
      <c r="D77">
        <f>SUMIFS(Activity_RESBDG!E:E,Activity_RESBDG!$B:$B,$A77&amp;"*",Activity_RESBDG!$B:$B,"*"&amp;"_16",Activity_RESBDG!E:E,"&gt;0.0001")</f>
        <v>13.799179748330561</v>
      </c>
      <c r="E77">
        <f>SUMIFS(Activity_RESBDG!F:F,Activity_RESBDG!$B:$B,$A77&amp;"*",Activity_RESBDG!$B:$B,"*"&amp;"_16",Activity_RESBDG!F:F,"&gt;0.0001")</f>
        <v>16.862496595120891</v>
      </c>
      <c r="F77">
        <f>SUMIFS(Activity_RESBDG!G:G,Activity_RESBDG!$B:$B,$A77&amp;"*",Activity_RESBDG!$B:$B,"*"&amp;"_16",Activity_RESBDG!G:G,"&gt;0.0001")</f>
        <v>147.42247424385849</v>
      </c>
      <c r="G77">
        <f>SUMIFS(Activity_RESBDG!H:H,Activity_RESBDG!$B:$B,$A77&amp;"*",Activity_RESBDG!$B:$B,"*"&amp;"_16",Activity_RESBDG!H:H,"&gt;0.0001")</f>
        <v>33.614479875045639</v>
      </c>
      <c r="H77">
        <f>SUMIFS(Activity_RESBDG!I:I,Activity_RESBDG!$B:$B,$A77&amp;"*",Activity_RESBDG!$B:$B,"*"&amp;"_16",Activity_RESBDG!I:I,"&gt;0.0001")</f>
        <v>29.256787790770339</v>
      </c>
      <c r="I77">
        <f>SUMIFS(Activity_RESBDG!J:J,Activity_RESBDG!$B:$B,$A77&amp;"*",Activity_RESBDG!$B:$B,"*"&amp;"_16",Activity_RESBDG!J:J,"&gt;0.0001")</f>
        <v>1.434614774194666E-2</v>
      </c>
      <c r="J77">
        <f>SUMIFS(Activity_RESBDG!K:K,Activity_RESBDG!$B:$B,$A77&amp;"*",Activity_RESBDG!$B:$B,"*"&amp;"_16",Activity_RESBDG!K:K,"&gt;0.0001")</f>
        <v>1.399250802790279E-2</v>
      </c>
      <c r="K77">
        <f>SUMIFS(Activity_RESBDG!L:L,Activity_RESBDG!$B:$B,$A77&amp;"*",Activity_RESBDG!$B:$B,"*"&amp;"_16",Activity_RESBDG!L:L,"&gt;0.0001")</f>
        <v>4.1611185022369414E-3</v>
      </c>
    </row>
    <row r="78" spans="1:11" x14ac:dyDescent="0.25">
      <c r="A78" t="str">
        <f>RESBDG_Split_Tech!A78</f>
        <v>RESBDGAPAOldWH______STDNGA</v>
      </c>
      <c r="B78">
        <f>SUMIFS(Activity_RESBDG!C:C,Activity_RESBDG!$B:$B,$A78&amp;"*",Activity_RESBDG!$B:$B,"*"&amp;"_16",Activity_RESBDG!C:C,"&gt;0.0001")</f>
        <v>16.475547075760861</v>
      </c>
      <c r="C78">
        <f>SUMIFS(Activity_RESBDG!D:D,Activity_RESBDG!$B:$B,$A78&amp;"*",Activity_RESBDG!$B:$B,"*"&amp;"_16",Activity_RESBDG!D:D,"&gt;0.0001")</f>
        <v>142.2902127228752</v>
      </c>
      <c r="D78">
        <f>SUMIFS(Activity_RESBDG!E:E,Activity_RESBDG!$B:$B,$A78&amp;"*",Activity_RESBDG!$B:$B,"*"&amp;"_16",Activity_RESBDG!E:E,"&gt;0.0001")</f>
        <v>2421.0960557383628</v>
      </c>
      <c r="E78">
        <f>SUMIFS(Activity_RESBDG!F:F,Activity_RESBDG!$B:$B,$A78&amp;"*",Activity_RESBDG!$B:$B,"*"&amp;"_16",Activity_RESBDG!F:F,"&gt;0.0001")</f>
        <v>2489.505347179831</v>
      </c>
      <c r="F78">
        <f>SUMIFS(Activity_RESBDG!G:G,Activity_RESBDG!$B:$B,$A78&amp;"*",Activity_RESBDG!$B:$B,"*"&amp;"_16",Activity_RESBDG!G:G,"&gt;0.0001")</f>
        <v>2558.1791451430022</v>
      </c>
      <c r="G78">
        <f>SUMIFS(Activity_RESBDG!H:H,Activity_RESBDG!$B:$B,$A78&amp;"*",Activity_RESBDG!$B:$B,"*"&amp;"_16",Activity_RESBDG!H:H,"&gt;0.0001")</f>
        <v>2608.4992364376608</v>
      </c>
      <c r="H78">
        <f>SUMIFS(Activity_RESBDG!I:I,Activity_RESBDG!$B:$B,$A78&amp;"*",Activity_RESBDG!$B:$B,"*"&amp;"_16",Activity_RESBDG!I:I,"&gt;0.0001")</f>
        <v>2657.8958032851101</v>
      </c>
      <c r="I78">
        <f>SUMIFS(Activity_RESBDG!J:J,Activity_RESBDG!$B:$B,$A78&amp;"*",Activity_RESBDG!$B:$B,"*"&amp;"_16",Activity_RESBDG!J:J,"&gt;0.0001")</f>
        <v>262.42935800102589</v>
      </c>
      <c r="J78">
        <f>SUMIFS(Activity_RESBDG!K:K,Activity_RESBDG!$B:$B,$A78&amp;"*",Activity_RESBDG!$B:$B,"*"&amp;"_16",Activity_RESBDG!K:K,"&gt;0.0001")</f>
        <v>233.93726348408191</v>
      </c>
      <c r="K78">
        <f>SUMIFS(Activity_RESBDG!L:L,Activity_RESBDG!$B:$B,$A78&amp;"*",Activity_RESBDG!$B:$B,"*"&amp;"_16",Activity_RESBDG!L:L,"&gt;0.0001")</f>
        <v>526.90231900057154</v>
      </c>
    </row>
    <row r="79" spans="1:11" x14ac:dyDescent="0.25">
      <c r="A79" t="str">
        <f>RESBDG_Split_Tech!A79</f>
        <v>RESBDGAPAOldWH______STDPRO</v>
      </c>
      <c r="B79">
        <f>SUMIFS(Activity_RESBDG!C:C,Activity_RESBDG!$B:$B,$A79&amp;"*",Activity_RESBDG!$B:$B,"*"&amp;"_16",Activity_RESBDG!C:C,"&gt;0.0001")</f>
        <v>3.0216628503613769</v>
      </c>
      <c r="C79">
        <f>SUMIFS(Activity_RESBDG!D:D,Activity_RESBDG!$B:$B,$A79&amp;"*",Activity_RESBDG!$B:$B,"*"&amp;"_16",Activity_RESBDG!D:D,"&gt;0.0001")</f>
        <v>8.0303009286758407</v>
      </c>
      <c r="D79">
        <f>SUMIFS(Activity_RESBDG!E:E,Activity_RESBDG!$B:$B,$A79&amp;"*",Activity_RESBDG!$B:$B,"*"&amp;"_16",Activity_RESBDG!E:E,"&gt;0.0001")</f>
        <v>121.7875024451036</v>
      </c>
      <c r="E79">
        <f>SUMIFS(Activity_RESBDG!F:F,Activity_RESBDG!$B:$B,$A79&amp;"*",Activity_RESBDG!$B:$B,"*"&amp;"_16",Activity_RESBDG!F:F,"&gt;0.0001")</f>
        <v>139.95529203842651</v>
      </c>
      <c r="F79">
        <f>SUMIFS(Activity_RESBDG!G:G,Activity_RESBDG!$B:$B,$A79&amp;"*",Activity_RESBDG!$B:$B,"*"&amp;"_16",Activity_RESBDG!G:G,"&gt;0.0001")</f>
        <v>158.16053839769251</v>
      </c>
      <c r="G79">
        <f>SUMIFS(Activity_RESBDG!H:H,Activity_RESBDG!$B:$B,$A79&amp;"*",Activity_RESBDG!$B:$B,"*"&amp;"_16",Activity_RESBDG!H:H,"&gt;0.0001")</f>
        <v>172.290623120313</v>
      </c>
      <c r="H79">
        <f>SUMIFS(Activity_RESBDG!I:I,Activity_RESBDG!$B:$B,$A79&amp;"*",Activity_RESBDG!$B:$B,"*"&amp;"_16",Activity_RESBDG!I:I,"&gt;0.0001")</f>
        <v>186.4501828950176</v>
      </c>
      <c r="I79">
        <f>SUMIFS(Activity_RESBDG!J:J,Activity_RESBDG!$B:$B,$A79&amp;"*",Activity_RESBDG!$B:$B,"*"&amp;"_16",Activity_RESBDG!J:J,"&gt;0.0001")</f>
        <v>2.218304955008735E-2</v>
      </c>
      <c r="J79">
        <f>SUMIFS(Activity_RESBDG!K:K,Activity_RESBDG!$B:$B,$A79&amp;"*",Activity_RESBDG!$B:$B,"*"&amp;"_16",Activity_RESBDG!K:K,"&gt;0.0001")</f>
        <v>1.9853813857515879E-2</v>
      </c>
      <c r="K79">
        <f>SUMIFS(Activity_RESBDG!L:L,Activity_RESBDG!$B:$B,$A79&amp;"*",Activity_RESBDG!$B:$B,"*"&amp;"_16",Activity_RESBDG!L:L,"&gt;0.0001")</f>
        <v>1.1365398046400891E-2</v>
      </c>
    </row>
    <row r="80" spans="1:11" x14ac:dyDescent="0.25">
      <c r="A80" t="str">
        <f>RESBDG_Split_Tech!A80</f>
        <v>RESBDGSATOldWH______STDBMA</v>
      </c>
      <c r="B80">
        <f>SUMIFS(Activity_RESBDG!C:C,Activity_RESBDG!$B:$B,$A80&amp;"*",Activity_RESBDG!$B:$B,"*"&amp;"_16",Activity_RESBDG!C:C,"&gt;0.0001")</f>
        <v>0.3894965244775152</v>
      </c>
      <c r="C80">
        <f>SUMIFS(Activity_RESBDG!D:D,Activity_RESBDG!$B:$B,$A80&amp;"*",Activity_RESBDG!$B:$B,"*"&amp;"_16",Activity_RESBDG!D:D,"&gt;0.0001")</f>
        <v>0.72515590945075603</v>
      </c>
      <c r="D80">
        <f>SUMIFS(Activity_RESBDG!E:E,Activity_RESBDG!$B:$B,$A80&amp;"*",Activity_RESBDG!$B:$B,"*"&amp;"_16",Activity_RESBDG!E:E,"&gt;0.0001")</f>
        <v>48.23828604148909</v>
      </c>
      <c r="E80">
        <f>SUMIFS(Activity_RESBDG!F:F,Activity_RESBDG!$B:$B,$A80&amp;"*",Activity_RESBDG!$B:$B,"*"&amp;"_16",Activity_RESBDG!F:F,"&gt;0.0001")</f>
        <v>48.824708867363597</v>
      </c>
      <c r="F80">
        <f>SUMIFS(Activity_RESBDG!G:G,Activity_RESBDG!$B:$B,$A80&amp;"*",Activity_RESBDG!$B:$B,"*"&amp;"_16",Activity_RESBDG!G:G,"&gt;0.0001")</f>
        <v>49.407274313114037</v>
      </c>
      <c r="G80">
        <f>SUMIFS(Activity_RESBDG!H:H,Activity_RESBDG!$B:$B,$A80&amp;"*",Activity_RESBDG!$B:$B,"*"&amp;"_16",Activity_RESBDG!H:H,"&gt;0.0001")</f>
        <v>49.757662158437263</v>
      </c>
      <c r="H80">
        <f>SUMIFS(Activity_RESBDG!I:I,Activity_RESBDG!$B:$B,$A80&amp;"*",Activity_RESBDG!$B:$B,"*"&amp;"_16",Activity_RESBDG!I:I,"&gt;0.0001")</f>
        <v>50.1001367197428</v>
      </c>
      <c r="I80">
        <f>SUMIFS(Activity_RESBDG!J:J,Activity_RESBDG!$B:$B,$A80&amp;"*",Activity_RESBDG!$B:$B,"*"&amp;"_16",Activity_RESBDG!J:J,"&gt;0.0001")</f>
        <v>38.467900734130808</v>
      </c>
      <c r="J80">
        <f>SUMIFS(Activity_RESBDG!K:K,Activity_RESBDG!$B:$B,$A80&amp;"*",Activity_RESBDG!$B:$B,"*"&amp;"_16",Activity_RESBDG!K:K,"&gt;0.0001")</f>
        <v>38.621316293842099</v>
      </c>
      <c r="K80">
        <f>SUMIFS(Activity_RESBDG!L:L,Activity_RESBDG!$B:$B,$A80&amp;"*",Activity_RESBDG!$B:$B,"*"&amp;"_16",Activity_RESBDG!L:L,"&gt;0.0001")</f>
        <v>49.986890134244632</v>
      </c>
    </row>
    <row r="81" spans="1:11" x14ac:dyDescent="0.25">
      <c r="A81" t="str">
        <f>RESBDG_Split_Tech!A81</f>
        <v>RESBDGSATOldWH______STDELC</v>
      </c>
      <c r="B81">
        <f>SUMIFS(Activity_RESBDG!C:C,Activity_RESBDG!$B:$B,$A81&amp;"*",Activity_RESBDG!$B:$B,"*"&amp;"_16",Activity_RESBDG!C:C,"&gt;0.0001")</f>
        <v>0.11869262398625451</v>
      </c>
      <c r="C81">
        <f>SUMIFS(Activity_RESBDG!D:D,Activity_RESBDG!$B:$B,$A81&amp;"*",Activity_RESBDG!$B:$B,"*"&amp;"_16",Activity_RESBDG!D:D,"&gt;0.0001")</f>
        <v>1.300245947507195</v>
      </c>
      <c r="D81">
        <f>SUMIFS(Activity_RESBDG!E:E,Activity_RESBDG!$B:$B,$A81&amp;"*",Activity_RESBDG!$B:$B,"*"&amp;"_16",Activity_RESBDG!E:E,"&gt;0.0001")</f>
        <v>79.500571462304748</v>
      </c>
      <c r="E81">
        <f>SUMIFS(Activity_RESBDG!F:F,Activity_RESBDG!$B:$B,$A81&amp;"*",Activity_RESBDG!$B:$B,"*"&amp;"_16",Activity_RESBDG!F:F,"&gt;0.0001")</f>
        <v>79.90074232015327</v>
      </c>
      <c r="F81">
        <f>SUMIFS(Activity_RESBDG!G:G,Activity_RESBDG!$B:$B,$A81&amp;"*",Activity_RESBDG!$B:$B,"*"&amp;"_16",Activity_RESBDG!G:G,"&gt;0.0001")</f>
        <v>80.300361984724219</v>
      </c>
      <c r="G81">
        <f>SUMIFS(Activity_RESBDG!H:H,Activity_RESBDG!$B:$B,$A81&amp;"*",Activity_RESBDG!$B:$B,"*"&amp;"_16",Activity_RESBDG!H:H,"&gt;0.0001")</f>
        <v>80.501026109395752</v>
      </c>
      <c r="H81">
        <f>SUMIFS(Activity_RESBDG!I:I,Activity_RESBDG!$B:$B,$A81&amp;"*",Activity_RESBDG!$B:$B,"*"&amp;"_16",Activity_RESBDG!I:I,"&gt;0.0001")</f>
        <v>80.701086849939855</v>
      </c>
      <c r="I81">
        <f>SUMIFS(Activity_RESBDG!J:J,Activity_RESBDG!$B:$B,$A81&amp;"*",Activity_RESBDG!$B:$B,"*"&amp;"_16",Activity_RESBDG!J:J,"&gt;0.0001")</f>
        <v>16.156500968294459</v>
      </c>
      <c r="J81">
        <f>SUMIFS(Activity_RESBDG!K:K,Activity_RESBDG!$B:$B,$A81&amp;"*",Activity_RESBDG!$B:$B,"*"&amp;"_16",Activity_RESBDG!K:K,"&gt;0.0001")</f>
        <v>9.8224766838387776</v>
      </c>
      <c r="K81">
        <f>SUMIFS(Activity_RESBDG!L:L,Activity_RESBDG!$B:$B,$A81&amp;"*",Activity_RESBDG!$B:$B,"*"&amp;"_16",Activity_RESBDG!L:L,"&gt;0.0001")</f>
        <v>9.7150412594987081</v>
      </c>
    </row>
    <row r="82" spans="1:11" x14ac:dyDescent="0.25">
      <c r="A82" t="str">
        <f>RESBDG_Split_Tech!A82</f>
        <v>RESBDGSATOldWH_________DHE</v>
      </c>
      <c r="B82">
        <f>SUMIFS(Activity_RESBDG!C:C,Activity_RESBDG!$B:$B,$A82&amp;"*",Activity_RESBDG!$B:$B,"*"&amp;"_16",Activity_RESBDG!C:C,"&gt;0.0001")</f>
        <v>135.98547822295311</v>
      </c>
      <c r="C82">
        <f>SUMIFS(Activity_RESBDG!D:D,Activity_RESBDG!$B:$B,$A82&amp;"*",Activity_RESBDG!$B:$B,"*"&amp;"_16",Activity_RESBDG!D:D,"&gt;0.0001")</f>
        <v>147.06622156365299</v>
      </c>
      <c r="D82">
        <f>SUMIFS(Activity_RESBDG!E:E,Activity_RESBDG!$B:$B,$A82&amp;"*",Activity_RESBDG!$B:$B,"*"&amp;"_16",Activity_RESBDG!E:E,"&gt;0.0001")</f>
        <v>160.44859033057091</v>
      </c>
      <c r="E82">
        <f>SUMIFS(Activity_RESBDG!F:F,Activity_RESBDG!$B:$B,$A82&amp;"*",Activity_RESBDG!$B:$B,"*"&amp;"_16",Activity_RESBDG!F:F,"&gt;0.0001")</f>
        <v>157.95037977188369</v>
      </c>
      <c r="F82">
        <f>SUMIFS(Activity_RESBDG!G:G,Activity_RESBDG!$B:$B,$A82&amp;"*",Activity_RESBDG!$B:$B,"*"&amp;"_16",Activity_RESBDG!G:G,"&gt;0.0001")</f>
        <v>135.98029314464719</v>
      </c>
      <c r="G82">
        <f>SUMIFS(Activity_RESBDG!H:H,Activity_RESBDG!$B:$B,$A82&amp;"*",Activity_RESBDG!$B:$B,"*"&amp;"_16",Activity_RESBDG!H:H,"&gt;0.0001")</f>
        <v>140.3027748150071</v>
      </c>
      <c r="H82">
        <f>SUMIFS(Activity_RESBDG!I:I,Activity_RESBDG!$B:$B,$A82&amp;"*",Activity_RESBDG!$B:$B,"*"&amp;"_16",Activity_RESBDG!I:I,"&gt;0.0001")</f>
        <v>151.92272845198411</v>
      </c>
      <c r="I82">
        <f>SUMIFS(Activity_RESBDG!J:J,Activity_RESBDG!$B:$B,$A82&amp;"*",Activity_RESBDG!$B:$B,"*"&amp;"_16",Activity_RESBDG!J:J,"&gt;0.0001")</f>
        <v>1730.4667900638301</v>
      </c>
      <c r="J82">
        <f>SUMIFS(Activity_RESBDG!K:K,Activity_RESBDG!$B:$B,$A82&amp;"*",Activity_RESBDG!$B:$B,"*"&amp;"_16",Activity_RESBDG!K:K,"&gt;0.0001")</f>
        <v>1725.9360458831179</v>
      </c>
      <c r="K82">
        <f>SUMIFS(Activity_RESBDG!L:L,Activity_RESBDG!$B:$B,$A82&amp;"*",Activity_RESBDG!$B:$B,"*"&amp;"_16",Activity_RESBDG!L:L,"&gt;0.0001")</f>
        <v>1458.1879152878189</v>
      </c>
    </row>
    <row r="83" spans="1:11" x14ac:dyDescent="0.25">
      <c r="A83" t="str">
        <f>RESBDG_Split_Tech!A83</f>
        <v>RESBDGSATOldWH______STDLFO</v>
      </c>
      <c r="B83">
        <f>SUMIFS(Activity_RESBDG!C:C,Activity_RESBDG!$B:$B,$A83&amp;"*",Activity_RESBDG!$B:$B,"*"&amp;"_16",Activity_RESBDG!C:C,"&gt;0.0001")</f>
        <v>0.38699361993232279</v>
      </c>
      <c r="C83">
        <f>SUMIFS(Activity_RESBDG!D:D,Activity_RESBDG!$B:$B,$A83&amp;"*",Activity_RESBDG!$B:$B,"*"&amp;"_16",Activity_RESBDG!D:D,"&gt;0.0001")</f>
        <v>0.117231005228958</v>
      </c>
      <c r="D83">
        <f>SUMIFS(Activity_RESBDG!E:E,Activity_RESBDG!$B:$B,$A83&amp;"*",Activity_RESBDG!$B:$B,"*"&amp;"_16",Activity_RESBDG!E:E,"&gt;0.0001")</f>
        <v>6.4673788170746134</v>
      </c>
      <c r="E83">
        <f>SUMIFS(Activity_RESBDG!F:F,Activity_RESBDG!$B:$B,$A83&amp;"*",Activity_RESBDG!$B:$B,"*"&amp;"_16",Activity_RESBDG!F:F,"&gt;0.0001")</f>
        <v>6.6333673254554411</v>
      </c>
      <c r="F83">
        <f>SUMIFS(Activity_RESBDG!G:G,Activity_RESBDG!$B:$B,$A83&amp;"*",Activity_RESBDG!$B:$B,"*"&amp;"_16",Activity_RESBDG!G:G,"&gt;0.0001")</f>
        <v>47.979918505146912</v>
      </c>
      <c r="G83">
        <f>SUMIFS(Activity_RESBDG!H:H,Activity_RESBDG!$B:$B,$A83&amp;"*",Activity_RESBDG!$B:$B,"*"&amp;"_16",Activity_RESBDG!H:H,"&gt;0.0001")</f>
        <v>10.92077230481264</v>
      </c>
      <c r="H83">
        <f>SUMIFS(Activity_RESBDG!I:I,Activity_RESBDG!$B:$B,$A83&amp;"*",Activity_RESBDG!$B:$B,"*"&amp;"_16",Activity_RESBDG!I:I,"&gt;0.0001")</f>
        <v>9.2688901132956918</v>
      </c>
      <c r="I83">
        <f>SUMIFS(Activity_RESBDG!J:J,Activity_RESBDG!$B:$B,$A83&amp;"*",Activity_RESBDG!$B:$B,"*"&amp;"_16",Activity_RESBDG!J:J,"&gt;0.0001")</f>
        <v>1.0118879928605081E-2</v>
      </c>
      <c r="J83">
        <f>SUMIFS(Activity_RESBDG!K:K,Activity_RESBDG!$B:$B,$A83&amp;"*",Activity_RESBDG!$B:$B,"*"&amp;"_16",Activity_RESBDG!K:K,"&gt;0.0001")</f>
        <v>1.005711337212932E-2</v>
      </c>
      <c r="K83">
        <f>SUMIFS(Activity_RESBDG!L:L,Activity_RESBDG!$B:$B,$A83&amp;"*",Activity_RESBDG!$B:$B,"*"&amp;"_16",Activity_RESBDG!L:L,"&gt;0.0001")</f>
        <v>3.2884894729766278E-3</v>
      </c>
    </row>
    <row r="84" spans="1:11" x14ac:dyDescent="0.25">
      <c r="A84" t="str">
        <f>RESBDG_Split_Tech!A84</f>
        <v>RESBDGSATOldWH______STDNGA</v>
      </c>
      <c r="B84">
        <f>SUMIFS(Activity_RESBDG!C:C,Activity_RESBDG!$B:$B,$A84&amp;"*",Activity_RESBDG!$B:$B,"*"&amp;"_16",Activity_RESBDG!C:C,"&gt;0.0001")</f>
        <v>10.735427934468181</v>
      </c>
      <c r="C84">
        <f>SUMIFS(Activity_RESBDG!D:D,Activity_RESBDG!$B:$B,$A84&amp;"*",Activity_RESBDG!$B:$B,"*"&amp;"_16",Activity_RESBDG!D:D,"&gt;0.0001")</f>
        <v>12.662613215266409</v>
      </c>
      <c r="D84">
        <f>SUMIFS(Activity_RESBDG!E:E,Activity_RESBDG!$B:$B,$A84&amp;"*",Activity_RESBDG!$B:$B,"*"&amp;"_16",Activity_RESBDG!E:E,"&gt;0.0001")</f>
        <v>739.90425596665648</v>
      </c>
      <c r="E84">
        <f>SUMIFS(Activity_RESBDG!F:F,Activity_RESBDG!$B:$B,$A84&amp;"*",Activity_RESBDG!$B:$B,"*"&amp;"_16",Activity_RESBDG!F:F,"&gt;0.0001")</f>
        <v>741.64751900669978</v>
      </c>
      <c r="F84">
        <f>SUMIFS(Activity_RESBDG!G:G,Activity_RESBDG!$B:$B,$A84&amp;"*",Activity_RESBDG!$B:$B,"*"&amp;"_16",Activity_RESBDG!G:G,"&gt;0.0001")</f>
        <v>743.35402836245487</v>
      </c>
      <c r="G84">
        <f>SUMIFS(Activity_RESBDG!H:H,Activity_RESBDG!$B:$B,$A84&amp;"*",Activity_RESBDG!$B:$B,"*"&amp;"_16",Activity_RESBDG!H:H,"&gt;0.0001")</f>
        <v>744.3282778300827</v>
      </c>
      <c r="H84">
        <f>SUMIFS(Activity_RESBDG!I:I,Activity_RESBDG!$B:$B,$A84&amp;"*",Activity_RESBDG!$B:$B,"*"&amp;"_16",Activity_RESBDG!I:I,"&gt;0.0001")</f>
        <v>745.24570540135448</v>
      </c>
      <c r="I84">
        <f>SUMIFS(Activity_RESBDG!J:J,Activity_RESBDG!$B:$B,$A84&amp;"*",Activity_RESBDG!$B:$B,"*"&amp;"_16",Activity_RESBDG!J:J,"&gt;0.0001")</f>
        <v>73.439044087574473</v>
      </c>
      <c r="J84">
        <f>SUMIFS(Activity_RESBDG!K:K,Activity_RESBDG!$B:$B,$A84&amp;"*",Activity_RESBDG!$B:$B,"*"&amp;"_16",Activity_RESBDG!K:K,"&gt;0.0001")</f>
        <v>58.386479266501077</v>
      </c>
      <c r="K84">
        <f>SUMIFS(Activity_RESBDG!L:L,Activity_RESBDG!$B:$B,$A84&amp;"*",Activity_RESBDG!$B:$B,"*"&amp;"_16",Activity_RESBDG!L:L,"&gt;0.0001")</f>
        <v>144.4213665215652</v>
      </c>
    </row>
    <row r="85" spans="1:11" x14ac:dyDescent="0.25">
      <c r="A85" t="str">
        <f>RESBDG_Split_Tech!A85</f>
        <v>RESBDGSATOldWH______STDPRO</v>
      </c>
      <c r="B85">
        <f>SUMIFS(Activity_RESBDG!C:C,Activity_RESBDG!$B:$B,$A85&amp;"*",Activity_RESBDG!$B:$B,"*"&amp;"_16",Activity_RESBDG!C:C,"&gt;0.0001")</f>
        <v>0.39171167663656331</v>
      </c>
      <c r="C85">
        <f>SUMIFS(Activity_RESBDG!D:D,Activity_RESBDG!$B:$B,$A85&amp;"*",Activity_RESBDG!$B:$B,"*"&amp;"_16",Activity_RESBDG!D:D,"&gt;0.0001")</f>
        <v>0.72690138798824622</v>
      </c>
      <c r="D85">
        <f>SUMIFS(Activity_RESBDG!E:E,Activity_RESBDG!$B:$B,$A85&amp;"*",Activity_RESBDG!$B:$B,"*"&amp;"_16",Activity_RESBDG!E:E,"&gt;0.0001")</f>
        <v>48.921870917733841</v>
      </c>
      <c r="E85">
        <f>SUMIFS(Activity_RESBDG!F:F,Activity_RESBDG!$B:$B,$A85&amp;"*",Activity_RESBDG!$B:$B,"*"&amp;"_16",Activity_RESBDG!F:F,"&gt;0.0001")</f>
        <v>49.530723244593737</v>
      </c>
      <c r="F85">
        <f>SUMIFS(Activity_RESBDG!G:G,Activity_RESBDG!$B:$B,$A85&amp;"*",Activity_RESBDG!$B:$B,"*"&amp;"_16",Activity_RESBDG!G:G,"&gt;0.0001")</f>
        <v>50.112297851155923</v>
      </c>
      <c r="G85">
        <f>SUMIFS(Activity_RESBDG!H:H,Activity_RESBDG!$B:$B,$A85&amp;"*",Activity_RESBDG!$B:$B,"*"&amp;"_16",Activity_RESBDG!H:H,"&gt;0.0001")</f>
        <v>50.442563101012247</v>
      </c>
      <c r="H85">
        <f>SUMIFS(Activity_RESBDG!I:I,Activity_RESBDG!$B:$B,$A85&amp;"*",Activity_RESBDG!$B:$B,"*"&amp;"_16",Activity_RESBDG!I:I,"&gt;0.0001")</f>
        <v>50.795565869471858</v>
      </c>
      <c r="I85">
        <f>SUMIFS(Activity_RESBDG!J:J,Activity_RESBDG!$B:$B,$A85&amp;"*",Activity_RESBDG!$B:$B,"*"&amp;"_16",Activity_RESBDG!J:J,"&gt;0.0001")</f>
        <v>1.389341796165464E-2</v>
      </c>
      <c r="J85">
        <f>SUMIFS(Activity_RESBDG!K:K,Activity_RESBDG!$B:$B,$A85&amp;"*",Activity_RESBDG!$B:$B,"*"&amp;"_16",Activity_RESBDG!K:K,"&gt;0.0001")</f>
        <v>1.325370258025137E-2</v>
      </c>
      <c r="K85">
        <f>SUMIFS(Activity_RESBDG!L:L,Activity_RESBDG!$B:$B,$A85&amp;"*",Activity_RESBDG!$B:$B,"*"&amp;"_16",Activity_RESBDG!L:L,"&gt;0.0001")</f>
        <v>7.778385937329854E-3</v>
      </c>
    </row>
    <row r="86" spans="1:11" x14ac:dyDescent="0.25">
      <c r="A86" t="str">
        <f>RESBDG_Split_Tech!A86</f>
        <v>RESBDGSDEOldWH______STDBMA</v>
      </c>
      <c r="B86">
        <f>SUMIFS(Activity_RESBDG!C:C,Activity_RESBDG!$B:$B,$A86&amp;"*",Activity_RESBDG!$B:$B,"*"&amp;"_16",Activity_RESBDG!C:C,"&gt;0.0001")</f>
        <v>1.7852463207603559</v>
      </c>
      <c r="C86">
        <f>SUMIFS(Activity_RESBDG!D:D,Activity_RESBDG!$B:$B,$A86&amp;"*",Activity_RESBDG!$B:$B,"*"&amp;"_16",Activity_RESBDG!D:D,"&gt;0.0001")</f>
        <v>2.0302374179969251</v>
      </c>
      <c r="D86">
        <f>SUMIFS(Activity_RESBDG!E:E,Activity_RESBDG!$B:$B,$A86&amp;"*",Activity_RESBDG!$B:$B,"*"&amp;"_16",Activity_RESBDG!E:E,"&gt;0.0001")</f>
        <v>90.695494251147537</v>
      </c>
      <c r="E86">
        <f>SUMIFS(Activity_RESBDG!F:F,Activity_RESBDG!$B:$B,$A86&amp;"*",Activity_RESBDG!$B:$B,"*"&amp;"_16",Activity_RESBDG!F:F,"&gt;0.0001")</f>
        <v>91.063812941532206</v>
      </c>
      <c r="F86">
        <f>SUMIFS(Activity_RESBDG!G:G,Activity_RESBDG!$B:$B,$A86&amp;"*",Activity_RESBDG!$B:$B,"*"&amp;"_16",Activity_RESBDG!G:G,"&gt;0.0001")</f>
        <v>91.432506040526675</v>
      </c>
      <c r="G86">
        <f>SUMIFS(Activity_RESBDG!H:H,Activity_RESBDG!$B:$B,$A86&amp;"*",Activity_RESBDG!$B:$B,"*"&amp;"_16",Activity_RESBDG!H:H,"&gt;0.0001")</f>
        <v>91.941223444637544</v>
      </c>
      <c r="H86">
        <f>SUMIFS(Activity_RESBDG!I:I,Activity_RESBDG!$B:$B,$A86&amp;"*",Activity_RESBDG!$B:$B,"*"&amp;"_16",Activity_RESBDG!I:I,"&gt;0.0001")</f>
        <v>92.444435305497564</v>
      </c>
      <c r="I86">
        <f>SUMIFS(Activity_RESBDG!J:J,Activity_RESBDG!$B:$B,$A86&amp;"*",Activity_RESBDG!$B:$B,"*"&amp;"_16",Activity_RESBDG!J:J,"&gt;0.0001")</f>
        <v>71.09718746561758</v>
      </c>
      <c r="J86">
        <f>SUMIFS(Activity_RESBDG!K:K,Activity_RESBDG!$B:$B,$A86&amp;"*",Activity_RESBDG!$B:$B,"*"&amp;"_16",Activity_RESBDG!K:K,"&gt;0.0001")</f>
        <v>71.275933314466528</v>
      </c>
      <c r="K86">
        <f>SUMIFS(Activity_RESBDG!L:L,Activity_RESBDG!$B:$B,$A86&amp;"*",Activity_RESBDG!$B:$B,"*"&amp;"_16",Activity_RESBDG!L:L,"&gt;0.0001")</f>
        <v>92.044241943846714</v>
      </c>
    </row>
    <row r="87" spans="1:11" x14ac:dyDescent="0.25">
      <c r="A87" t="str">
        <f>RESBDG_Split_Tech!A87</f>
        <v>RESBDGSDEOldWH______STDELC</v>
      </c>
      <c r="B87">
        <f>SUMIFS(Activity_RESBDG!C:C,Activity_RESBDG!$B:$B,$A87&amp;"*",Activity_RESBDG!$B:$B,"*"&amp;"_16",Activity_RESBDG!C:C,"&gt;0.0001")</f>
        <v>0.29881920496012337</v>
      </c>
      <c r="C87">
        <f>SUMIFS(Activity_RESBDG!D:D,Activity_RESBDG!$B:$B,$A87&amp;"*",Activity_RESBDG!$B:$B,"*"&amp;"_16",Activity_RESBDG!D:D,"&gt;0.0001")</f>
        <v>1.4006107582965399</v>
      </c>
      <c r="D87">
        <f>SUMIFS(Activity_RESBDG!E:E,Activity_RESBDG!$B:$B,$A87&amp;"*",Activity_RESBDG!$B:$B,"*"&amp;"_16",Activity_RESBDG!E:E,"&gt;0.0001")</f>
        <v>143.1006899363679</v>
      </c>
      <c r="E87">
        <f>SUMIFS(Activity_RESBDG!F:F,Activity_RESBDG!$B:$B,$A87&amp;"*",Activity_RESBDG!$B:$B,"*"&amp;"_16",Activity_RESBDG!F:F,"&gt;0.0001")</f>
        <v>143.30090509552579</v>
      </c>
      <c r="F87">
        <f>SUMIFS(Activity_RESBDG!G:G,Activity_RESBDG!$B:$B,$A87&amp;"*",Activity_RESBDG!$B:$B,"*"&amp;"_16",Activity_RESBDG!G:G,"&gt;0.0001")</f>
        <v>143.5004125827079</v>
      </c>
      <c r="G87">
        <f>SUMIFS(Activity_RESBDG!H:H,Activity_RESBDG!$B:$B,$A87&amp;"*",Activity_RESBDG!$B:$B,"*"&amp;"_16",Activity_RESBDG!H:H,"&gt;0.0001")</f>
        <v>143.80118313676061</v>
      </c>
      <c r="H87">
        <f>SUMIFS(Activity_RESBDG!I:I,Activity_RESBDG!$B:$B,$A87&amp;"*",Activity_RESBDG!$B:$B,"*"&amp;"_16",Activity_RESBDG!I:I,"&gt;0.0001")</f>
        <v>144.10125757325099</v>
      </c>
      <c r="I87">
        <f>SUMIFS(Activity_RESBDG!J:J,Activity_RESBDG!$B:$B,$A87&amp;"*",Activity_RESBDG!$B:$B,"*"&amp;"_16",Activity_RESBDG!J:J,"&gt;0.0001")</f>
        <v>28.75164745588566</v>
      </c>
      <c r="J87">
        <f>SUMIFS(Activity_RESBDG!K:K,Activity_RESBDG!$B:$B,$A87&amp;"*",Activity_RESBDG!$B:$B,"*"&amp;"_16",Activity_RESBDG!K:K,"&gt;0.0001")</f>
        <v>17.3765264077309</v>
      </c>
      <c r="K87">
        <f>SUMIFS(Activity_RESBDG!L:L,Activity_RESBDG!$B:$B,$A87&amp;"*",Activity_RESBDG!$B:$B,"*"&amp;"_16",Activity_RESBDG!L:L,"&gt;0.0001")</f>
        <v>17.23531731060865</v>
      </c>
    </row>
    <row r="88" spans="1:11" x14ac:dyDescent="0.25">
      <c r="A88" t="str">
        <f>RESBDG_Split_Tech!A88</f>
        <v>RESBDGSDEOldWH_________DHE</v>
      </c>
      <c r="B88">
        <f>SUMIFS(Activity_RESBDG!C:C,Activity_RESBDG!$B:$B,$A88&amp;"*",Activity_RESBDG!$B:$B,"*"&amp;"_16",Activity_RESBDG!C:C,"&gt;0.0001")</f>
        <v>274.9421276802891</v>
      </c>
      <c r="C88">
        <f>SUMIFS(Activity_RESBDG!D:D,Activity_RESBDG!$B:$B,$A88&amp;"*",Activity_RESBDG!$B:$B,"*"&amp;"_16",Activity_RESBDG!D:D,"&gt;0.0001")</f>
        <v>283.69520926906722</v>
      </c>
      <c r="D88">
        <f>SUMIFS(Activity_RESBDG!E:E,Activity_RESBDG!$B:$B,$A88&amp;"*",Activity_RESBDG!$B:$B,"*"&amp;"_16",Activity_RESBDG!E:E,"&gt;0.0001")</f>
        <v>301.92950962510969</v>
      </c>
      <c r="E88">
        <f>SUMIFS(Activity_RESBDG!F:F,Activity_RESBDG!$B:$B,$A88&amp;"*",Activity_RESBDG!$B:$B,"*"&amp;"_16",Activity_RESBDG!F:F,"&gt;0.0001")</f>
        <v>293.82527406714422</v>
      </c>
      <c r="F88">
        <f>SUMIFS(Activity_RESBDG!G:G,Activity_RESBDG!$B:$B,$A88&amp;"*",Activity_RESBDG!$B:$B,"*"&amp;"_16",Activity_RESBDG!G:G,"&gt;0.0001")</f>
        <v>260.95580761442687</v>
      </c>
      <c r="G88">
        <f>SUMIFS(Activity_RESBDG!H:H,Activity_RESBDG!$B:$B,$A88&amp;"*",Activity_RESBDG!$B:$B,"*"&amp;"_16",Activity_RESBDG!H:H,"&gt;0.0001")</f>
        <v>254.1156592820146</v>
      </c>
      <c r="H88">
        <f>SUMIFS(Activity_RESBDG!I:I,Activity_RESBDG!$B:$B,$A88&amp;"*",Activity_RESBDG!$B:$B,"*"&amp;"_16",Activity_RESBDG!I:I,"&gt;0.0001")</f>
        <v>251.42590857614641</v>
      </c>
      <c r="I88">
        <f>SUMIFS(Activity_RESBDG!J:J,Activity_RESBDG!$B:$B,$A88&amp;"*",Activity_RESBDG!$B:$B,"*"&amp;"_16",Activity_RESBDG!J:J,"&gt;0.0001")</f>
        <v>3115.0550353916319</v>
      </c>
      <c r="J88">
        <f>SUMIFS(Activity_RESBDG!K:K,Activity_RESBDG!$B:$B,$A88&amp;"*",Activity_RESBDG!$B:$B,"*"&amp;"_16",Activity_RESBDG!K:K,"&gt;0.0001")</f>
        <v>3079.447010724135</v>
      </c>
      <c r="K88">
        <f>SUMIFS(Activity_RESBDG!L:L,Activity_RESBDG!$B:$B,$A88&amp;"*",Activity_RESBDG!$B:$B,"*"&amp;"_16",Activity_RESBDG!L:L,"&gt;0.0001")</f>
        <v>2583.1580768962431</v>
      </c>
    </row>
    <row r="89" spans="1:11" x14ac:dyDescent="0.25">
      <c r="A89" t="str">
        <f>RESBDG_Split_Tech!A89</f>
        <v>RESBDGSDEOldWH______STDLFO</v>
      </c>
      <c r="B89">
        <f>SUMIFS(Activity_RESBDG!C:C,Activity_RESBDG!$B:$B,$A89&amp;"*",Activity_RESBDG!$B:$B,"*"&amp;"_16",Activity_RESBDG!C:C,"&gt;0.0001")</f>
        <v>1.774138276606541</v>
      </c>
      <c r="C89">
        <f>SUMIFS(Activity_RESBDG!D:D,Activity_RESBDG!$B:$B,$A89&amp;"*",Activity_RESBDG!$B:$B,"*"&amp;"_16",Activity_RESBDG!D:D,"&gt;0.0001")</f>
        <v>0.1112774048770723</v>
      </c>
      <c r="D89">
        <f>SUMIFS(Activity_RESBDG!E:E,Activity_RESBDG!$B:$B,$A89&amp;"*",Activity_RESBDG!$B:$B,"*"&amp;"_16",Activity_RESBDG!E:E,"&gt;0.0001")</f>
        <v>11.42865939867975</v>
      </c>
      <c r="E89">
        <f>SUMIFS(Activity_RESBDG!F:F,Activity_RESBDG!$B:$B,$A89&amp;"*",Activity_RESBDG!$B:$B,"*"&amp;"_16",Activity_RESBDG!F:F,"&gt;0.0001")</f>
        <v>11.63281927803482</v>
      </c>
      <c r="F89">
        <f>SUMIFS(Activity_RESBDG!G:G,Activity_RESBDG!$B:$B,$A89&amp;"*",Activity_RESBDG!$B:$B,"*"&amp;"_16",Activity_RESBDG!G:G,"&gt;0.0001")</f>
        <v>82.20731629181607</v>
      </c>
      <c r="G89">
        <f>SUMIFS(Activity_RESBDG!H:H,Activity_RESBDG!$B:$B,$A89&amp;"*",Activity_RESBDG!$B:$B,"*"&amp;"_16",Activity_RESBDG!H:H,"&gt;0.0001")</f>
        <v>18.828896870728311</v>
      </c>
      <c r="H89">
        <f>SUMIFS(Activity_RESBDG!I:I,Activity_RESBDG!$B:$B,$A89&amp;"*",Activity_RESBDG!$B:$B,"*"&amp;"_16",Activity_RESBDG!I:I,"&gt;0.0001")</f>
        <v>16.33497997178095</v>
      </c>
      <c r="I89">
        <f>SUMIFS(Activity_RESBDG!J:J,Activity_RESBDG!$B:$B,$A89&amp;"*",Activity_RESBDG!$B:$B,"*"&amp;"_16",Activity_RESBDG!J:J,"&gt;0.0001")</f>
        <v>1.1075507650309169E-2</v>
      </c>
      <c r="J89">
        <f>SUMIFS(Activity_RESBDG!K:K,Activity_RESBDG!$B:$B,$A89&amp;"*",Activity_RESBDG!$B:$B,"*"&amp;"_16",Activity_RESBDG!K:K,"&gt;0.0001")</f>
        <v>1.092433847476062E-2</v>
      </c>
      <c r="K89">
        <f>SUMIFS(Activity_RESBDG!L:L,Activity_RESBDG!$B:$B,$A89&amp;"*",Activity_RESBDG!$B:$B,"*"&amp;"_16",Activity_RESBDG!L:L,"&gt;0.0001")</f>
        <v>3.5337260909727199E-3</v>
      </c>
    </row>
    <row r="90" spans="1:11" x14ac:dyDescent="0.25">
      <c r="A90" t="str">
        <f>RESBDG_Split_Tech!A90</f>
        <v>RESBDGSDEOldWH______STDNGA</v>
      </c>
      <c r="B90">
        <f>SUMIFS(Activity_RESBDG!C:C,Activity_RESBDG!$B:$B,$A90&amp;"*",Activity_RESBDG!$B:$B,"*"&amp;"_16",Activity_RESBDG!C:C,"&gt;0.0001")</f>
        <v>12.580237100755269</v>
      </c>
      <c r="C90">
        <f>SUMIFS(Activity_RESBDG!D:D,Activity_RESBDG!$B:$B,$A90&amp;"*",Activity_RESBDG!$B:$B,"*"&amp;"_16",Activity_RESBDG!D:D,"&gt;0.0001")</f>
        <v>13.36738969435519</v>
      </c>
      <c r="D90">
        <f>SUMIFS(Activity_RESBDG!E:E,Activity_RESBDG!$B:$B,$A90&amp;"*",Activity_RESBDG!$B:$B,"*"&amp;"_16",Activity_RESBDG!E:E,"&gt;0.0001")</f>
        <v>1324.4963093027741</v>
      </c>
      <c r="E90">
        <f>SUMIFS(Activity_RESBDG!F:F,Activity_RESBDG!$B:$B,$A90&amp;"*",Activity_RESBDG!$B:$B,"*"&amp;"_16",Activity_RESBDG!F:F,"&gt;0.0001")</f>
        <v>1325.515181860455</v>
      </c>
      <c r="F90">
        <f>SUMIFS(Activity_RESBDG!G:G,Activity_RESBDG!$B:$B,$A90&amp;"*",Activity_RESBDG!$B:$B,"*"&amp;"_16",Activity_RESBDG!G:G,"&gt;0.0001")</f>
        <v>1326.5255684013041</v>
      </c>
      <c r="G90">
        <f>SUMIFS(Activity_RESBDG!H:H,Activity_RESBDG!$B:$B,$A90&amp;"*",Activity_RESBDG!$B:$B,"*"&amp;"_16",Activity_RESBDG!H:H,"&gt;0.0001")</f>
        <v>1327.915089873193</v>
      </c>
      <c r="H90">
        <f>SUMIFS(Activity_RESBDG!I:I,Activity_RESBDG!$B:$B,$A90&amp;"*",Activity_RESBDG!$B:$B,"*"&amp;"_16",Activity_RESBDG!I:I,"&gt;0.0001")</f>
        <v>1329.2466772195389</v>
      </c>
      <c r="I90">
        <f>SUMIFS(Activity_RESBDG!J:J,Activity_RESBDG!$B:$B,$A90&amp;"*",Activity_RESBDG!$B:$B,"*"&amp;"_16",Activity_RESBDG!J:J,"&gt;0.0001")</f>
        <v>131.3271930469154</v>
      </c>
      <c r="J90">
        <f>SUMIFS(Activity_RESBDG!K:K,Activity_RESBDG!$B:$B,$A90&amp;"*",Activity_RESBDG!$B:$B,"*"&amp;"_16",Activity_RESBDG!K:K,"&gt;0.0001")</f>
        <v>116.7320460267088</v>
      </c>
      <c r="K90">
        <f>SUMIFS(Activity_RESBDG!L:L,Activity_RESBDG!$B:$B,$A90&amp;"*",Activity_RESBDG!$B:$B,"*"&amp;"_16",Activity_RESBDG!L:L,"&gt;0.0001")</f>
        <v>262.04780447588848</v>
      </c>
    </row>
    <row r="91" spans="1:11" x14ac:dyDescent="0.25">
      <c r="A91" t="str">
        <f>RESBDG_Split_Tech!A91</f>
        <v>RESBDGSDEOldWH______STDPRO</v>
      </c>
      <c r="B91">
        <f>SUMIFS(Activity_RESBDG!C:C,Activity_RESBDG!$B:$B,$A91&amp;"*",Activity_RESBDG!$B:$B,"*"&amp;"_16",Activity_RESBDG!C:C,"&gt;0.0001")</f>
        <v>1.826029366403203</v>
      </c>
      <c r="C91">
        <f>SUMIFS(Activity_RESBDG!D:D,Activity_RESBDG!$B:$B,$A91&amp;"*",Activity_RESBDG!$B:$B,"*"&amp;"_16",Activity_RESBDG!D:D,"&gt;0.0001")</f>
        <v>2.069671074079106</v>
      </c>
      <c r="D91">
        <f>SUMIFS(Activity_RESBDG!E:E,Activity_RESBDG!$B:$B,$A91&amp;"*",Activity_RESBDG!$B:$B,"*"&amp;"_16",Activity_RESBDG!E:E,"&gt;0.0001")</f>
        <v>93.228801022313334</v>
      </c>
      <c r="E91">
        <f>SUMIFS(Activity_RESBDG!F:F,Activity_RESBDG!$B:$B,$A91&amp;"*",Activity_RESBDG!$B:$B,"*"&amp;"_16",Activity_RESBDG!F:F,"&gt;0.0001")</f>
        <v>93.625510283422642</v>
      </c>
      <c r="F91">
        <f>SUMIFS(Activity_RESBDG!G:G,Activity_RESBDG!$B:$B,$A91&amp;"*",Activity_RESBDG!$B:$B,"*"&amp;"_16",Activity_RESBDG!G:G,"&gt;0.0001")</f>
        <v>93.993068229335265</v>
      </c>
      <c r="G91">
        <f>SUMIFS(Activity_RESBDG!H:H,Activity_RESBDG!$B:$B,$A91&amp;"*",Activity_RESBDG!$B:$B,"*"&amp;"_16",Activity_RESBDG!H:H,"&gt;0.0001")</f>
        <v>94.477063005351368</v>
      </c>
      <c r="H91">
        <f>SUMIFS(Activity_RESBDG!I:I,Activity_RESBDG!$B:$B,$A91&amp;"*",Activity_RESBDG!$B:$B,"*"&amp;"_16",Activity_RESBDG!I:I,"&gt;0.0001")</f>
        <v>94.993406494800141</v>
      </c>
      <c r="I91">
        <f>SUMIFS(Activity_RESBDG!J:J,Activity_RESBDG!$B:$B,$A91&amp;"*",Activity_RESBDG!$B:$B,"*"&amp;"_16",Activity_RESBDG!J:J,"&gt;0.0001")</f>
        <v>1.5979930714132558E-2</v>
      </c>
      <c r="J91">
        <f>SUMIFS(Activity_RESBDG!K:K,Activity_RESBDG!$B:$B,$A91&amp;"*",Activity_RESBDG!$B:$B,"*"&amp;"_16",Activity_RESBDG!K:K,"&gt;0.0001")</f>
        <v>1.4716748010369599E-2</v>
      </c>
      <c r="K91">
        <f>SUMIFS(Activity_RESBDG!L:L,Activity_RESBDG!$B:$B,$A91&amp;"*",Activity_RESBDG!$B:$B,"*"&amp;"_16",Activity_RESBDG!L:L,"&gt;0.0001")</f>
        <v>8.3889317601004345E-3</v>
      </c>
    </row>
    <row r="92" spans="1:11" x14ac:dyDescent="0.25">
      <c r="A92" t="str">
        <f>RESBDG_Split_Tech!A92</f>
        <v>RESBDGAPANewAPLOTH___STDELC</v>
      </c>
      <c r="B92">
        <f>SUMIFS(Activity_RESBDG!C:C,Activity_RESBDG!$B:$B,$A92&amp;"*",Activity_RESBDG!$B:$B,"*"&amp;"_16",Activity_RESBDG!C:C,"&gt;0.0001")</f>
        <v>0</v>
      </c>
      <c r="C92">
        <f>SUMIFS(Activity_RESBDG!D:D,Activity_RESBDG!$B:$B,$A92&amp;"*",Activity_RESBDG!$B:$B,"*"&amp;"_16",Activity_RESBDG!D:D,"&gt;0.0001")</f>
        <v>0</v>
      </c>
      <c r="D92">
        <f>SUMIFS(Activity_RESBDG!E:E,Activity_RESBDG!$B:$B,$A92&amp;"*",Activity_RESBDG!$B:$B,"*"&amp;"_16",Activity_RESBDG!E:E,"&gt;0.0001")</f>
        <v>0</v>
      </c>
      <c r="E92">
        <f>SUMIFS(Activity_RESBDG!F:F,Activity_RESBDG!$B:$B,$A92&amp;"*",Activity_RESBDG!$B:$B,"*"&amp;"_16",Activity_RESBDG!F:F,"&gt;0.0001")</f>
        <v>0</v>
      </c>
      <c r="F92">
        <f>SUMIFS(Activity_RESBDG!G:G,Activity_RESBDG!$B:$B,$A92&amp;"*",Activity_RESBDG!$B:$B,"*"&amp;"_16",Activity_RESBDG!G:G,"&gt;0.0001")</f>
        <v>0</v>
      </c>
      <c r="G92">
        <f>SUMIFS(Activity_RESBDG!H:H,Activity_RESBDG!$B:$B,$A92&amp;"*",Activity_RESBDG!$B:$B,"*"&amp;"_16",Activity_RESBDG!H:H,"&gt;0.0001")</f>
        <v>0</v>
      </c>
      <c r="H92">
        <f>SUMIFS(Activity_RESBDG!I:I,Activity_RESBDG!$B:$B,$A92&amp;"*",Activity_RESBDG!$B:$B,"*"&amp;"_16",Activity_RESBDG!I:I,"&gt;0.0001")</f>
        <v>0</v>
      </c>
      <c r="I92">
        <f>SUMIFS(Activity_RESBDG!J:J,Activity_RESBDG!$B:$B,$A92&amp;"*",Activity_RESBDG!$B:$B,"*"&amp;"_16",Activity_RESBDG!J:J,"&gt;0.0001")</f>
        <v>34.032386455808258</v>
      </c>
      <c r="J92">
        <f>SUMIFS(Activity_RESBDG!K:K,Activity_RESBDG!$B:$B,$A92&amp;"*",Activity_RESBDG!$B:$B,"*"&amp;"_16",Activity_RESBDG!K:K,"&gt;0.0001")</f>
        <v>68.061218995593393</v>
      </c>
      <c r="K92">
        <f>SUMIFS(Activity_RESBDG!L:L,Activity_RESBDG!$B:$B,$A92&amp;"*",Activity_RESBDG!$B:$B,"*"&amp;"_16",Activity_RESBDG!L:L,"&gt;0.0001")</f>
        <v>102.0865345803074</v>
      </c>
    </row>
    <row r="93" spans="1:11" x14ac:dyDescent="0.25">
      <c r="A93" t="str">
        <f>RESBDG_Split_Tech!A93</f>
        <v>RESBDGSATNewAPLOTH___STDELC</v>
      </c>
      <c r="B93">
        <f>SUMIFS(Activity_RESBDG!C:C,Activity_RESBDG!$B:$B,$A93&amp;"*",Activity_RESBDG!$B:$B,"*"&amp;"_16",Activity_RESBDG!C:C,"&gt;0.0001")</f>
        <v>0</v>
      </c>
      <c r="C93">
        <f>SUMIFS(Activity_RESBDG!D:D,Activity_RESBDG!$B:$B,$A93&amp;"*",Activity_RESBDG!$B:$B,"*"&amp;"_16",Activity_RESBDG!D:D,"&gt;0.0001")</f>
        <v>0</v>
      </c>
      <c r="D93">
        <f>SUMIFS(Activity_RESBDG!E:E,Activity_RESBDG!$B:$B,$A93&amp;"*",Activity_RESBDG!$B:$B,"*"&amp;"_16",Activity_RESBDG!E:E,"&gt;0.0001")</f>
        <v>0</v>
      </c>
      <c r="E93">
        <f>SUMIFS(Activity_RESBDG!F:F,Activity_RESBDG!$B:$B,$A93&amp;"*",Activity_RESBDG!$B:$B,"*"&amp;"_16",Activity_RESBDG!F:F,"&gt;0.0001")</f>
        <v>0</v>
      </c>
      <c r="F93">
        <f>SUMIFS(Activity_RESBDG!G:G,Activity_RESBDG!$B:$B,$A93&amp;"*",Activity_RESBDG!$B:$B,"*"&amp;"_16",Activity_RESBDG!G:G,"&gt;0.0001")</f>
        <v>0</v>
      </c>
      <c r="G93">
        <f>SUMIFS(Activity_RESBDG!H:H,Activity_RESBDG!$B:$B,$A93&amp;"*",Activity_RESBDG!$B:$B,"*"&amp;"_16",Activity_RESBDG!H:H,"&gt;0.0001")</f>
        <v>0</v>
      </c>
      <c r="H93">
        <f>SUMIFS(Activity_RESBDG!I:I,Activity_RESBDG!$B:$B,$A93&amp;"*",Activity_RESBDG!$B:$B,"*"&amp;"_16",Activity_RESBDG!I:I,"&gt;0.0001")</f>
        <v>0</v>
      </c>
      <c r="I93">
        <f>SUMIFS(Activity_RESBDG!J:J,Activity_RESBDG!$B:$B,$A93&amp;"*",Activity_RESBDG!$B:$B,"*"&amp;"_16",Activity_RESBDG!J:J,"&gt;0.0001")</f>
        <v>0.94612479388942616</v>
      </c>
      <c r="J93">
        <f>SUMIFS(Activity_RESBDG!K:K,Activity_RESBDG!$B:$B,$A93&amp;"*",Activity_RESBDG!$B:$B,"*"&amp;"_16",Activity_RESBDG!K:K,"&gt;0.0001")</f>
        <v>1.892283926104493</v>
      </c>
      <c r="K93">
        <f>SUMIFS(Activity_RESBDG!L:L,Activity_RESBDG!$B:$B,$A93&amp;"*",Activity_RESBDG!$B:$B,"*"&amp;"_16",Activity_RESBDG!L:L,"&gt;0.0001")</f>
        <v>2.8375470508018181</v>
      </c>
    </row>
    <row r="94" spans="1:11" x14ac:dyDescent="0.25">
      <c r="A94" t="str">
        <f>RESBDG_Split_Tech!A94</f>
        <v>RESBDGSDENewAPLOTH___STDELC</v>
      </c>
      <c r="B94">
        <f>SUMIFS(Activity_RESBDG!C:C,Activity_RESBDG!$B:$B,$A94&amp;"*",Activity_RESBDG!$B:$B,"*"&amp;"_16",Activity_RESBDG!C:C,"&gt;0.0001")</f>
        <v>0</v>
      </c>
      <c r="C94">
        <f>SUMIFS(Activity_RESBDG!D:D,Activity_RESBDG!$B:$B,$A94&amp;"*",Activity_RESBDG!$B:$B,"*"&amp;"_16",Activity_RESBDG!D:D,"&gt;0.0001")</f>
        <v>0</v>
      </c>
      <c r="D94">
        <f>SUMIFS(Activity_RESBDG!E:E,Activity_RESBDG!$B:$B,$A94&amp;"*",Activity_RESBDG!$B:$B,"*"&amp;"_16",Activity_RESBDG!E:E,"&gt;0.0001")</f>
        <v>0</v>
      </c>
      <c r="E94">
        <f>SUMIFS(Activity_RESBDG!F:F,Activity_RESBDG!$B:$B,$A94&amp;"*",Activity_RESBDG!$B:$B,"*"&amp;"_16",Activity_RESBDG!F:F,"&gt;0.0001")</f>
        <v>0</v>
      </c>
      <c r="F94">
        <f>SUMIFS(Activity_RESBDG!G:G,Activity_RESBDG!$B:$B,$A94&amp;"*",Activity_RESBDG!$B:$B,"*"&amp;"_16",Activity_RESBDG!G:G,"&gt;0.0001")</f>
        <v>0</v>
      </c>
      <c r="G94">
        <f>SUMIFS(Activity_RESBDG!H:H,Activity_RESBDG!$B:$B,$A94&amp;"*",Activity_RESBDG!$B:$B,"*"&amp;"_16",Activity_RESBDG!H:H,"&gt;0.0001")</f>
        <v>0</v>
      </c>
      <c r="H94">
        <f>SUMIFS(Activity_RESBDG!I:I,Activity_RESBDG!$B:$B,$A94&amp;"*",Activity_RESBDG!$B:$B,"*"&amp;"_16",Activity_RESBDG!I:I,"&gt;0.0001")</f>
        <v>0</v>
      </c>
      <c r="I94">
        <f>SUMIFS(Activity_RESBDG!J:J,Activity_RESBDG!$B:$B,$A94&amp;"*",Activity_RESBDG!$B:$B,"*"&amp;"_16",Activity_RESBDG!J:J,"&gt;0.0001")</f>
        <v>4.6627330251102004</v>
      </c>
      <c r="J94">
        <f>SUMIFS(Activity_RESBDG!K:K,Activity_RESBDG!$B:$B,$A94&amp;"*",Activity_RESBDG!$B:$B,"*"&amp;"_16",Activity_RESBDG!K:K,"&gt;0.0001")</f>
        <v>9.2944722327434217</v>
      </c>
      <c r="K94">
        <f>SUMIFS(Activity_RESBDG!L:L,Activity_RESBDG!$B:$B,$A94&amp;"*",Activity_RESBDG!$B:$B,"*"&amp;"_16",Activity_RESBDG!L:L,"&gt;0.0001")</f>
        <v>13.902098871513161</v>
      </c>
    </row>
    <row r="95" spans="1:11" x14ac:dyDescent="0.25">
      <c r="A95" t="str">
        <f>RESBDG_Split_Tech!A95</f>
        <v>RESBDGAPANewCDY______STDELC</v>
      </c>
      <c r="B95">
        <f>SUMIFS(Activity_RESBDG!C:C,Activity_RESBDG!$B:$B,$A95&amp;"*",Activity_RESBDG!$B:$B,"*"&amp;"_16",Activity_RESBDG!C:C,"&gt;0.0001")</f>
        <v>0</v>
      </c>
      <c r="C95">
        <f>SUMIFS(Activity_RESBDG!D:D,Activity_RESBDG!$B:$B,$A95&amp;"*",Activity_RESBDG!$B:$B,"*"&amp;"_16",Activity_RESBDG!D:D,"&gt;0.0001")</f>
        <v>0</v>
      </c>
      <c r="D95">
        <f>SUMIFS(Activity_RESBDG!E:E,Activity_RESBDG!$B:$B,$A95&amp;"*",Activity_RESBDG!$B:$B,"*"&amp;"_16",Activity_RESBDG!E:E,"&gt;0.0001")</f>
        <v>0</v>
      </c>
      <c r="E95">
        <f>SUMIFS(Activity_RESBDG!F:F,Activity_RESBDG!$B:$B,$A95&amp;"*",Activity_RESBDG!$B:$B,"*"&amp;"_16",Activity_RESBDG!F:F,"&gt;0.0001")</f>
        <v>0</v>
      </c>
      <c r="F95">
        <f>SUMIFS(Activity_RESBDG!G:G,Activity_RESBDG!$B:$B,$A95&amp;"*",Activity_RESBDG!$B:$B,"*"&amp;"_16",Activity_RESBDG!G:G,"&gt;0.0001")</f>
        <v>0</v>
      </c>
      <c r="G95">
        <f>SUMIFS(Activity_RESBDG!H:H,Activity_RESBDG!$B:$B,$A95&amp;"*",Activity_RESBDG!$B:$B,"*"&amp;"_16",Activity_RESBDG!H:H,"&gt;0.0001")</f>
        <v>0</v>
      </c>
      <c r="H95">
        <f>SUMIFS(Activity_RESBDG!I:I,Activity_RESBDG!$B:$B,$A95&amp;"*",Activity_RESBDG!$B:$B,"*"&amp;"_16",Activity_RESBDG!I:I,"&gt;0.0001")</f>
        <v>0</v>
      </c>
      <c r="I95">
        <f>SUMIFS(Activity_RESBDG!J:J,Activity_RESBDG!$B:$B,$A95&amp;"*",Activity_RESBDG!$B:$B,"*"&amp;"_16",Activity_RESBDG!J:J,"&gt;0.0001")</f>
        <v>1.233653103991134E-3</v>
      </c>
      <c r="J95">
        <f>SUMIFS(Activity_RESBDG!K:K,Activity_RESBDG!$B:$B,$A95&amp;"*",Activity_RESBDG!$B:$B,"*"&amp;"_16",Activity_RESBDG!K:K,"&gt;0.0001")</f>
        <v>1.233671357203754E-3</v>
      </c>
      <c r="K95">
        <f>SUMIFS(Activity_RESBDG!L:L,Activity_RESBDG!$B:$B,$A95&amp;"*",Activity_RESBDG!$B:$B,"*"&amp;"_16",Activity_RESBDG!L:L,"&gt;0.0001")</f>
        <v>1.2336830073381741E-3</v>
      </c>
    </row>
    <row r="96" spans="1:11" x14ac:dyDescent="0.25">
      <c r="A96" t="str">
        <f>RESBDG_Split_Tech!A96</f>
        <v>RESBDGSATNewCDY______STDELC</v>
      </c>
      <c r="B96">
        <f>SUMIFS(Activity_RESBDG!C:C,Activity_RESBDG!$B:$B,$A96&amp;"*",Activity_RESBDG!$B:$B,"*"&amp;"_16",Activity_RESBDG!C:C,"&gt;0.0001")</f>
        <v>0</v>
      </c>
      <c r="C96">
        <f>SUMIFS(Activity_RESBDG!D:D,Activity_RESBDG!$B:$B,$A96&amp;"*",Activity_RESBDG!$B:$B,"*"&amp;"_16",Activity_RESBDG!D:D,"&gt;0.0001")</f>
        <v>0</v>
      </c>
      <c r="D96">
        <f>SUMIFS(Activity_RESBDG!E:E,Activity_RESBDG!$B:$B,$A96&amp;"*",Activity_RESBDG!$B:$B,"*"&amp;"_16",Activity_RESBDG!E:E,"&gt;0.0001")</f>
        <v>0</v>
      </c>
      <c r="E96">
        <f>SUMIFS(Activity_RESBDG!F:F,Activity_RESBDG!$B:$B,$A96&amp;"*",Activity_RESBDG!$B:$B,"*"&amp;"_16",Activity_RESBDG!F:F,"&gt;0.0001")</f>
        <v>0</v>
      </c>
      <c r="F96">
        <f>SUMIFS(Activity_RESBDG!G:G,Activity_RESBDG!$B:$B,$A96&amp;"*",Activity_RESBDG!$B:$B,"*"&amp;"_16",Activity_RESBDG!G:G,"&gt;0.0001")</f>
        <v>0</v>
      </c>
      <c r="G96">
        <f>SUMIFS(Activity_RESBDG!H:H,Activity_RESBDG!$B:$B,$A96&amp;"*",Activity_RESBDG!$B:$B,"*"&amp;"_16",Activity_RESBDG!H:H,"&gt;0.0001")</f>
        <v>0</v>
      </c>
      <c r="H96">
        <f>SUMIFS(Activity_RESBDG!I:I,Activity_RESBDG!$B:$B,$A96&amp;"*",Activity_RESBDG!$B:$B,"*"&amp;"_16",Activity_RESBDG!I:I,"&gt;0.0001")</f>
        <v>0</v>
      </c>
      <c r="I96">
        <f>SUMIFS(Activity_RESBDG!J:J,Activity_RESBDG!$B:$B,$A96&amp;"*",Activity_RESBDG!$B:$B,"*"&amp;"_16",Activity_RESBDG!J:J,"&gt;0.0001")</f>
        <v>1.1983659473526801E-3</v>
      </c>
      <c r="J96">
        <f>SUMIFS(Activity_RESBDG!K:K,Activity_RESBDG!$B:$B,$A96&amp;"*",Activity_RESBDG!$B:$B,"*"&amp;"_16",Activity_RESBDG!K:K,"&gt;0.0001")</f>
        <v>1.1990864023160551E-3</v>
      </c>
      <c r="K96">
        <f>SUMIFS(Activity_RESBDG!L:L,Activity_RESBDG!$B:$B,$A96&amp;"*",Activity_RESBDG!$B:$B,"*"&amp;"_16",Activity_RESBDG!L:L,"&gt;0.0001")</f>
        <v>1.19961216561375E-3</v>
      </c>
    </row>
    <row r="97" spans="1:11" x14ac:dyDescent="0.25">
      <c r="A97" t="str">
        <f>RESBDG_Split_Tech!A97</f>
        <v>RESBDGSDENewCDY______STDELC</v>
      </c>
      <c r="B97">
        <f>SUMIFS(Activity_RESBDG!C:C,Activity_RESBDG!$B:$B,$A97&amp;"*",Activity_RESBDG!$B:$B,"*"&amp;"_16",Activity_RESBDG!C:C,"&gt;0.0001")</f>
        <v>0</v>
      </c>
      <c r="C97">
        <f>SUMIFS(Activity_RESBDG!D:D,Activity_RESBDG!$B:$B,$A97&amp;"*",Activity_RESBDG!$B:$B,"*"&amp;"_16",Activity_RESBDG!D:D,"&gt;0.0001")</f>
        <v>0</v>
      </c>
      <c r="D97">
        <f>SUMIFS(Activity_RESBDG!E:E,Activity_RESBDG!$B:$B,$A97&amp;"*",Activity_RESBDG!$B:$B,"*"&amp;"_16",Activity_RESBDG!E:E,"&gt;0.0001")</f>
        <v>0</v>
      </c>
      <c r="E97">
        <f>SUMIFS(Activity_RESBDG!F:F,Activity_RESBDG!$B:$B,$A97&amp;"*",Activity_RESBDG!$B:$B,"*"&amp;"_16",Activity_RESBDG!F:F,"&gt;0.0001")</f>
        <v>0</v>
      </c>
      <c r="F97">
        <f>SUMIFS(Activity_RESBDG!G:G,Activity_RESBDG!$B:$B,$A97&amp;"*",Activity_RESBDG!$B:$B,"*"&amp;"_16",Activity_RESBDG!G:G,"&gt;0.0001")</f>
        <v>0</v>
      </c>
      <c r="G97">
        <f>SUMIFS(Activity_RESBDG!H:H,Activity_RESBDG!$B:$B,$A97&amp;"*",Activity_RESBDG!$B:$B,"*"&amp;"_16",Activity_RESBDG!H:H,"&gt;0.0001")</f>
        <v>0</v>
      </c>
      <c r="H97">
        <f>SUMIFS(Activity_RESBDG!I:I,Activity_RESBDG!$B:$B,$A97&amp;"*",Activity_RESBDG!$B:$B,"*"&amp;"_16",Activity_RESBDG!I:I,"&gt;0.0001")</f>
        <v>0</v>
      </c>
      <c r="I97">
        <f>SUMIFS(Activity_RESBDG!J:J,Activity_RESBDG!$B:$B,$A97&amp;"*",Activity_RESBDG!$B:$B,"*"&amp;"_16",Activity_RESBDG!J:J,"&gt;0.0001")</f>
        <v>1.2246612081866341E-3</v>
      </c>
      <c r="J97">
        <f>SUMIFS(Activity_RESBDG!K:K,Activity_RESBDG!$B:$B,$A97&amp;"*",Activity_RESBDG!$B:$B,"*"&amp;"_16",Activity_RESBDG!K:K,"&gt;0.0001")</f>
        <v>1.224840836830996E-3</v>
      </c>
      <c r="K97">
        <f>SUMIFS(Activity_RESBDG!L:L,Activity_RESBDG!$B:$B,$A97&amp;"*",Activity_RESBDG!$B:$B,"*"&amp;"_16",Activity_RESBDG!L:L,"&gt;0.0001")</f>
        <v>1.2249575836970721E-3</v>
      </c>
    </row>
    <row r="98" spans="1:11" x14ac:dyDescent="0.25">
      <c r="A98" t="str">
        <f>RESBDG_Split_Tech!A98</f>
        <v>RESBDGAPANewCWA______STDELC</v>
      </c>
      <c r="B98">
        <f>SUMIFS(Activity_RESBDG!C:C,Activity_RESBDG!$B:$B,$A98&amp;"*",Activity_RESBDG!$B:$B,"*"&amp;"_16",Activity_RESBDG!C:C,"&gt;0.0001")</f>
        <v>0</v>
      </c>
      <c r="C98">
        <f>SUMIFS(Activity_RESBDG!D:D,Activity_RESBDG!$B:$B,$A98&amp;"*",Activity_RESBDG!$B:$B,"*"&amp;"_16",Activity_RESBDG!D:D,"&gt;0.0001")</f>
        <v>0</v>
      </c>
      <c r="D98">
        <f>SUMIFS(Activity_RESBDG!E:E,Activity_RESBDG!$B:$B,$A98&amp;"*",Activity_RESBDG!$B:$B,"*"&amp;"_16",Activity_RESBDG!E:E,"&gt;0.0001")</f>
        <v>0</v>
      </c>
      <c r="E98">
        <f>SUMIFS(Activity_RESBDG!F:F,Activity_RESBDG!$B:$B,$A98&amp;"*",Activity_RESBDG!$B:$B,"*"&amp;"_16",Activity_RESBDG!F:F,"&gt;0.0001")</f>
        <v>0</v>
      </c>
      <c r="F98">
        <f>SUMIFS(Activity_RESBDG!G:G,Activity_RESBDG!$B:$B,$A98&amp;"*",Activity_RESBDG!$B:$B,"*"&amp;"_16",Activity_RESBDG!G:G,"&gt;0.0001")</f>
        <v>0</v>
      </c>
      <c r="G98">
        <f>SUMIFS(Activity_RESBDG!H:H,Activity_RESBDG!$B:$B,$A98&amp;"*",Activity_RESBDG!$B:$B,"*"&amp;"_16",Activity_RESBDG!H:H,"&gt;0.0001")</f>
        <v>0</v>
      </c>
      <c r="H98">
        <f>SUMIFS(Activity_RESBDG!I:I,Activity_RESBDG!$B:$B,$A98&amp;"*",Activity_RESBDG!$B:$B,"*"&amp;"_16",Activity_RESBDG!I:I,"&gt;0.0001")</f>
        <v>0</v>
      </c>
      <c r="I98">
        <f>SUMIFS(Activity_RESBDG!J:J,Activity_RESBDG!$B:$B,$A98&amp;"*",Activity_RESBDG!$B:$B,"*"&amp;"_16",Activity_RESBDG!J:J,"&gt;0.0001")</f>
        <v>0</v>
      </c>
      <c r="J98">
        <f>SUMIFS(Activity_RESBDG!K:K,Activity_RESBDG!$B:$B,$A98&amp;"*",Activity_RESBDG!$B:$B,"*"&amp;"_16",Activity_RESBDG!K:K,"&gt;0.0001")</f>
        <v>0</v>
      </c>
      <c r="K98">
        <f>SUMIFS(Activity_RESBDG!L:L,Activity_RESBDG!$B:$B,$A98&amp;"*",Activity_RESBDG!$B:$B,"*"&amp;"_16",Activity_RESBDG!L:L,"&gt;0.0001")</f>
        <v>0</v>
      </c>
    </row>
    <row r="99" spans="1:11" x14ac:dyDescent="0.25">
      <c r="A99" t="str">
        <f>RESBDG_Split_Tech!A99</f>
        <v>RESBDGSATNewCWA______STDELC</v>
      </c>
      <c r="B99">
        <f>SUMIFS(Activity_RESBDG!C:C,Activity_RESBDG!$B:$B,$A99&amp;"*",Activity_RESBDG!$B:$B,"*"&amp;"_16",Activity_RESBDG!C:C,"&gt;0.0001")</f>
        <v>0</v>
      </c>
      <c r="C99">
        <f>SUMIFS(Activity_RESBDG!D:D,Activity_RESBDG!$B:$B,$A99&amp;"*",Activity_RESBDG!$B:$B,"*"&amp;"_16",Activity_RESBDG!D:D,"&gt;0.0001")</f>
        <v>0</v>
      </c>
      <c r="D99">
        <f>SUMIFS(Activity_RESBDG!E:E,Activity_RESBDG!$B:$B,$A99&amp;"*",Activity_RESBDG!$B:$B,"*"&amp;"_16",Activity_RESBDG!E:E,"&gt;0.0001")</f>
        <v>0</v>
      </c>
      <c r="E99">
        <f>SUMIFS(Activity_RESBDG!F:F,Activity_RESBDG!$B:$B,$A99&amp;"*",Activity_RESBDG!$B:$B,"*"&amp;"_16",Activity_RESBDG!F:F,"&gt;0.0001")</f>
        <v>0</v>
      </c>
      <c r="F99">
        <f>SUMIFS(Activity_RESBDG!G:G,Activity_RESBDG!$B:$B,$A99&amp;"*",Activity_RESBDG!$B:$B,"*"&amp;"_16",Activity_RESBDG!G:G,"&gt;0.0001")</f>
        <v>0</v>
      </c>
      <c r="G99">
        <f>SUMIFS(Activity_RESBDG!H:H,Activity_RESBDG!$B:$B,$A99&amp;"*",Activity_RESBDG!$B:$B,"*"&amp;"_16",Activity_RESBDG!H:H,"&gt;0.0001")</f>
        <v>0</v>
      </c>
      <c r="H99">
        <f>SUMIFS(Activity_RESBDG!I:I,Activity_RESBDG!$B:$B,$A99&amp;"*",Activity_RESBDG!$B:$B,"*"&amp;"_16",Activity_RESBDG!I:I,"&gt;0.0001")</f>
        <v>0</v>
      </c>
      <c r="I99">
        <f>SUMIFS(Activity_RESBDG!J:J,Activity_RESBDG!$B:$B,$A99&amp;"*",Activity_RESBDG!$B:$B,"*"&amp;"_16",Activity_RESBDG!J:J,"&gt;0.0001")</f>
        <v>0</v>
      </c>
      <c r="J99">
        <f>SUMIFS(Activity_RESBDG!K:K,Activity_RESBDG!$B:$B,$A99&amp;"*",Activity_RESBDG!$B:$B,"*"&amp;"_16",Activity_RESBDG!K:K,"&gt;0.0001")</f>
        <v>0</v>
      </c>
      <c r="K99">
        <f>SUMIFS(Activity_RESBDG!L:L,Activity_RESBDG!$B:$B,$A99&amp;"*",Activity_RESBDG!$B:$B,"*"&amp;"_16",Activity_RESBDG!L:L,"&gt;0.0001")</f>
        <v>0</v>
      </c>
    </row>
    <row r="100" spans="1:11" x14ac:dyDescent="0.25">
      <c r="A100" t="str">
        <f>RESBDG_Split_Tech!A100</f>
        <v>RESBDGSDENewCWA______STDELC</v>
      </c>
      <c r="B100">
        <f>SUMIFS(Activity_RESBDG!C:C,Activity_RESBDG!$B:$B,$A100&amp;"*",Activity_RESBDG!$B:$B,"*"&amp;"_16",Activity_RESBDG!C:C,"&gt;0.0001")</f>
        <v>0</v>
      </c>
      <c r="C100">
        <f>SUMIFS(Activity_RESBDG!D:D,Activity_RESBDG!$B:$B,$A100&amp;"*",Activity_RESBDG!$B:$B,"*"&amp;"_16",Activity_RESBDG!D:D,"&gt;0.0001")</f>
        <v>0</v>
      </c>
      <c r="D100">
        <f>SUMIFS(Activity_RESBDG!E:E,Activity_RESBDG!$B:$B,$A100&amp;"*",Activity_RESBDG!$B:$B,"*"&amp;"_16",Activity_RESBDG!E:E,"&gt;0.0001")</f>
        <v>0</v>
      </c>
      <c r="E100">
        <f>SUMIFS(Activity_RESBDG!F:F,Activity_RESBDG!$B:$B,$A100&amp;"*",Activity_RESBDG!$B:$B,"*"&amp;"_16",Activity_RESBDG!F:F,"&gt;0.0001")</f>
        <v>0</v>
      </c>
      <c r="F100">
        <f>SUMIFS(Activity_RESBDG!G:G,Activity_RESBDG!$B:$B,$A100&amp;"*",Activity_RESBDG!$B:$B,"*"&amp;"_16",Activity_RESBDG!G:G,"&gt;0.0001")</f>
        <v>0</v>
      </c>
      <c r="G100">
        <f>SUMIFS(Activity_RESBDG!H:H,Activity_RESBDG!$B:$B,$A100&amp;"*",Activity_RESBDG!$B:$B,"*"&amp;"_16",Activity_RESBDG!H:H,"&gt;0.0001")</f>
        <v>0</v>
      </c>
      <c r="H100">
        <f>SUMIFS(Activity_RESBDG!I:I,Activity_RESBDG!$B:$B,$A100&amp;"*",Activity_RESBDG!$B:$B,"*"&amp;"_16",Activity_RESBDG!I:I,"&gt;0.0001")</f>
        <v>0</v>
      </c>
      <c r="I100">
        <f>SUMIFS(Activity_RESBDG!J:J,Activity_RESBDG!$B:$B,$A100&amp;"*",Activity_RESBDG!$B:$B,"*"&amp;"_16",Activity_RESBDG!J:J,"&gt;0.0001")</f>
        <v>0</v>
      </c>
      <c r="J100">
        <f>SUMIFS(Activity_RESBDG!K:K,Activity_RESBDG!$B:$B,$A100&amp;"*",Activity_RESBDG!$B:$B,"*"&amp;"_16",Activity_RESBDG!K:K,"&gt;0.0001")</f>
        <v>0</v>
      </c>
      <c r="K100">
        <f>SUMIFS(Activity_RESBDG!L:L,Activity_RESBDG!$B:$B,$A100&amp;"*",Activity_RESBDG!$B:$B,"*"&amp;"_16",Activity_RESBDG!L:L,"&gt;0.0001")</f>
        <v>0</v>
      </c>
    </row>
    <row r="101" spans="1:11" x14ac:dyDescent="0.25">
      <c r="A101" t="str">
        <f>RESBDG_Split_Tech!A101</f>
        <v>RESBDGAPANewDWA______STDELC</v>
      </c>
      <c r="B101">
        <f>SUMIFS(Activity_RESBDG!C:C,Activity_RESBDG!$B:$B,$A101&amp;"*",Activity_RESBDG!$B:$B,"*"&amp;"_16",Activity_RESBDG!C:C,"&gt;0.0001")</f>
        <v>0</v>
      </c>
      <c r="C101">
        <f>SUMIFS(Activity_RESBDG!D:D,Activity_RESBDG!$B:$B,$A101&amp;"*",Activity_RESBDG!$B:$B,"*"&amp;"_16",Activity_RESBDG!D:D,"&gt;0.0001")</f>
        <v>0</v>
      </c>
      <c r="D101">
        <f>SUMIFS(Activity_RESBDG!E:E,Activity_RESBDG!$B:$B,$A101&amp;"*",Activity_RESBDG!$B:$B,"*"&amp;"_16",Activity_RESBDG!E:E,"&gt;0.0001")</f>
        <v>0</v>
      </c>
      <c r="E101">
        <f>SUMIFS(Activity_RESBDG!F:F,Activity_RESBDG!$B:$B,$A101&amp;"*",Activity_RESBDG!$B:$B,"*"&amp;"_16",Activity_RESBDG!F:F,"&gt;0.0001")</f>
        <v>0</v>
      </c>
      <c r="F101">
        <f>SUMIFS(Activity_RESBDG!G:G,Activity_RESBDG!$B:$B,$A101&amp;"*",Activity_RESBDG!$B:$B,"*"&amp;"_16",Activity_RESBDG!G:G,"&gt;0.0001")</f>
        <v>0</v>
      </c>
      <c r="G101">
        <f>SUMIFS(Activity_RESBDG!H:H,Activity_RESBDG!$B:$B,$A101&amp;"*",Activity_RESBDG!$B:$B,"*"&amp;"_16",Activity_RESBDG!H:H,"&gt;0.0001")</f>
        <v>0</v>
      </c>
      <c r="H101">
        <f>SUMIFS(Activity_RESBDG!I:I,Activity_RESBDG!$B:$B,$A101&amp;"*",Activity_RESBDG!$B:$B,"*"&amp;"_16",Activity_RESBDG!I:I,"&gt;0.0001")</f>
        <v>0</v>
      </c>
      <c r="I101">
        <f>SUMIFS(Activity_RESBDG!J:J,Activity_RESBDG!$B:$B,$A101&amp;"*",Activity_RESBDG!$B:$B,"*"&amp;"_16",Activity_RESBDG!J:J,"&gt;0.0001")</f>
        <v>1.2971060152434859E-4</v>
      </c>
      <c r="J101">
        <f>SUMIFS(Activity_RESBDG!K:K,Activity_RESBDG!$B:$B,$A101&amp;"*",Activity_RESBDG!$B:$B,"*"&amp;"_16",Activity_RESBDG!K:K,"&gt;0.0001")</f>
        <v>1.2971271064037701E-4</v>
      </c>
      <c r="K101">
        <f>SUMIFS(Activity_RESBDG!L:L,Activity_RESBDG!$B:$B,$A101&amp;"*",Activity_RESBDG!$B:$B,"*"&amp;"_16",Activity_RESBDG!L:L,"&gt;0.0001")</f>
        <v>1.2971408609606199E-4</v>
      </c>
    </row>
    <row r="102" spans="1:11" x14ac:dyDescent="0.25">
      <c r="A102" t="str">
        <f>RESBDG_Split_Tech!A102</f>
        <v>RESBDGSATNewDWA______STDELC</v>
      </c>
      <c r="B102">
        <f>SUMIFS(Activity_RESBDG!C:C,Activity_RESBDG!$B:$B,$A102&amp;"*",Activity_RESBDG!$B:$B,"*"&amp;"_16",Activity_RESBDG!C:C,"&gt;0.0001")</f>
        <v>0</v>
      </c>
      <c r="C102">
        <f>SUMIFS(Activity_RESBDG!D:D,Activity_RESBDG!$B:$B,$A102&amp;"*",Activity_RESBDG!$B:$B,"*"&amp;"_16",Activity_RESBDG!D:D,"&gt;0.0001")</f>
        <v>0</v>
      </c>
      <c r="D102">
        <f>SUMIFS(Activity_RESBDG!E:E,Activity_RESBDG!$B:$B,$A102&amp;"*",Activity_RESBDG!$B:$B,"*"&amp;"_16",Activity_RESBDG!E:E,"&gt;0.0001")</f>
        <v>0</v>
      </c>
      <c r="E102">
        <f>SUMIFS(Activity_RESBDG!F:F,Activity_RESBDG!$B:$B,$A102&amp;"*",Activity_RESBDG!$B:$B,"*"&amp;"_16",Activity_RESBDG!F:F,"&gt;0.0001")</f>
        <v>0</v>
      </c>
      <c r="F102">
        <f>SUMIFS(Activity_RESBDG!G:G,Activity_RESBDG!$B:$B,$A102&amp;"*",Activity_RESBDG!$B:$B,"*"&amp;"_16",Activity_RESBDG!G:G,"&gt;0.0001")</f>
        <v>0</v>
      </c>
      <c r="G102">
        <f>SUMIFS(Activity_RESBDG!H:H,Activity_RESBDG!$B:$B,$A102&amp;"*",Activity_RESBDG!$B:$B,"*"&amp;"_16",Activity_RESBDG!H:H,"&gt;0.0001")</f>
        <v>0</v>
      </c>
      <c r="H102">
        <f>SUMIFS(Activity_RESBDG!I:I,Activity_RESBDG!$B:$B,$A102&amp;"*",Activity_RESBDG!$B:$B,"*"&amp;"_16",Activity_RESBDG!I:I,"&gt;0.0001")</f>
        <v>0</v>
      </c>
      <c r="I102">
        <f>SUMIFS(Activity_RESBDG!J:J,Activity_RESBDG!$B:$B,$A102&amp;"*",Activity_RESBDG!$B:$B,"*"&amp;"_16",Activity_RESBDG!J:J,"&gt;0.0001")</f>
        <v>1.2458735648927731E-4</v>
      </c>
      <c r="J102">
        <f>SUMIFS(Activity_RESBDG!K:K,Activity_RESBDG!$B:$B,$A102&amp;"*",Activity_RESBDG!$B:$B,"*"&amp;"_16",Activity_RESBDG!K:K,"&gt;0.0001")</f>
        <v>1.24691569828174E-4</v>
      </c>
      <c r="K102">
        <f>SUMIFS(Activity_RESBDG!L:L,Activity_RESBDG!$B:$B,$A102&amp;"*",Activity_RESBDG!$B:$B,"*"&amp;"_16",Activity_RESBDG!L:L,"&gt;0.0001")</f>
        <v>1.24781430491141E-4</v>
      </c>
    </row>
    <row r="103" spans="1:11" x14ac:dyDescent="0.25">
      <c r="A103" t="str">
        <f>RESBDG_Split_Tech!A103</f>
        <v>RESBDGSDENewDWA______STDELC</v>
      </c>
      <c r="B103">
        <f>SUMIFS(Activity_RESBDG!C:C,Activity_RESBDG!$B:$B,$A103&amp;"*",Activity_RESBDG!$B:$B,"*"&amp;"_16",Activity_RESBDG!C:C,"&gt;0.0001")</f>
        <v>0</v>
      </c>
      <c r="C103">
        <f>SUMIFS(Activity_RESBDG!D:D,Activity_RESBDG!$B:$B,$A103&amp;"*",Activity_RESBDG!$B:$B,"*"&amp;"_16",Activity_RESBDG!D:D,"&gt;0.0001")</f>
        <v>0</v>
      </c>
      <c r="D103">
        <f>SUMIFS(Activity_RESBDG!E:E,Activity_RESBDG!$B:$B,$A103&amp;"*",Activity_RESBDG!$B:$B,"*"&amp;"_16",Activity_RESBDG!E:E,"&gt;0.0001")</f>
        <v>0</v>
      </c>
      <c r="E103">
        <f>SUMIFS(Activity_RESBDG!F:F,Activity_RESBDG!$B:$B,$A103&amp;"*",Activity_RESBDG!$B:$B,"*"&amp;"_16",Activity_RESBDG!F:F,"&gt;0.0001")</f>
        <v>0</v>
      </c>
      <c r="F103">
        <f>SUMIFS(Activity_RESBDG!G:G,Activity_RESBDG!$B:$B,$A103&amp;"*",Activity_RESBDG!$B:$B,"*"&amp;"_16",Activity_RESBDG!G:G,"&gt;0.0001")</f>
        <v>0</v>
      </c>
      <c r="G103">
        <f>SUMIFS(Activity_RESBDG!H:H,Activity_RESBDG!$B:$B,$A103&amp;"*",Activity_RESBDG!$B:$B,"*"&amp;"_16",Activity_RESBDG!H:H,"&gt;0.0001")</f>
        <v>0</v>
      </c>
      <c r="H103">
        <f>SUMIFS(Activity_RESBDG!I:I,Activity_RESBDG!$B:$B,$A103&amp;"*",Activity_RESBDG!$B:$B,"*"&amp;"_16",Activity_RESBDG!I:I,"&gt;0.0001")</f>
        <v>0</v>
      </c>
      <c r="I103">
        <f>SUMIFS(Activity_RESBDG!J:J,Activity_RESBDG!$B:$B,$A103&amp;"*",Activity_RESBDG!$B:$B,"*"&amp;"_16",Activity_RESBDG!J:J,"&gt;0.0001")</f>
        <v>1.2828449805195479E-4</v>
      </c>
      <c r="J103">
        <f>SUMIFS(Activity_RESBDG!K:K,Activity_RESBDG!$B:$B,$A103&amp;"*",Activity_RESBDG!$B:$B,"*"&amp;"_16",Activity_RESBDG!K:K,"&gt;0.0001")</f>
        <v>1.2830125677310841E-4</v>
      </c>
      <c r="K103">
        <f>SUMIFS(Activity_RESBDG!L:L,Activity_RESBDG!$B:$B,$A103&amp;"*",Activity_RESBDG!$B:$B,"*"&amp;"_16",Activity_RESBDG!L:L,"&gt;0.0001")</f>
        <v>1.2831550491169719E-4</v>
      </c>
    </row>
    <row r="104" spans="1:11" x14ac:dyDescent="0.25">
      <c r="A104" t="str">
        <f>RESBDG_Split_Tech!A104</f>
        <v>RESBDGAPANewFRZ______STDELC</v>
      </c>
      <c r="B104">
        <f>SUMIFS(Activity_RESBDG!C:C,Activity_RESBDG!$B:$B,$A104&amp;"*",Activity_RESBDG!$B:$B,"*"&amp;"_16",Activity_RESBDG!C:C,"&gt;0.0001")</f>
        <v>0</v>
      </c>
      <c r="C104">
        <f>SUMIFS(Activity_RESBDG!D:D,Activity_RESBDG!$B:$B,$A104&amp;"*",Activity_RESBDG!$B:$B,"*"&amp;"_16",Activity_RESBDG!D:D,"&gt;0.0001")</f>
        <v>0</v>
      </c>
      <c r="D104">
        <f>SUMIFS(Activity_RESBDG!E:E,Activity_RESBDG!$B:$B,$A104&amp;"*",Activity_RESBDG!$B:$B,"*"&amp;"_16",Activity_RESBDG!E:E,"&gt;0.0001")</f>
        <v>0</v>
      </c>
      <c r="E104">
        <f>SUMIFS(Activity_RESBDG!F:F,Activity_RESBDG!$B:$B,$A104&amp;"*",Activity_RESBDG!$B:$B,"*"&amp;"_16",Activity_RESBDG!F:F,"&gt;0.0001")</f>
        <v>0</v>
      </c>
      <c r="F104">
        <f>SUMIFS(Activity_RESBDG!G:G,Activity_RESBDG!$B:$B,$A104&amp;"*",Activity_RESBDG!$B:$B,"*"&amp;"_16",Activity_RESBDG!G:G,"&gt;0.0001")</f>
        <v>0</v>
      </c>
      <c r="G104">
        <f>SUMIFS(Activity_RESBDG!H:H,Activity_RESBDG!$B:$B,$A104&amp;"*",Activity_RESBDG!$B:$B,"*"&amp;"_16",Activity_RESBDG!H:H,"&gt;0.0001")</f>
        <v>0</v>
      </c>
      <c r="H104">
        <f>SUMIFS(Activity_RESBDG!I:I,Activity_RESBDG!$B:$B,$A104&amp;"*",Activity_RESBDG!$B:$B,"*"&amp;"_16",Activity_RESBDG!I:I,"&gt;0.0001")</f>
        <v>0</v>
      </c>
      <c r="I104">
        <f>SUMIFS(Activity_RESBDG!J:J,Activity_RESBDG!$B:$B,$A104&amp;"*",Activity_RESBDG!$B:$B,"*"&amp;"_16",Activity_RESBDG!J:J,"&gt;0.0001")</f>
        <v>3.0964086447239761E-4</v>
      </c>
      <c r="J104">
        <f>SUMIFS(Activity_RESBDG!K:K,Activity_RESBDG!$B:$B,$A104&amp;"*",Activity_RESBDG!$B:$B,"*"&amp;"_16",Activity_RESBDG!K:K,"&gt;0.0001")</f>
        <v>3.2388380477723142E-4</v>
      </c>
      <c r="K104">
        <f>SUMIFS(Activity_RESBDG!L:L,Activity_RESBDG!$B:$B,$A104&amp;"*",Activity_RESBDG!$B:$B,"*"&amp;"_16",Activity_RESBDG!L:L,"&gt;0.0001")</f>
        <v>6.0854574929567818E-4</v>
      </c>
    </row>
    <row r="105" spans="1:11" x14ac:dyDescent="0.25">
      <c r="A105" t="str">
        <f>RESBDG_Split_Tech!A105</f>
        <v>RESBDGSATNewFRZ______STDELC</v>
      </c>
      <c r="B105">
        <f>SUMIFS(Activity_RESBDG!C:C,Activity_RESBDG!$B:$B,$A105&amp;"*",Activity_RESBDG!$B:$B,"*"&amp;"_16",Activity_RESBDG!C:C,"&gt;0.0001")</f>
        <v>0</v>
      </c>
      <c r="C105">
        <f>SUMIFS(Activity_RESBDG!D:D,Activity_RESBDG!$B:$B,$A105&amp;"*",Activity_RESBDG!$B:$B,"*"&amp;"_16",Activity_RESBDG!D:D,"&gt;0.0001")</f>
        <v>0</v>
      </c>
      <c r="D105">
        <f>SUMIFS(Activity_RESBDG!E:E,Activity_RESBDG!$B:$B,$A105&amp;"*",Activity_RESBDG!$B:$B,"*"&amp;"_16",Activity_RESBDG!E:E,"&gt;0.0001")</f>
        <v>0</v>
      </c>
      <c r="E105">
        <f>SUMIFS(Activity_RESBDG!F:F,Activity_RESBDG!$B:$B,$A105&amp;"*",Activity_RESBDG!$B:$B,"*"&amp;"_16",Activity_RESBDG!F:F,"&gt;0.0001")</f>
        <v>0</v>
      </c>
      <c r="F105">
        <f>SUMIFS(Activity_RESBDG!G:G,Activity_RESBDG!$B:$B,$A105&amp;"*",Activity_RESBDG!$B:$B,"*"&amp;"_16",Activity_RESBDG!G:G,"&gt;0.0001")</f>
        <v>0</v>
      </c>
      <c r="G105">
        <f>SUMIFS(Activity_RESBDG!H:H,Activity_RESBDG!$B:$B,$A105&amp;"*",Activity_RESBDG!$B:$B,"*"&amp;"_16",Activity_RESBDG!H:H,"&gt;0.0001")</f>
        <v>0</v>
      </c>
      <c r="H105">
        <f>SUMIFS(Activity_RESBDG!I:I,Activity_RESBDG!$B:$B,$A105&amp;"*",Activity_RESBDG!$B:$B,"*"&amp;"_16",Activity_RESBDG!I:I,"&gt;0.0001")</f>
        <v>0</v>
      </c>
      <c r="I105">
        <f>SUMIFS(Activity_RESBDG!J:J,Activity_RESBDG!$B:$B,$A105&amp;"*",Activity_RESBDG!$B:$B,"*"&amp;"_16",Activity_RESBDG!J:J,"&gt;0.0001")</f>
        <v>0</v>
      </c>
      <c r="J105">
        <f>SUMIFS(Activity_RESBDG!K:K,Activity_RESBDG!$B:$B,$A105&amp;"*",Activity_RESBDG!$B:$B,"*"&amp;"_16",Activity_RESBDG!K:K,"&gt;0.0001")</f>
        <v>0</v>
      </c>
      <c r="K105">
        <f>SUMIFS(Activity_RESBDG!L:L,Activity_RESBDG!$B:$B,$A105&amp;"*",Activity_RESBDG!$B:$B,"*"&amp;"_16",Activity_RESBDG!L:L,"&gt;0.0001")</f>
        <v>5.2565271466376484E-4</v>
      </c>
    </row>
    <row r="106" spans="1:11" x14ac:dyDescent="0.25">
      <c r="A106" t="str">
        <f>RESBDG_Split_Tech!A106</f>
        <v>RESBDGSDENewFRZ______STDELC</v>
      </c>
      <c r="B106">
        <f>SUMIFS(Activity_RESBDG!C:C,Activity_RESBDG!$B:$B,$A106&amp;"*",Activity_RESBDG!$B:$B,"*"&amp;"_16",Activity_RESBDG!C:C,"&gt;0.0001")</f>
        <v>0</v>
      </c>
      <c r="C106">
        <f>SUMIFS(Activity_RESBDG!D:D,Activity_RESBDG!$B:$B,$A106&amp;"*",Activity_RESBDG!$B:$B,"*"&amp;"_16",Activity_RESBDG!D:D,"&gt;0.0001")</f>
        <v>0</v>
      </c>
      <c r="D106">
        <f>SUMIFS(Activity_RESBDG!E:E,Activity_RESBDG!$B:$B,$A106&amp;"*",Activity_RESBDG!$B:$B,"*"&amp;"_16",Activity_RESBDG!E:E,"&gt;0.0001")</f>
        <v>0</v>
      </c>
      <c r="E106">
        <f>SUMIFS(Activity_RESBDG!F:F,Activity_RESBDG!$B:$B,$A106&amp;"*",Activity_RESBDG!$B:$B,"*"&amp;"_16",Activity_RESBDG!F:F,"&gt;0.0001")</f>
        <v>0</v>
      </c>
      <c r="F106">
        <f>SUMIFS(Activity_RESBDG!G:G,Activity_RESBDG!$B:$B,$A106&amp;"*",Activity_RESBDG!$B:$B,"*"&amp;"_16",Activity_RESBDG!G:G,"&gt;0.0001")</f>
        <v>0</v>
      </c>
      <c r="G106">
        <f>SUMIFS(Activity_RESBDG!H:H,Activity_RESBDG!$B:$B,$A106&amp;"*",Activity_RESBDG!$B:$B,"*"&amp;"_16",Activity_RESBDG!H:H,"&gt;0.0001")</f>
        <v>0</v>
      </c>
      <c r="H106">
        <f>SUMIFS(Activity_RESBDG!I:I,Activity_RESBDG!$B:$B,$A106&amp;"*",Activity_RESBDG!$B:$B,"*"&amp;"_16",Activity_RESBDG!I:I,"&gt;0.0001")</f>
        <v>0</v>
      </c>
      <c r="I106">
        <f>SUMIFS(Activity_RESBDG!J:J,Activity_RESBDG!$B:$B,$A106&amp;"*",Activity_RESBDG!$B:$B,"*"&amp;"_16",Activity_RESBDG!J:J,"&gt;0.0001")</f>
        <v>0</v>
      </c>
      <c r="J106">
        <f>SUMIFS(Activity_RESBDG!K:K,Activity_RESBDG!$B:$B,$A106&amp;"*",Activity_RESBDG!$B:$B,"*"&amp;"_16",Activity_RESBDG!K:K,"&gt;0.0001")</f>
        <v>0</v>
      </c>
      <c r="K106">
        <f>SUMIFS(Activity_RESBDG!L:L,Activity_RESBDG!$B:$B,$A106&amp;"*",Activity_RESBDG!$B:$B,"*"&amp;"_16",Activity_RESBDG!L:L,"&gt;0.0001")</f>
        <v>5.6736445504633026E-4</v>
      </c>
    </row>
    <row r="107" spans="1:11" x14ac:dyDescent="0.25">
      <c r="A107" t="str">
        <f>RESBDG_Split_Tech!A107</f>
        <v>RESBDGAPANewLILED___HIGELC</v>
      </c>
      <c r="B107">
        <f>SUMIFS(Activity_RESBDG!C:C,Activity_RESBDG!$B:$B,$A107&amp;"*",Activity_RESBDG!$B:$B,"*"&amp;"_16",Activity_RESBDG!C:C,"&gt;0.0001")</f>
        <v>0</v>
      </c>
      <c r="C107">
        <f>SUMIFS(Activity_RESBDG!D:D,Activity_RESBDG!$B:$B,$A107&amp;"*",Activity_RESBDG!$B:$B,"*"&amp;"_16",Activity_RESBDG!D:D,"&gt;0.0001")</f>
        <v>0</v>
      </c>
      <c r="D107">
        <f>SUMIFS(Activity_RESBDG!E:E,Activity_RESBDG!$B:$B,$A107&amp;"*",Activity_RESBDG!$B:$B,"*"&amp;"_16",Activity_RESBDG!E:E,"&gt;0.0001")</f>
        <v>0</v>
      </c>
      <c r="E107">
        <f>SUMIFS(Activity_RESBDG!F:F,Activity_RESBDG!$B:$B,$A107&amp;"*",Activity_RESBDG!$B:$B,"*"&amp;"_16",Activity_RESBDG!F:F,"&gt;0.0001")</f>
        <v>0</v>
      </c>
      <c r="F107">
        <f>SUMIFS(Activity_RESBDG!G:G,Activity_RESBDG!$B:$B,$A107&amp;"*",Activity_RESBDG!$B:$B,"*"&amp;"_16",Activity_RESBDG!G:G,"&gt;0.0001")</f>
        <v>0</v>
      </c>
      <c r="G107">
        <f>SUMIFS(Activity_RESBDG!H:H,Activity_RESBDG!$B:$B,$A107&amp;"*",Activity_RESBDG!$B:$B,"*"&amp;"_16",Activity_RESBDG!H:H,"&gt;0.0001")</f>
        <v>0</v>
      </c>
      <c r="H107">
        <f>SUMIFS(Activity_RESBDG!I:I,Activity_RESBDG!$B:$B,$A107&amp;"*",Activity_RESBDG!$B:$B,"*"&amp;"_16",Activity_RESBDG!I:I,"&gt;0.0001")</f>
        <v>0</v>
      </c>
      <c r="I107">
        <f>SUMIFS(Activity_RESBDG!J:J,Activity_RESBDG!$B:$B,$A107&amp;"*",Activity_RESBDG!$B:$B,"*"&amp;"_16",Activity_RESBDG!J:J,"&gt;0.0001")</f>
        <v>2.9005249551037818E-4</v>
      </c>
      <c r="J107">
        <f>SUMIFS(Activity_RESBDG!K:K,Activity_RESBDG!$B:$B,$A107&amp;"*",Activity_RESBDG!$B:$B,"*"&amp;"_16",Activity_RESBDG!K:K,"&gt;0.0001")</f>
        <v>2.9007978677335648E-4</v>
      </c>
      <c r="K107">
        <f>SUMIFS(Activity_RESBDG!L:L,Activity_RESBDG!$B:$B,$A107&amp;"*",Activity_RESBDG!$B:$B,"*"&amp;"_16",Activity_RESBDG!L:L,"&gt;0.0001")</f>
        <v>2.9457111596255828E-4</v>
      </c>
    </row>
    <row r="108" spans="1:11" x14ac:dyDescent="0.25">
      <c r="A108" t="str">
        <f>RESBDG_Split_Tech!A108</f>
        <v>RESBDGAPANewLIFLC___STDELC</v>
      </c>
      <c r="B108">
        <f>SUMIFS(Activity_RESBDG!C:C,Activity_RESBDG!$B:$B,$A108&amp;"*",Activity_RESBDG!$B:$B,"*"&amp;"_16",Activity_RESBDG!C:C,"&gt;0.0001")</f>
        <v>0</v>
      </c>
      <c r="C108">
        <f>SUMIFS(Activity_RESBDG!D:D,Activity_RESBDG!$B:$B,$A108&amp;"*",Activity_RESBDG!$B:$B,"*"&amp;"_16",Activity_RESBDG!D:D,"&gt;0.0001")</f>
        <v>0</v>
      </c>
      <c r="D108">
        <f>SUMIFS(Activity_RESBDG!E:E,Activity_RESBDG!$B:$B,$A108&amp;"*",Activity_RESBDG!$B:$B,"*"&amp;"_16",Activity_RESBDG!E:E,"&gt;0.0001")</f>
        <v>0</v>
      </c>
      <c r="E108">
        <f>SUMIFS(Activity_RESBDG!F:F,Activity_RESBDG!$B:$B,$A108&amp;"*",Activity_RESBDG!$B:$B,"*"&amp;"_16",Activity_RESBDG!F:F,"&gt;0.0001")</f>
        <v>0</v>
      </c>
      <c r="F108">
        <f>SUMIFS(Activity_RESBDG!G:G,Activity_RESBDG!$B:$B,$A108&amp;"*",Activity_RESBDG!$B:$B,"*"&amp;"_16",Activity_RESBDG!G:G,"&gt;0.0001")</f>
        <v>0</v>
      </c>
      <c r="G108">
        <f>SUMIFS(Activity_RESBDG!H:H,Activity_RESBDG!$B:$B,$A108&amp;"*",Activity_RESBDG!$B:$B,"*"&amp;"_16",Activity_RESBDG!H:H,"&gt;0.0001")</f>
        <v>0</v>
      </c>
      <c r="H108">
        <f>SUMIFS(Activity_RESBDG!I:I,Activity_RESBDG!$B:$B,$A108&amp;"*",Activity_RESBDG!$B:$B,"*"&amp;"_16",Activity_RESBDG!I:I,"&gt;0.0001")</f>
        <v>0</v>
      </c>
      <c r="I108">
        <f>SUMIFS(Activity_RESBDG!J:J,Activity_RESBDG!$B:$B,$A108&amp;"*",Activity_RESBDG!$B:$B,"*"&amp;"_16",Activity_RESBDG!J:J,"&gt;0.0001")</f>
        <v>0</v>
      </c>
      <c r="J108">
        <f>SUMIFS(Activity_RESBDG!K:K,Activity_RESBDG!$B:$B,$A108&amp;"*",Activity_RESBDG!$B:$B,"*"&amp;"_16",Activity_RESBDG!K:K,"&gt;0.0001")</f>
        <v>0</v>
      </c>
      <c r="K108">
        <f>SUMIFS(Activity_RESBDG!L:L,Activity_RESBDG!$B:$B,$A108&amp;"*",Activity_RESBDG!$B:$B,"*"&amp;"_16",Activity_RESBDG!L:L,"&gt;0.0001")</f>
        <v>0</v>
      </c>
    </row>
    <row r="109" spans="1:11" x14ac:dyDescent="0.25">
      <c r="A109" t="str">
        <f>RESBDG_Split_Tech!A109</f>
        <v>RESBDGAPANewLIFLU___STDELC</v>
      </c>
      <c r="B109">
        <f>SUMIFS(Activity_RESBDG!C:C,Activity_RESBDG!$B:$B,$A109&amp;"*",Activity_RESBDG!$B:$B,"*"&amp;"_16",Activity_RESBDG!C:C,"&gt;0.0001")</f>
        <v>0</v>
      </c>
      <c r="C109">
        <f>SUMIFS(Activity_RESBDG!D:D,Activity_RESBDG!$B:$B,$A109&amp;"*",Activity_RESBDG!$B:$B,"*"&amp;"_16",Activity_RESBDG!D:D,"&gt;0.0001")</f>
        <v>0</v>
      </c>
      <c r="D109">
        <f>SUMIFS(Activity_RESBDG!E:E,Activity_RESBDG!$B:$B,$A109&amp;"*",Activity_RESBDG!$B:$B,"*"&amp;"_16",Activity_RESBDG!E:E,"&gt;0.0001")</f>
        <v>0</v>
      </c>
      <c r="E109">
        <f>SUMIFS(Activity_RESBDG!F:F,Activity_RESBDG!$B:$B,$A109&amp;"*",Activity_RESBDG!$B:$B,"*"&amp;"_16",Activity_RESBDG!F:F,"&gt;0.0001")</f>
        <v>0</v>
      </c>
      <c r="F109">
        <f>SUMIFS(Activity_RESBDG!G:G,Activity_RESBDG!$B:$B,$A109&amp;"*",Activity_RESBDG!$B:$B,"*"&amp;"_16",Activity_RESBDG!G:G,"&gt;0.0001")</f>
        <v>0</v>
      </c>
      <c r="G109">
        <f>SUMIFS(Activity_RESBDG!H:H,Activity_RESBDG!$B:$B,$A109&amp;"*",Activity_RESBDG!$B:$B,"*"&amp;"_16",Activity_RESBDG!H:H,"&gt;0.0001")</f>
        <v>0</v>
      </c>
      <c r="H109">
        <f>SUMIFS(Activity_RESBDG!I:I,Activity_RESBDG!$B:$B,$A109&amp;"*",Activity_RESBDG!$B:$B,"*"&amp;"_16",Activity_RESBDG!I:I,"&gt;0.0001")</f>
        <v>0</v>
      </c>
      <c r="I109">
        <f>SUMIFS(Activity_RESBDG!J:J,Activity_RESBDG!$B:$B,$A109&amp;"*",Activity_RESBDG!$B:$B,"*"&amp;"_16",Activity_RESBDG!J:J,"&gt;0.0001")</f>
        <v>1.933818351610381E-4</v>
      </c>
      <c r="J109">
        <f>SUMIFS(Activity_RESBDG!K:K,Activity_RESBDG!$B:$B,$A109&amp;"*",Activity_RESBDG!$B:$B,"*"&amp;"_16",Activity_RESBDG!K:K,"&gt;0.0001")</f>
        <v>1.93321200373703E-4</v>
      </c>
      <c r="K109">
        <f>SUMIFS(Activity_RESBDG!L:L,Activity_RESBDG!$B:$B,$A109&amp;"*",Activity_RESBDG!$B:$B,"*"&amp;"_16",Activity_RESBDG!L:L,"&gt;0.0001")</f>
        <v>1.132079520237883E-4</v>
      </c>
    </row>
    <row r="110" spans="1:11" x14ac:dyDescent="0.25">
      <c r="A110" t="str">
        <f>RESBDG_Split_Tech!A110</f>
        <v>RESBDGAPANewLIHAL___STDELC</v>
      </c>
      <c r="B110">
        <f>SUMIFS(Activity_RESBDG!C:C,Activity_RESBDG!$B:$B,$A110&amp;"*",Activity_RESBDG!$B:$B,"*"&amp;"_16",Activity_RESBDG!C:C,"&gt;0.0001")</f>
        <v>0</v>
      </c>
      <c r="C110">
        <f>SUMIFS(Activity_RESBDG!D:D,Activity_RESBDG!$B:$B,$A110&amp;"*",Activity_RESBDG!$B:$B,"*"&amp;"_16",Activity_RESBDG!D:D,"&gt;0.0001")</f>
        <v>0</v>
      </c>
      <c r="D110">
        <f>SUMIFS(Activity_RESBDG!E:E,Activity_RESBDG!$B:$B,$A110&amp;"*",Activity_RESBDG!$B:$B,"*"&amp;"_16",Activity_RESBDG!E:E,"&gt;0.0001")</f>
        <v>0</v>
      </c>
      <c r="E110">
        <f>SUMIFS(Activity_RESBDG!F:F,Activity_RESBDG!$B:$B,$A110&amp;"*",Activity_RESBDG!$B:$B,"*"&amp;"_16",Activity_RESBDG!F:F,"&gt;0.0001")</f>
        <v>0</v>
      </c>
      <c r="F110">
        <f>SUMIFS(Activity_RESBDG!G:G,Activity_RESBDG!$B:$B,$A110&amp;"*",Activity_RESBDG!$B:$B,"*"&amp;"_16",Activity_RESBDG!G:G,"&gt;0.0001")</f>
        <v>0</v>
      </c>
      <c r="G110">
        <f>SUMIFS(Activity_RESBDG!H:H,Activity_RESBDG!$B:$B,$A110&amp;"*",Activity_RESBDG!$B:$B,"*"&amp;"_16",Activity_RESBDG!H:H,"&gt;0.0001")</f>
        <v>0</v>
      </c>
      <c r="H110">
        <f>SUMIFS(Activity_RESBDG!I:I,Activity_RESBDG!$B:$B,$A110&amp;"*",Activity_RESBDG!$B:$B,"*"&amp;"_16",Activity_RESBDG!I:I,"&gt;0.0001")</f>
        <v>0</v>
      </c>
      <c r="I110">
        <f>SUMIFS(Activity_RESBDG!J:J,Activity_RESBDG!$B:$B,$A110&amp;"*",Activity_RESBDG!$B:$B,"*"&amp;"_16",Activity_RESBDG!J:J,"&gt;0.0001")</f>
        <v>0</v>
      </c>
      <c r="J110">
        <f>SUMIFS(Activity_RESBDG!K:K,Activity_RESBDG!$B:$B,$A110&amp;"*",Activity_RESBDG!$B:$B,"*"&amp;"_16",Activity_RESBDG!K:K,"&gt;0.0001")</f>
        <v>0</v>
      </c>
      <c r="K110">
        <f>SUMIFS(Activity_RESBDG!L:L,Activity_RESBDG!$B:$B,$A110&amp;"*",Activity_RESBDG!$B:$B,"*"&amp;"_16",Activity_RESBDG!L:L,"&gt;0.0001")</f>
        <v>0</v>
      </c>
    </row>
    <row r="111" spans="1:11" x14ac:dyDescent="0.25">
      <c r="A111" t="str">
        <f>RESBDG_Split_Tech!A111</f>
        <v>RESBDGAPANewLIINC___STDELC</v>
      </c>
      <c r="B111">
        <f>SUMIFS(Activity_RESBDG!C:C,Activity_RESBDG!$B:$B,$A111&amp;"*",Activity_RESBDG!$B:$B,"*"&amp;"_16",Activity_RESBDG!C:C,"&gt;0.0001")</f>
        <v>0</v>
      </c>
      <c r="C111">
        <f>SUMIFS(Activity_RESBDG!D:D,Activity_RESBDG!$B:$B,$A111&amp;"*",Activity_RESBDG!$B:$B,"*"&amp;"_16",Activity_RESBDG!D:D,"&gt;0.0001")</f>
        <v>0</v>
      </c>
      <c r="D111">
        <f>SUMIFS(Activity_RESBDG!E:E,Activity_RESBDG!$B:$B,$A111&amp;"*",Activity_RESBDG!$B:$B,"*"&amp;"_16",Activity_RESBDG!E:E,"&gt;0.0001")</f>
        <v>0</v>
      </c>
      <c r="E111">
        <f>SUMIFS(Activity_RESBDG!F:F,Activity_RESBDG!$B:$B,$A111&amp;"*",Activity_RESBDG!$B:$B,"*"&amp;"_16",Activity_RESBDG!F:F,"&gt;0.0001")</f>
        <v>0</v>
      </c>
      <c r="F111">
        <f>SUMIFS(Activity_RESBDG!G:G,Activity_RESBDG!$B:$B,$A111&amp;"*",Activity_RESBDG!$B:$B,"*"&amp;"_16",Activity_RESBDG!G:G,"&gt;0.0001")</f>
        <v>0</v>
      </c>
      <c r="G111">
        <f>SUMIFS(Activity_RESBDG!H:H,Activity_RESBDG!$B:$B,$A111&amp;"*",Activity_RESBDG!$B:$B,"*"&amp;"_16",Activity_RESBDG!H:H,"&gt;0.0001")</f>
        <v>0</v>
      </c>
      <c r="H111">
        <f>SUMIFS(Activity_RESBDG!I:I,Activity_RESBDG!$B:$B,$A111&amp;"*",Activity_RESBDG!$B:$B,"*"&amp;"_16",Activity_RESBDG!I:I,"&gt;0.0001")</f>
        <v>0</v>
      </c>
      <c r="I111">
        <f>SUMIFS(Activity_RESBDG!J:J,Activity_RESBDG!$B:$B,$A111&amp;"*",Activity_RESBDG!$B:$B,"*"&amp;"_16",Activity_RESBDG!J:J,"&gt;0.0001")</f>
        <v>0</v>
      </c>
      <c r="J111">
        <f>SUMIFS(Activity_RESBDG!K:K,Activity_RESBDG!$B:$B,$A111&amp;"*",Activity_RESBDG!$B:$B,"*"&amp;"_16",Activity_RESBDG!K:K,"&gt;0.0001")</f>
        <v>0</v>
      </c>
      <c r="K111">
        <f>SUMIFS(Activity_RESBDG!L:L,Activity_RESBDG!$B:$B,$A111&amp;"*",Activity_RESBDG!$B:$B,"*"&amp;"_16",Activity_RESBDG!L:L,"&gt;0.0001")</f>
        <v>0</v>
      </c>
    </row>
    <row r="112" spans="1:11" x14ac:dyDescent="0.25">
      <c r="A112" t="str">
        <f>RESBDG_Split_Tech!A112</f>
        <v>RESBDGAPANewLILED___STDELC</v>
      </c>
      <c r="B112">
        <f>SUMIFS(Activity_RESBDG!C:C,Activity_RESBDG!$B:$B,$A112&amp;"*",Activity_RESBDG!$B:$B,"*"&amp;"_16",Activity_RESBDG!C:C,"&gt;0.0001")</f>
        <v>0</v>
      </c>
      <c r="C112">
        <f>SUMIFS(Activity_RESBDG!D:D,Activity_RESBDG!$B:$B,$A112&amp;"*",Activity_RESBDG!$B:$B,"*"&amp;"_16",Activity_RESBDG!D:D,"&gt;0.0001")</f>
        <v>0</v>
      </c>
      <c r="D112">
        <f>SUMIFS(Activity_RESBDG!E:E,Activity_RESBDG!$B:$B,$A112&amp;"*",Activity_RESBDG!$B:$B,"*"&amp;"_16",Activity_RESBDG!E:E,"&gt;0.0001")</f>
        <v>0</v>
      </c>
      <c r="E112">
        <f>SUMIFS(Activity_RESBDG!F:F,Activity_RESBDG!$B:$B,$A112&amp;"*",Activity_RESBDG!$B:$B,"*"&amp;"_16",Activity_RESBDG!F:F,"&gt;0.0001")</f>
        <v>0</v>
      </c>
      <c r="F112">
        <f>SUMIFS(Activity_RESBDG!G:G,Activity_RESBDG!$B:$B,$A112&amp;"*",Activity_RESBDG!$B:$B,"*"&amp;"_16",Activity_RESBDG!G:G,"&gt;0.0001")</f>
        <v>0</v>
      </c>
      <c r="G112">
        <f>SUMIFS(Activity_RESBDG!H:H,Activity_RESBDG!$B:$B,$A112&amp;"*",Activity_RESBDG!$B:$B,"*"&amp;"_16",Activity_RESBDG!H:H,"&gt;0.0001")</f>
        <v>0</v>
      </c>
      <c r="H112">
        <f>SUMIFS(Activity_RESBDG!I:I,Activity_RESBDG!$B:$B,$A112&amp;"*",Activity_RESBDG!$B:$B,"*"&amp;"_16",Activity_RESBDG!I:I,"&gt;0.0001")</f>
        <v>0</v>
      </c>
      <c r="I112">
        <f>SUMIFS(Activity_RESBDG!J:J,Activity_RESBDG!$B:$B,$A112&amp;"*",Activity_RESBDG!$B:$B,"*"&amp;"_16",Activity_RESBDG!J:J,"&gt;0.0001")</f>
        <v>2.8901229439283759E-4</v>
      </c>
      <c r="J112">
        <f>SUMIFS(Activity_RESBDG!K:K,Activity_RESBDG!$B:$B,$A112&amp;"*",Activity_RESBDG!$B:$B,"*"&amp;"_16",Activity_RESBDG!K:K,"&gt;0.0001")</f>
        <v>2.8902060377021131E-4</v>
      </c>
      <c r="K112">
        <f>SUMIFS(Activity_RESBDG!L:L,Activity_RESBDG!$B:$B,$A112&amp;"*",Activity_RESBDG!$B:$B,"*"&amp;"_16",Activity_RESBDG!L:L,"&gt;0.0001")</f>
        <v>2.9036349071881982E-4</v>
      </c>
    </row>
    <row r="113" spans="1:11" x14ac:dyDescent="0.25">
      <c r="A113" t="str">
        <f>RESBDG_Split_Tech!A113</f>
        <v>RESBDGSATNewLILED___HIGELC</v>
      </c>
      <c r="B113">
        <f>SUMIFS(Activity_RESBDG!C:C,Activity_RESBDG!$B:$B,$A113&amp;"*",Activity_RESBDG!$B:$B,"*"&amp;"_16",Activity_RESBDG!C:C,"&gt;0.0001")</f>
        <v>0</v>
      </c>
      <c r="C113">
        <f>SUMIFS(Activity_RESBDG!D:D,Activity_RESBDG!$B:$B,$A113&amp;"*",Activity_RESBDG!$B:$B,"*"&amp;"_16",Activity_RESBDG!D:D,"&gt;0.0001")</f>
        <v>0</v>
      </c>
      <c r="D113">
        <f>SUMIFS(Activity_RESBDG!E:E,Activity_RESBDG!$B:$B,$A113&amp;"*",Activity_RESBDG!$B:$B,"*"&amp;"_16",Activity_RESBDG!E:E,"&gt;0.0001")</f>
        <v>0</v>
      </c>
      <c r="E113">
        <f>SUMIFS(Activity_RESBDG!F:F,Activity_RESBDG!$B:$B,$A113&amp;"*",Activity_RESBDG!$B:$B,"*"&amp;"_16",Activity_RESBDG!F:F,"&gt;0.0001")</f>
        <v>0</v>
      </c>
      <c r="F113">
        <f>SUMIFS(Activity_RESBDG!G:G,Activity_RESBDG!$B:$B,$A113&amp;"*",Activity_RESBDG!$B:$B,"*"&amp;"_16",Activity_RESBDG!G:G,"&gt;0.0001")</f>
        <v>0</v>
      </c>
      <c r="G113">
        <f>SUMIFS(Activity_RESBDG!H:H,Activity_RESBDG!$B:$B,$A113&amp;"*",Activity_RESBDG!$B:$B,"*"&amp;"_16",Activity_RESBDG!H:H,"&gt;0.0001")</f>
        <v>0</v>
      </c>
      <c r="H113">
        <f>SUMIFS(Activity_RESBDG!I:I,Activity_RESBDG!$B:$B,$A113&amp;"*",Activity_RESBDG!$B:$B,"*"&amp;"_16",Activity_RESBDG!I:I,"&gt;0.0001")</f>
        <v>0</v>
      </c>
      <c r="I113">
        <f>SUMIFS(Activity_RESBDG!J:J,Activity_RESBDG!$B:$B,$A113&amp;"*",Activity_RESBDG!$B:$B,"*"&amp;"_16",Activity_RESBDG!J:J,"&gt;0.0001")</f>
        <v>2.8589500586701362E-4</v>
      </c>
      <c r="J113">
        <f>SUMIFS(Activity_RESBDG!K:K,Activity_RESBDG!$B:$B,$A113&amp;"*",Activity_RESBDG!$B:$B,"*"&amp;"_16",Activity_RESBDG!K:K,"&gt;0.0001")</f>
        <v>2.8599632929365691E-4</v>
      </c>
      <c r="K113">
        <f>SUMIFS(Activity_RESBDG!L:L,Activity_RESBDG!$B:$B,$A113&amp;"*",Activity_RESBDG!$B:$B,"*"&amp;"_16",Activity_RESBDG!L:L,"&gt;0.0001")</f>
        <v>2.9242954903967898E-4</v>
      </c>
    </row>
    <row r="114" spans="1:11" x14ac:dyDescent="0.25">
      <c r="A114" t="str">
        <f>RESBDG_Split_Tech!A114</f>
        <v>RESBDGSATNewLIFLC___STDELC</v>
      </c>
      <c r="B114">
        <f>SUMIFS(Activity_RESBDG!C:C,Activity_RESBDG!$B:$B,$A114&amp;"*",Activity_RESBDG!$B:$B,"*"&amp;"_16",Activity_RESBDG!C:C,"&gt;0.0001")</f>
        <v>0</v>
      </c>
      <c r="C114">
        <f>SUMIFS(Activity_RESBDG!D:D,Activity_RESBDG!$B:$B,$A114&amp;"*",Activity_RESBDG!$B:$B,"*"&amp;"_16",Activity_RESBDG!D:D,"&gt;0.0001")</f>
        <v>0</v>
      </c>
      <c r="D114">
        <f>SUMIFS(Activity_RESBDG!E:E,Activity_RESBDG!$B:$B,$A114&amp;"*",Activity_RESBDG!$B:$B,"*"&amp;"_16",Activity_RESBDG!E:E,"&gt;0.0001")</f>
        <v>0</v>
      </c>
      <c r="E114">
        <f>SUMIFS(Activity_RESBDG!F:F,Activity_RESBDG!$B:$B,$A114&amp;"*",Activity_RESBDG!$B:$B,"*"&amp;"_16",Activity_RESBDG!F:F,"&gt;0.0001")</f>
        <v>0</v>
      </c>
      <c r="F114">
        <f>SUMIFS(Activity_RESBDG!G:G,Activity_RESBDG!$B:$B,$A114&amp;"*",Activity_RESBDG!$B:$B,"*"&amp;"_16",Activity_RESBDG!G:G,"&gt;0.0001")</f>
        <v>0</v>
      </c>
      <c r="G114">
        <f>SUMIFS(Activity_RESBDG!H:H,Activity_RESBDG!$B:$B,$A114&amp;"*",Activity_RESBDG!$B:$B,"*"&amp;"_16",Activity_RESBDG!H:H,"&gt;0.0001")</f>
        <v>0</v>
      </c>
      <c r="H114">
        <f>SUMIFS(Activity_RESBDG!I:I,Activity_RESBDG!$B:$B,$A114&amp;"*",Activity_RESBDG!$B:$B,"*"&amp;"_16",Activity_RESBDG!I:I,"&gt;0.0001")</f>
        <v>0</v>
      </c>
      <c r="I114">
        <f>SUMIFS(Activity_RESBDG!J:J,Activity_RESBDG!$B:$B,$A114&amp;"*",Activity_RESBDG!$B:$B,"*"&amp;"_16",Activity_RESBDG!J:J,"&gt;0.0001")</f>
        <v>0</v>
      </c>
      <c r="J114">
        <f>SUMIFS(Activity_RESBDG!K:K,Activity_RESBDG!$B:$B,$A114&amp;"*",Activity_RESBDG!$B:$B,"*"&amp;"_16",Activity_RESBDG!K:K,"&gt;0.0001")</f>
        <v>0</v>
      </c>
      <c r="K114">
        <f>SUMIFS(Activity_RESBDG!L:L,Activity_RESBDG!$B:$B,$A114&amp;"*",Activity_RESBDG!$B:$B,"*"&amp;"_16",Activity_RESBDG!L:L,"&gt;0.0001")</f>
        <v>0</v>
      </c>
    </row>
    <row r="115" spans="1:11" x14ac:dyDescent="0.25">
      <c r="A115" t="str">
        <f>RESBDG_Split_Tech!A115</f>
        <v>RESBDGSATNewLIFLU___STDELC</v>
      </c>
      <c r="B115">
        <f>SUMIFS(Activity_RESBDG!C:C,Activity_RESBDG!$B:$B,$A115&amp;"*",Activity_RESBDG!$B:$B,"*"&amp;"_16",Activity_RESBDG!C:C,"&gt;0.0001")</f>
        <v>0</v>
      </c>
      <c r="C115">
        <f>SUMIFS(Activity_RESBDG!D:D,Activity_RESBDG!$B:$B,$A115&amp;"*",Activity_RESBDG!$B:$B,"*"&amp;"_16",Activity_RESBDG!D:D,"&gt;0.0001")</f>
        <v>0</v>
      </c>
      <c r="D115">
        <f>SUMIFS(Activity_RESBDG!E:E,Activity_RESBDG!$B:$B,$A115&amp;"*",Activity_RESBDG!$B:$B,"*"&amp;"_16",Activity_RESBDG!E:E,"&gt;0.0001")</f>
        <v>0</v>
      </c>
      <c r="E115">
        <f>SUMIFS(Activity_RESBDG!F:F,Activity_RESBDG!$B:$B,$A115&amp;"*",Activity_RESBDG!$B:$B,"*"&amp;"_16",Activity_RESBDG!F:F,"&gt;0.0001")</f>
        <v>0</v>
      </c>
      <c r="F115">
        <f>SUMIFS(Activity_RESBDG!G:G,Activity_RESBDG!$B:$B,$A115&amp;"*",Activity_RESBDG!$B:$B,"*"&amp;"_16",Activity_RESBDG!G:G,"&gt;0.0001")</f>
        <v>0</v>
      </c>
      <c r="G115">
        <f>SUMIFS(Activity_RESBDG!H:H,Activity_RESBDG!$B:$B,$A115&amp;"*",Activity_RESBDG!$B:$B,"*"&amp;"_16",Activity_RESBDG!H:H,"&gt;0.0001")</f>
        <v>0</v>
      </c>
      <c r="H115">
        <f>SUMIFS(Activity_RESBDG!I:I,Activity_RESBDG!$B:$B,$A115&amp;"*",Activity_RESBDG!$B:$B,"*"&amp;"_16",Activity_RESBDG!I:I,"&gt;0.0001")</f>
        <v>0</v>
      </c>
      <c r="I115">
        <f>SUMIFS(Activity_RESBDG!J:J,Activity_RESBDG!$B:$B,$A115&amp;"*",Activity_RESBDG!$B:$B,"*"&amp;"_16",Activity_RESBDG!J:J,"&gt;0.0001")</f>
        <v>0</v>
      </c>
      <c r="J115">
        <f>SUMIFS(Activity_RESBDG!K:K,Activity_RESBDG!$B:$B,$A115&amp;"*",Activity_RESBDG!$B:$B,"*"&amp;"_16",Activity_RESBDG!K:K,"&gt;0.0001")</f>
        <v>0</v>
      </c>
      <c r="K115">
        <f>SUMIFS(Activity_RESBDG!L:L,Activity_RESBDG!$B:$B,$A115&amp;"*",Activity_RESBDG!$B:$B,"*"&amp;"_16",Activity_RESBDG!L:L,"&gt;0.0001")</f>
        <v>0</v>
      </c>
    </row>
    <row r="116" spans="1:11" x14ac:dyDescent="0.25">
      <c r="A116" t="str">
        <f>RESBDG_Split_Tech!A116</f>
        <v>RESBDGSATNewLIHAL___STDELC</v>
      </c>
      <c r="B116">
        <f>SUMIFS(Activity_RESBDG!C:C,Activity_RESBDG!$B:$B,$A116&amp;"*",Activity_RESBDG!$B:$B,"*"&amp;"_16",Activity_RESBDG!C:C,"&gt;0.0001")</f>
        <v>0</v>
      </c>
      <c r="C116">
        <f>SUMIFS(Activity_RESBDG!D:D,Activity_RESBDG!$B:$B,$A116&amp;"*",Activity_RESBDG!$B:$B,"*"&amp;"_16",Activity_RESBDG!D:D,"&gt;0.0001")</f>
        <v>0</v>
      </c>
      <c r="D116">
        <f>SUMIFS(Activity_RESBDG!E:E,Activity_RESBDG!$B:$B,$A116&amp;"*",Activity_RESBDG!$B:$B,"*"&amp;"_16",Activity_RESBDG!E:E,"&gt;0.0001")</f>
        <v>0</v>
      </c>
      <c r="E116">
        <f>SUMIFS(Activity_RESBDG!F:F,Activity_RESBDG!$B:$B,$A116&amp;"*",Activity_RESBDG!$B:$B,"*"&amp;"_16",Activity_RESBDG!F:F,"&gt;0.0001")</f>
        <v>0</v>
      </c>
      <c r="F116">
        <f>SUMIFS(Activity_RESBDG!G:G,Activity_RESBDG!$B:$B,$A116&amp;"*",Activity_RESBDG!$B:$B,"*"&amp;"_16",Activity_RESBDG!G:G,"&gt;0.0001")</f>
        <v>0</v>
      </c>
      <c r="G116">
        <f>SUMIFS(Activity_RESBDG!H:H,Activity_RESBDG!$B:$B,$A116&amp;"*",Activity_RESBDG!$B:$B,"*"&amp;"_16",Activity_RESBDG!H:H,"&gt;0.0001")</f>
        <v>0</v>
      </c>
      <c r="H116">
        <f>SUMIFS(Activity_RESBDG!I:I,Activity_RESBDG!$B:$B,$A116&amp;"*",Activity_RESBDG!$B:$B,"*"&amp;"_16",Activity_RESBDG!I:I,"&gt;0.0001")</f>
        <v>0</v>
      </c>
      <c r="I116">
        <f>SUMIFS(Activity_RESBDG!J:J,Activity_RESBDG!$B:$B,$A116&amp;"*",Activity_RESBDG!$B:$B,"*"&amp;"_16",Activity_RESBDG!J:J,"&gt;0.0001")</f>
        <v>0</v>
      </c>
      <c r="J116">
        <f>SUMIFS(Activity_RESBDG!K:K,Activity_RESBDG!$B:$B,$A116&amp;"*",Activity_RESBDG!$B:$B,"*"&amp;"_16",Activity_RESBDG!K:K,"&gt;0.0001")</f>
        <v>0</v>
      </c>
      <c r="K116">
        <f>SUMIFS(Activity_RESBDG!L:L,Activity_RESBDG!$B:$B,$A116&amp;"*",Activity_RESBDG!$B:$B,"*"&amp;"_16",Activity_RESBDG!L:L,"&gt;0.0001")</f>
        <v>0</v>
      </c>
    </row>
    <row r="117" spans="1:11" x14ac:dyDescent="0.25">
      <c r="A117" t="str">
        <f>RESBDG_Split_Tech!A117</f>
        <v>RESBDGSATNewLIINC___STDELC</v>
      </c>
      <c r="B117">
        <f>SUMIFS(Activity_RESBDG!C:C,Activity_RESBDG!$B:$B,$A117&amp;"*",Activity_RESBDG!$B:$B,"*"&amp;"_16",Activity_RESBDG!C:C,"&gt;0.0001")</f>
        <v>0</v>
      </c>
      <c r="C117">
        <f>SUMIFS(Activity_RESBDG!D:D,Activity_RESBDG!$B:$B,$A117&amp;"*",Activity_RESBDG!$B:$B,"*"&amp;"_16",Activity_RESBDG!D:D,"&gt;0.0001")</f>
        <v>0</v>
      </c>
      <c r="D117">
        <f>SUMIFS(Activity_RESBDG!E:E,Activity_RESBDG!$B:$B,$A117&amp;"*",Activity_RESBDG!$B:$B,"*"&amp;"_16",Activity_RESBDG!E:E,"&gt;0.0001")</f>
        <v>0</v>
      </c>
      <c r="E117">
        <f>SUMIFS(Activity_RESBDG!F:F,Activity_RESBDG!$B:$B,$A117&amp;"*",Activity_RESBDG!$B:$B,"*"&amp;"_16",Activity_RESBDG!F:F,"&gt;0.0001")</f>
        <v>0</v>
      </c>
      <c r="F117">
        <f>SUMIFS(Activity_RESBDG!G:G,Activity_RESBDG!$B:$B,$A117&amp;"*",Activity_RESBDG!$B:$B,"*"&amp;"_16",Activity_RESBDG!G:G,"&gt;0.0001")</f>
        <v>0</v>
      </c>
      <c r="G117">
        <f>SUMIFS(Activity_RESBDG!H:H,Activity_RESBDG!$B:$B,$A117&amp;"*",Activity_RESBDG!$B:$B,"*"&amp;"_16",Activity_RESBDG!H:H,"&gt;0.0001")</f>
        <v>0</v>
      </c>
      <c r="H117">
        <f>SUMIFS(Activity_RESBDG!I:I,Activity_RESBDG!$B:$B,$A117&amp;"*",Activity_RESBDG!$B:$B,"*"&amp;"_16",Activity_RESBDG!I:I,"&gt;0.0001")</f>
        <v>0</v>
      </c>
      <c r="I117">
        <f>SUMIFS(Activity_RESBDG!J:J,Activity_RESBDG!$B:$B,$A117&amp;"*",Activity_RESBDG!$B:$B,"*"&amp;"_16",Activity_RESBDG!J:J,"&gt;0.0001")</f>
        <v>0</v>
      </c>
      <c r="J117">
        <f>SUMIFS(Activity_RESBDG!K:K,Activity_RESBDG!$B:$B,$A117&amp;"*",Activity_RESBDG!$B:$B,"*"&amp;"_16",Activity_RESBDG!K:K,"&gt;0.0001")</f>
        <v>0</v>
      </c>
      <c r="K117">
        <f>SUMIFS(Activity_RESBDG!L:L,Activity_RESBDG!$B:$B,$A117&amp;"*",Activity_RESBDG!$B:$B,"*"&amp;"_16",Activity_RESBDG!L:L,"&gt;0.0001")</f>
        <v>0</v>
      </c>
    </row>
    <row r="118" spans="1:11" x14ac:dyDescent="0.25">
      <c r="A118" t="str">
        <f>RESBDG_Split_Tech!A118</f>
        <v>RESBDGSATNewLILED___STDELC</v>
      </c>
      <c r="B118">
        <f>SUMIFS(Activity_RESBDG!C:C,Activity_RESBDG!$B:$B,$A118&amp;"*",Activity_RESBDG!$B:$B,"*"&amp;"_16",Activity_RESBDG!C:C,"&gt;0.0001")</f>
        <v>0</v>
      </c>
      <c r="C118">
        <f>SUMIFS(Activity_RESBDG!D:D,Activity_RESBDG!$B:$B,$A118&amp;"*",Activity_RESBDG!$B:$B,"*"&amp;"_16",Activity_RESBDG!D:D,"&gt;0.0001")</f>
        <v>0</v>
      </c>
      <c r="D118">
        <f>SUMIFS(Activity_RESBDG!E:E,Activity_RESBDG!$B:$B,$A118&amp;"*",Activity_RESBDG!$B:$B,"*"&amp;"_16",Activity_RESBDG!E:E,"&gt;0.0001")</f>
        <v>0</v>
      </c>
      <c r="E118">
        <f>SUMIFS(Activity_RESBDG!F:F,Activity_RESBDG!$B:$B,$A118&amp;"*",Activity_RESBDG!$B:$B,"*"&amp;"_16",Activity_RESBDG!F:F,"&gt;0.0001")</f>
        <v>0</v>
      </c>
      <c r="F118">
        <f>SUMIFS(Activity_RESBDG!G:G,Activity_RESBDG!$B:$B,$A118&amp;"*",Activity_RESBDG!$B:$B,"*"&amp;"_16",Activity_RESBDG!G:G,"&gt;0.0001")</f>
        <v>0</v>
      </c>
      <c r="G118">
        <f>SUMIFS(Activity_RESBDG!H:H,Activity_RESBDG!$B:$B,$A118&amp;"*",Activity_RESBDG!$B:$B,"*"&amp;"_16",Activity_RESBDG!H:H,"&gt;0.0001")</f>
        <v>0</v>
      </c>
      <c r="H118">
        <f>SUMIFS(Activity_RESBDG!I:I,Activity_RESBDG!$B:$B,$A118&amp;"*",Activity_RESBDG!$B:$B,"*"&amp;"_16",Activity_RESBDG!I:I,"&gt;0.0001")</f>
        <v>0</v>
      </c>
      <c r="I118">
        <f>SUMIFS(Activity_RESBDG!J:J,Activity_RESBDG!$B:$B,$A118&amp;"*",Activity_RESBDG!$B:$B,"*"&amp;"_16",Activity_RESBDG!J:J,"&gt;0.0001")</f>
        <v>2.8441154630629798E-4</v>
      </c>
      <c r="J118">
        <f>SUMIFS(Activity_RESBDG!K:K,Activity_RESBDG!$B:$B,$A118&amp;"*",Activity_RESBDG!$B:$B,"*"&amp;"_16",Activity_RESBDG!K:K,"&gt;0.0001")</f>
        <v>2.8448578083353819E-4</v>
      </c>
      <c r="K118">
        <f>SUMIFS(Activity_RESBDG!L:L,Activity_RESBDG!$B:$B,$A118&amp;"*",Activity_RESBDG!$B:$B,"*"&amp;"_16",Activity_RESBDG!L:L,"&gt;0.0001")</f>
        <v>2.864491050706825E-4</v>
      </c>
    </row>
    <row r="119" spans="1:11" x14ac:dyDescent="0.25">
      <c r="A119" t="str">
        <f>RESBDG_Split_Tech!A119</f>
        <v>RESBDGSDENewLILED___HIGELC</v>
      </c>
      <c r="B119">
        <f>SUMIFS(Activity_RESBDG!C:C,Activity_RESBDG!$B:$B,$A119&amp;"*",Activity_RESBDG!$B:$B,"*"&amp;"_16",Activity_RESBDG!C:C,"&gt;0.0001")</f>
        <v>0</v>
      </c>
      <c r="C119">
        <f>SUMIFS(Activity_RESBDG!D:D,Activity_RESBDG!$B:$B,$A119&amp;"*",Activity_RESBDG!$B:$B,"*"&amp;"_16",Activity_RESBDG!D:D,"&gt;0.0001")</f>
        <v>0</v>
      </c>
      <c r="D119">
        <f>SUMIFS(Activity_RESBDG!E:E,Activity_RESBDG!$B:$B,$A119&amp;"*",Activity_RESBDG!$B:$B,"*"&amp;"_16",Activity_RESBDG!E:E,"&gt;0.0001")</f>
        <v>0</v>
      </c>
      <c r="E119">
        <f>SUMIFS(Activity_RESBDG!F:F,Activity_RESBDG!$B:$B,$A119&amp;"*",Activity_RESBDG!$B:$B,"*"&amp;"_16",Activity_RESBDG!F:F,"&gt;0.0001")</f>
        <v>0</v>
      </c>
      <c r="F119">
        <f>SUMIFS(Activity_RESBDG!G:G,Activity_RESBDG!$B:$B,$A119&amp;"*",Activity_RESBDG!$B:$B,"*"&amp;"_16",Activity_RESBDG!G:G,"&gt;0.0001")</f>
        <v>0</v>
      </c>
      <c r="G119">
        <f>SUMIFS(Activity_RESBDG!H:H,Activity_RESBDG!$B:$B,$A119&amp;"*",Activity_RESBDG!$B:$B,"*"&amp;"_16",Activity_RESBDG!H:H,"&gt;0.0001")</f>
        <v>0</v>
      </c>
      <c r="H119">
        <f>SUMIFS(Activity_RESBDG!I:I,Activity_RESBDG!$B:$B,$A119&amp;"*",Activity_RESBDG!$B:$B,"*"&amp;"_16",Activity_RESBDG!I:I,"&gt;0.0001")</f>
        <v>0</v>
      </c>
      <c r="I119">
        <f>SUMIFS(Activity_RESBDG!J:J,Activity_RESBDG!$B:$B,$A119&amp;"*",Activity_RESBDG!$B:$B,"*"&amp;"_16",Activity_RESBDG!J:J,"&gt;0.0001")</f>
        <v>2.9011444533399029E-4</v>
      </c>
      <c r="J119">
        <f>SUMIFS(Activity_RESBDG!K:K,Activity_RESBDG!$B:$B,$A119&amp;"*",Activity_RESBDG!$B:$B,"*"&amp;"_16",Activity_RESBDG!K:K,"&gt;0.0001")</f>
        <v>2.90141966283589E-4</v>
      </c>
      <c r="K119">
        <f>SUMIFS(Activity_RESBDG!L:L,Activity_RESBDG!$B:$B,$A119&amp;"*",Activity_RESBDG!$B:$B,"*"&amp;"_16",Activity_RESBDG!L:L,"&gt;0.0001")</f>
        <v>2.9467671368569031E-4</v>
      </c>
    </row>
    <row r="120" spans="1:11" x14ac:dyDescent="0.25">
      <c r="A120" t="str">
        <f>RESBDG_Split_Tech!A120</f>
        <v>RESBDGSDENewLIFLC___STDELC</v>
      </c>
      <c r="B120">
        <f>SUMIFS(Activity_RESBDG!C:C,Activity_RESBDG!$B:$B,$A120&amp;"*",Activity_RESBDG!$B:$B,"*"&amp;"_16",Activity_RESBDG!C:C,"&gt;0.0001")</f>
        <v>0</v>
      </c>
      <c r="C120">
        <f>SUMIFS(Activity_RESBDG!D:D,Activity_RESBDG!$B:$B,$A120&amp;"*",Activity_RESBDG!$B:$B,"*"&amp;"_16",Activity_RESBDG!D:D,"&gt;0.0001")</f>
        <v>0</v>
      </c>
      <c r="D120">
        <f>SUMIFS(Activity_RESBDG!E:E,Activity_RESBDG!$B:$B,$A120&amp;"*",Activity_RESBDG!$B:$B,"*"&amp;"_16",Activity_RESBDG!E:E,"&gt;0.0001")</f>
        <v>0</v>
      </c>
      <c r="E120">
        <f>SUMIFS(Activity_RESBDG!F:F,Activity_RESBDG!$B:$B,$A120&amp;"*",Activity_RESBDG!$B:$B,"*"&amp;"_16",Activity_RESBDG!F:F,"&gt;0.0001")</f>
        <v>0</v>
      </c>
      <c r="F120">
        <f>SUMIFS(Activity_RESBDG!G:G,Activity_RESBDG!$B:$B,$A120&amp;"*",Activity_RESBDG!$B:$B,"*"&amp;"_16",Activity_RESBDG!G:G,"&gt;0.0001")</f>
        <v>0</v>
      </c>
      <c r="G120">
        <f>SUMIFS(Activity_RESBDG!H:H,Activity_RESBDG!$B:$B,$A120&amp;"*",Activity_RESBDG!$B:$B,"*"&amp;"_16",Activity_RESBDG!H:H,"&gt;0.0001")</f>
        <v>0</v>
      </c>
      <c r="H120">
        <f>SUMIFS(Activity_RESBDG!I:I,Activity_RESBDG!$B:$B,$A120&amp;"*",Activity_RESBDG!$B:$B,"*"&amp;"_16",Activity_RESBDG!I:I,"&gt;0.0001")</f>
        <v>0</v>
      </c>
      <c r="I120">
        <f>SUMIFS(Activity_RESBDG!J:J,Activity_RESBDG!$B:$B,$A120&amp;"*",Activity_RESBDG!$B:$B,"*"&amp;"_16",Activity_RESBDG!J:J,"&gt;0.0001")</f>
        <v>0</v>
      </c>
      <c r="J120">
        <f>SUMIFS(Activity_RESBDG!K:K,Activity_RESBDG!$B:$B,$A120&amp;"*",Activity_RESBDG!$B:$B,"*"&amp;"_16",Activity_RESBDG!K:K,"&gt;0.0001")</f>
        <v>0</v>
      </c>
      <c r="K120">
        <f>SUMIFS(Activity_RESBDG!L:L,Activity_RESBDG!$B:$B,$A120&amp;"*",Activity_RESBDG!$B:$B,"*"&amp;"_16",Activity_RESBDG!L:L,"&gt;0.0001")</f>
        <v>0</v>
      </c>
    </row>
    <row r="121" spans="1:11" x14ac:dyDescent="0.25">
      <c r="A121" t="str">
        <f>RESBDG_Split_Tech!A121</f>
        <v>RESBDGSDENewLIFLU___STDELC</v>
      </c>
      <c r="B121">
        <f>SUMIFS(Activity_RESBDG!C:C,Activity_RESBDG!$B:$B,$A121&amp;"*",Activity_RESBDG!$B:$B,"*"&amp;"_16",Activity_RESBDG!C:C,"&gt;0.0001")</f>
        <v>0</v>
      </c>
      <c r="C121">
        <f>SUMIFS(Activity_RESBDG!D:D,Activity_RESBDG!$B:$B,$A121&amp;"*",Activity_RESBDG!$B:$B,"*"&amp;"_16",Activity_RESBDG!D:D,"&gt;0.0001")</f>
        <v>0</v>
      </c>
      <c r="D121">
        <f>SUMIFS(Activity_RESBDG!E:E,Activity_RESBDG!$B:$B,$A121&amp;"*",Activity_RESBDG!$B:$B,"*"&amp;"_16",Activity_RESBDG!E:E,"&gt;0.0001")</f>
        <v>0</v>
      </c>
      <c r="E121">
        <f>SUMIFS(Activity_RESBDG!F:F,Activity_RESBDG!$B:$B,$A121&amp;"*",Activity_RESBDG!$B:$B,"*"&amp;"_16",Activity_RESBDG!F:F,"&gt;0.0001")</f>
        <v>0</v>
      </c>
      <c r="F121">
        <f>SUMIFS(Activity_RESBDG!G:G,Activity_RESBDG!$B:$B,$A121&amp;"*",Activity_RESBDG!$B:$B,"*"&amp;"_16",Activity_RESBDG!G:G,"&gt;0.0001")</f>
        <v>0</v>
      </c>
      <c r="G121">
        <f>SUMIFS(Activity_RESBDG!H:H,Activity_RESBDG!$B:$B,$A121&amp;"*",Activity_RESBDG!$B:$B,"*"&amp;"_16",Activity_RESBDG!H:H,"&gt;0.0001")</f>
        <v>0</v>
      </c>
      <c r="H121">
        <f>SUMIFS(Activity_RESBDG!I:I,Activity_RESBDG!$B:$B,$A121&amp;"*",Activity_RESBDG!$B:$B,"*"&amp;"_16",Activity_RESBDG!I:I,"&gt;0.0001")</f>
        <v>0</v>
      </c>
      <c r="I121">
        <f>SUMIFS(Activity_RESBDG!J:J,Activity_RESBDG!$B:$B,$A121&amp;"*",Activity_RESBDG!$B:$B,"*"&amp;"_16",Activity_RESBDG!J:J,"&gt;0.0001")</f>
        <v>1.9341203699668849E-4</v>
      </c>
      <c r="J121">
        <f>SUMIFS(Activity_RESBDG!K:K,Activity_RESBDG!$B:$B,$A121&amp;"*",Activity_RESBDG!$B:$B,"*"&amp;"_16",Activity_RESBDG!K:K,"&gt;0.0001")</f>
        <v>1.9335131107470939E-4</v>
      </c>
      <c r="K121">
        <f>SUMIFS(Activity_RESBDG!L:L,Activity_RESBDG!$B:$B,$A121&amp;"*",Activity_RESBDG!$B:$B,"*"&amp;"_16",Activity_RESBDG!L:L,"&gt;0.0001")</f>
        <v>1.13225304310958E-4</v>
      </c>
    </row>
    <row r="122" spans="1:11" x14ac:dyDescent="0.25">
      <c r="A122" t="str">
        <f>RESBDG_Split_Tech!A122</f>
        <v>RESBDGSDENewLIHAL___STDELC</v>
      </c>
      <c r="B122">
        <f>SUMIFS(Activity_RESBDG!C:C,Activity_RESBDG!$B:$B,$A122&amp;"*",Activity_RESBDG!$B:$B,"*"&amp;"_16",Activity_RESBDG!C:C,"&gt;0.0001")</f>
        <v>0</v>
      </c>
      <c r="C122">
        <f>SUMIFS(Activity_RESBDG!D:D,Activity_RESBDG!$B:$B,$A122&amp;"*",Activity_RESBDG!$B:$B,"*"&amp;"_16",Activity_RESBDG!D:D,"&gt;0.0001")</f>
        <v>0</v>
      </c>
      <c r="D122">
        <f>SUMIFS(Activity_RESBDG!E:E,Activity_RESBDG!$B:$B,$A122&amp;"*",Activity_RESBDG!$B:$B,"*"&amp;"_16",Activity_RESBDG!E:E,"&gt;0.0001")</f>
        <v>0</v>
      </c>
      <c r="E122">
        <f>SUMIFS(Activity_RESBDG!F:F,Activity_RESBDG!$B:$B,$A122&amp;"*",Activity_RESBDG!$B:$B,"*"&amp;"_16",Activity_RESBDG!F:F,"&gt;0.0001")</f>
        <v>0</v>
      </c>
      <c r="F122">
        <f>SUMIFS(Activity_RESBDG!G:G,Activity_RESBDG!$B:$B,$A122&amp;"*",Activity_RESBDG!$B:$B,"*"&amp;"_16",Activity_RESBDG!G:G,"&gt;0.0001")</f>
        <v>0</v>
      </c>
      <c r="G122">
        <f>SUMIFS(Activity_RESBDG!H:H,Activity_RESBDG!$B:$B,$A122&amp;"*",Activity_RESBDG!$B:$B,"*"&amp;"_16",Activity_RESBDG!H:H,"&gt;0.0001")</f>
        <v>0</v>
      </c>
      <c r="H122">
        <f>SUMIFS(Activity_RESBDG!I:I,Activity_RESBDG!$B:$B,$A122&amp;"*",Activity_RESBDG!$B:$B,"*"&amp;"_16",Activity_RESBDG!I:I,"&gt;0.0001")</f>
        <v>0</v>
      </c>
      <c r="I122">
        <f>SUMIFS(Activity_RESBDG!J:J,Activity_RESBDG!$B:$B,$A122&amp;"*",Activity_RESBDG!$B:$B,"*"&amp;"_16",Activity_RESBDG!J:J,"&gt;0.0001")</f>
        <v>0</v>
      </c>
      <c r="J122">
        <f>SUMIFS(Activity_RESBDG!K:K,Activity_RESBDG!$B:$B,$A122&amp;"*",Activity_RESBDG!$B:$B,"*"&amp;"_16",Activity_RESBDG!K:K,"&gt;0.0001")</f>
        <v>0</v>
      </c>
      <c r="K122">
        <f>SUMIFS(Activity_RESBDG!L:L,Activity_RESBDG!$B:$B,$A122&amp;"*",Activity_RESBDG!$B:$B,"*"&amp;"_16",Activity_RESBDG!L:L,"&gt;0.0001")</f>
        <v>0</v>
      </c>
    </row>
    <row r="123" spans="1:11" x14ac:dyDescent="0.25">
      <c r="A123" t="str">
        <f>RESBDG_Split_Tech!A123</f>
        <v>RESBDGSDENewLIINC___STDELC</v>
      </c>
      <c r="B123">
        <f>SUMIFS(Activity_RESBDG!C:C,Activity_RESBDG!$B:$B,$A123&amp;"*",Activity_RESBDG!$B:$B,"*"&amp;"_16",Activity_RESBDG!C:C,"&gt;0.0001")</f>
        <v>0</v>
      </c>
      <c r="C123">
        <f>SUMIFS(Activity_RESBDG!D:D,Activity_RESBDG!$B:$B,$A123&amp;"*",Activity_RESBDG!$B:$B,"*"&amp;"_16",Activity_RESBDG!D:D,"&gt;0.0001")</f>
        <v>0</v>
      </c>
      <c r="D123">
        <f>SUMIFS(Activity_RESBDG!E:E,Activity_RESBDG!$B:$B,$A123&amp;"*",Activity_RESBDG!$B:$B,"*"&amp;"_16",Activity_RESBDG!E:E,"&gt;0.0001")</f>
        <v>0</v>
      </c>
      <c r="E123">
        <f>SUMIFS(Activity_RESBDG!F:F,Activity_RESBDG!$B:$B,$A123&amp;"*",Activity_RESBDG!$B:$B,"*"&amp;"_16",Activity_RESBDG!F:F,"&gt;0.0001")</f>
        <v>0</v>
      </c>
      <c r="F123">
        <f>SUMIFS(Activity_RESBDG!G:G,Activity_RESBDG!$B:$B,$A123&amp;"*",Activity_RESBDG!$B:$B,"*"&amp;"_16",Activity_RESBDG!G:G,"&gt;0.0001")</f>
        <v>0</v>
      </c>
      <c r="G123">
        <f>SUMIFS(Activity_RESBDG!H:H,Activity_RESBDG!$B:$B,$A123&amp;"*",Activity_RESBDG!$B:$B,"*"&amp;"_16",Activity_RESBDG!H:H,"&gt;0.0001")</f>
        <v>0</v>
      </c>
      <c r="H123">
        <f>SUMIFS(Activity_RESBDG!I:I,Activity_RESBDG!$B:$B,$A123&amp;"*",Activity_RESBDG!$B:$B,"*"&amp;"_16",Activity_RESBDG!I:I,"&gt;0.0001")</f>
        <v>0</v>
      </c>
      <c r="I123">
        <f>SUMIFS(Activity_RESBDG!J:J,Activity_RESBDG!$B:$B,$A123&amp;"*",Activity_RESBDG!$B:$B,"*"&amp;"_16",Activity_RESBDG!J:J,"&gt;0.0001")</f>
        <v>0</v>
      </c>
      <c r="J123">
        <f>SUMIFS(Activity_RESBDG!K:K,Activity_RESBDG!$B:$B,$A123&amp;"*",Activity_RESBDG!$B:$B,"*"&amp;"_16",Activity_RESBDG!K:K,"&gt;0.0001")</f>
        <v>0</v>
      </c>
      <c r="K123">
        <f>SUMIFS(Activity_RESBDG!L:L,Activity_RESBDG!$B:$B,$A123&amp;"*",Activity_RESBDG!$B:$B,"*"&amp;"_16",Activity_RESBDG!L:L,"&gt;0.0001")</f>
        <v>0</v>
      </c>
    </row>
    <row r="124" spans="1:11" x14ac:dyDescent="0.25">
      <c r="A124" t="str">
        <f>RESBDG_Split_Tech!A124</f>
        <v>RESBDGSDENewLILED___STDELC</v>
      </c>
      <c r="B124">
        <f>SUMIFS(Activity_RESBDG!C:C,Activity_RESBDG!$B:$B,$A124&amp;"*",Activity_RESBDG!$B:$B,"*"&amp;"_16",Activity_RESBDG!C:C,"&gt;0.0001")</f>
        <v>0</v>
      </c>
      <c r="C124">
        <f>SUMIFS(Activity_RESBDG!D:D,Activity_RESBDG!$B:$B,$A124&amp;"*",Activity_RESBDG!$B:$B,"*"&amp;"_16",Activity_RESBDG!D:D,"&gt;0.0001")</f>
        <v>0</v>
      </c>
      <c r="D124">
        <f>SUMIFS(Activity_RESBDG!E:E,Activity_RESBDG!$B:$B,$A124&amp;"*",Activity_RESBDG!$B:$B,"*"&amp;"_16",Activity_RESBDG!E:E,"&gt;0.0001")</f>
        <v>0</v>
      </c>
      <c r="E124">
        <f>SUMIFS(Activity_RESBDG!F:F,Activity_RESBDG!$B:$B,$A124&amp;"*",Activity_RESBDG!$B:$B,"*"&amp;"_16",Activity_RESBDG!F:F,"&gt;0.0001")</f>
        <v>0</v>
      </c>
      <c r="F124">
        <f>SUMIFS(Activity_RESBDG!G:G,Activity_RESBDG!$B:$B,$A124&amp;"*",Activity_RESBDG!$B:$B,"*"&amp;"_16",Activity_RESBDG!G:G,"&gt;0.0001")</f>
        <v>0</v>
      </c>
      <c r="G124">
        <f>SUMIFS(Activity_RESBDG!H:H,Activity_RESBDG!$B:$B,$A124&amp;"*",Activity_RESBDG!$B:$B,"*"&amp;"_16",Activity_RESBDG!H:H,"&gt;0.0001")</f>
        <v>0</v>
      </c>
      <c r="H124">
        <f>SUMIFS(Activity_RESBDG!I:I,Activity_RESBDG!$B:$B,$A124&amp;"*",Activity_RESBDG!$B:$B,"*"&amp;"_16",Activity_RESBDG!I:I,"&gt;0.0001")</f>
        <v>0</v>
      </c>
      <c r="I124">
        <f>SUMIFS(Activity_RESBDG!J:J,Activity_RESBDG!$B:$B,$A124&amp;"*",Activity_RESBDG!$B:$B,"*"&amp;"_16",Activity_RESBDG!J:J,"&gt;0.0001")</f>
        <v>2.8906410094865038E-4</v>
      </c>
      <c r="J124">
        <f>SUMIFS(Activity_RESBDG!K:K,Activity_RESBDG!$B:$B,$A124&amp;"*",Activity_RESBDG!$B:$B,"*"&amp;"_16",Activity_RESBDG!K:K,"&gt;0.0001")</f>
        <v>2.890724539769574E-4</v>
      </c>
      <c r="K124">
        <f>SUMIFS(Activity_RESBDG!L:L,Activity_RESBDG!$B:$B,$A124&amp;"*",Activity_RESBDG!$B:$B,"*"&amp;"_16",Activity_RESBDG!L:L,"&gt;0.0001")</f>
        <v>2.9042855003945871E-4</v>
      </c>
    </row>
    <row r="125" spans="1:11" x14ac:dyDescent="0.25">
      <c r="A125" t="str">
        <f>RESBDG_Split_Tech!A125</f>
        <v>RESBDGAPANewRAG______STDELC</v>
      </c>
      <c r="B125">
        <f>SUMIFS(Activity_RESBDG!C:C,Activity_RESBDG!$B:$B,$A125&amp;"*",Activity_RESBDG!$B:$B,"*"&amp;"_16",Activity_RESBDG!C:C,"&gt;0.0001")</f>
        <v>0</v>
      </c>
      <c r="C125">
        <f>SUMIFS(Activity_RESBDG!D:D,Activity_RESBDG!$B:$B,$A125&amp;"*",Activity_RESBDG!$B:$B,"*"&amp;"_16",Activity_RESBDG!D:D,"&gt;0.0001")</f>
        <v>0</v>
      </c>
      <c r="D125">
        <f>SUMIFS(Activity_RESBDG!E:E,Activity_RESBDG!$B:$B,$A125&amp;"*",Activity_RESBDG!$B:$B,"*"&amp;"_16",Activity_RESBDG!E:E,"&gt;0.0001")</f>
        <v>0</v>
      </c>
      <c r="E125">
        <f>SUMIFS(Activity_RESBDG!F:F,Activity_RESBDG!$B:$B,$A125&amp;"*",Activity_RESBDG!$B:$B,"*"&amp;"_16",Activity_RESBDG!F:F,"&gt;0.0001")</f>
        <v>0</v>
      </c>
      <c r="F125">
        <f>SUMIFS(Activity_RESBDG!G:G,Activity_RESBDG!$B:$B,$A125&amp;"*",Activity_RESBDG!$B:$B,"*"&amp;"_16",Activity_RESBDG!G:G,"&gt;0.0001")</f>
        <v>0</v>
      </c>
      <c r="G125">
        <f>SUMIFS(Activity_RESBDG!H:H,Activity_RESBDG!$B:$B,$A125&amp;"*",Activity_RESBDG!$B:$B,"*"&amp;"_16",Activity_RESBDG!H:H,"&gt;0.0001")</f>
        <v>0</v>
      </c>
      <c r="H125">
        <f>SUMIFS(Activity_RESBDG!I:I,Activity_RESBDG!$B:$B,$A125&amp;"*",Activity_RESBDG!$B:$B,"*"&amp;"_16",Activity_RESBDG!I:I,"&gt;0.0001")</f>
        <v>0</v>
      </c>
      <c r="I125">
        <f>SUMIFS(Activity_RESBDG!J:J,Activity_RESBDG!$B:$B,$A125&amp;"*",Activity_RESBDG!$B:$B,"*"&amp;"_16",Activity_RESBDG!J:J,"&gt;0.0001")</f>
        <v>0</v>
      </c>
      <c r="J125">
        <f>SUMIFS(Activity_RESBDG!K:K,Activity_RESBDG!$B:$B,$A125&amp;"*",Activity_RESBDG!$B:$B,"*"&amp;"_16",Activity_RESBDG!K:K,"&gt;0.0001")</f>
        <v>0</v>
      </c>
      <c r="K125">
        <f>SUMIFS(Activity_RESBDG!L:L,Activity_RESBDG!$B:$B,$A125&amp;"*",Activity_RESBDG!$B:$B,"*"&amp;"_16",Activity_RESBDG!L:L,"&gt;0.0001")</f>
        <v>0</v>
      </c>
    </row>
    <row r="126" spans="1:11" x14ac:dyDescent="0.25">
      <c r="A126" t="str">
        <f>RESBDG_Split_Tech!A126</f>
        <v>RESBDGSATNewRAG______STDELC</v>
      </c>
      <c r="B126">
        <f>SUMIFS(Activity_RESBDG!C:C,Activity_RESBDG!$B:$B,$A126&amp;"*",Activity_RESBDG!$B:$B,"*"&amp;"_16",Activity_RESBDG!C:C,"&gt;0.0001")</f>
        <v>0</v>
      </c>
      <c r="C126">
        <f>SUMIFS(Activity_RESBDG!D:D,Activity_RESBDG!$B:$B,$A126&amp;"*",Activity_RESBDG!$B:$B,"*"&amp;"_16",Activity_RESBDG!D:D,"&gt;0.0001")</f>
        <v>0</v>
      </c>
      <c r="D126">
        <f>SUMIFS(Activity_RESBDG!E:E,Activity_RESBDG!$B:$B,$A126&amp;"*",Activity_RESBDG!$B:$B,"*"&amp;"_16",Activity_RESBDG!E:E,"&gt;0.0001")</f>
        <v>0</v>
      </c>
      <c r="E126">
        <f>SUMIFS(Activity_RESBDG!F:F,Activity_RESBDG!$B:$B,$A126&amp;"*",Activity_RESBDG!$B:$B,"*"&amp;"_16",Activity_RESBDG!F:F,"&gt;0.0001")</f>
        <v>0</v>
      </c>
      <c r="F126">
        <f>SUMIFS(Activity_RESBDG!G:G,Activity_RESBDG!$B:$B,$A126&amp;"*",Activity_RESBDG!$B:$B,"*"&amp;"_16",Activity_RESBDG!G:G,"&gt;0.0001")</f>
        <v>0</v>
      </c>
      <c r="G126">
        <f>SUMIFS(Activity_RESBDG!H:H,Activity_RESBDG!$B:$B,$A126&amp;"*",Activity_RESBDG!$B:$B,"*"&amp;"_16",Activity_RESBDG!H:H,"&gt;0.0001")</f>
        <v>0</v>
      </c>
      <c r="H126">
        <f>SUMIFS(Activity_RESBDG!I:I,Activity_RESBDG!$B:$B,$A126&amp;"*",Activity_RESBDG!$B:$B,"*"&amp;"_16",Activity_RESBDG!I:I,"&gt;0.0001")</f>
        <v>0</v>
      </c>
      <c r="I126">
        <f>SUMIFS(Activity_RESBDG!J:J,Activity_RESBDG!$B:$B,$A126&amp;"*",Activity_RESBDG!$B:$B,"*"&amp;"_16",Activity_RESBDG!J:J,"&gt;0.0001")</f>
        <v>0</v>
      </c>
      <c r="J126">
        <f>SUMIFS(Activity_RESBDG!K:K,Activity_RESBDG!$B:$B,$A126&amp;"*",Activity_RESBDG!$B:$B,"*"&amp;"_16",Activity_RESBDG!K:K,"&gt;0.0001")</f>
        <v>0</v>
      </c>
      <c r="K126">
        <f>SUMIFS(Activity_RESBDG!L:L,Activity_RESBDG!$B:$B,$A126&amp;"*",Activity_RESBDG!$B:$B,"*"&amp;"_16",Activity_RESBDG!L:L,"&gt;0.0001")</f>
        <v>0</v>
      </c>
    </row>
    <row r="127" spans="1:11" x14ac:dyDescent="0.25">
      <c r="A127" t="str">
        <f>RESBDG_Split_Tech!A127</f>
        <v>RESBDGSDENewRAG______STDELC</v>
      </c>
      <c r="B127">
        <f>SUMIFS(Activity_RESBDG!C:C,Activity_RESBDG!$B:$B,$A127&amp;"*",Activity_RESBDG!$B:$B,"*"&amp;"_16",Activity_RESBDG!C:C,"&gt;0.0001")</f>
        <v>0</v>
      </c>
      <c r="C127">
        <f>SUMIFS(Activity_RESBDG!D:D,Activity_RESBDG!$B:$B,$A127&amp;"*",Activity_RESBDG!$B:$B,"*"&amp;"_16",Activity_RESBDG!D:D,"&gt;0.0001")</f>
        <v>0</v>
      </c>
      <c r="D127">
        <f>SUMIFS(Activity_RESBDG!E:E,Activity_RESBDG!$B:$B,$A127&amp;"*",Activity_RESBDG!$B:$B,"*"&amp;"_16",Activity_RESBDG!E:E,"&gt;0.0001")</f>
        <v>0</v>
      </c>
      <c r="E127">
        <f>SUMIFS(Activity_RESBDG!F:F,Activity_RESBDG!$B:$B,$A127&amp;"*",Activity_RESBDG!$B:$B,"*"&amp;"_16",Activity_RESBDG!F:F,"&gt;0.0001")</f>
        <v>0</v>
      </c>
      <c r="F127">
        <f>SUMIFS(Activity_RESBDG!G:G,Activity_RESBDG!$B:$B,$A127&amp;"*",Activity_RESBDG!$B:$B,"*"&amp;"_16",Activity_RESBDG!G:G,"&gt;0.0001")</f>
        <v>0</v>
      </c>
      <c r="G127">
        <f>SUMIFS(Activity_RESBDG!H:H,Activity_RESBDG!$B:$B,$A127&amp;"*",Activity_RESBDG!$B:$B,"*"&amp;"_16",Activity_RESBDG!H:H,"&gt;0.0001")</f>
        <v>0</v>
      </c>
      <c r="H127">
        <f>SUMIFS(Activity_RESBDG!I:I,Activity_RESBDG!$B:$B,$A127&amp;"*",Activity_RESBDG!$B:$B,"*"&amp;"_16",Activity_RESBDG!I:I,"&gt;0.0001")</f>
        <v>0</v>
      </c>
      <c r="I127">
        <f>SUMIFS(Activity_RESBDG!J:J,Activity_RESBDG!$B:$B,$A127&amp;"*",Activity_RESBDG!$B:$B,"*"&amp;"_16",Activity_RESBDG!J:J,"&gt;0.0001")</f>
        <v>0</v>
      </c>
      <c r="J127">
        <f>SUMIFS(Activity_RESBDG!K:K,Activity_RESBDG!$B:$B,$A127&amp;"*",Activity_RESBDG!$B:$B,"*"&amp;"_16",Activity_RESBDG!K:K,"&gt;0.0001")</f>
        <v>0</v>
      </c>
      <c r="K127">
        <f>SUMIFS(Activity_RESBDG!L:L,Activity_RESBDG!$B:$B,$A127&amp;"*",Activity_RESBDG!$B:$B,"*"&amp;"_16",Activity_RESBDG!L:L,"&gt;0.0001")</f>
        <v>0</v>
      </c>
    </row>
    <row r="128" spans="1:11" x14ac:dyDescent="0.25">
      <c r="A128" t="str">
        <f>RESBDG_Split_Tech!A128</f>
        <v>RESBDGAPANewREF______STDELC</v>
      </c>
      <c r="B128">
        <f>SUMIFS(Activity_RESBDG!C:C,Activity_RESBDG!$B:$B,$A128&amp;"*",Activity_RESBDG!$B:$B,"*"&amp;"_16",Activity_RESBDG!C:C,"&gt;0.0001")</f>
        <v>0</v>
      </c>
      <c r="C128">
        <f>SUMIFS(Activity_RESBDG!D:D,Activity_RESBDG!$B:$B,$A128&amp;"*",Activity_RESBDG!$B:$B,"*"&amp;"_16",Activity_RESBDG!D:D,"&gt;0.0001")</f>
        <v>0</v>
      </c>
      <c r="D128">
        <f>SUMIFS(Activity_RESBDG!E:E,Activity_RESBDG!$B:$B,$A128&amp;"*",Activity_RESBDG!$B:$B,"*"&amp;"_16",Activity_RESBDG!E:E,"&gt;0.0001")</f>
        <v>0</v>
      </c>
      <c r="E128">
        <f>SUMIFS(Activity_RESBDG!F:F,Activity_RESBDG!$B:$B,$A128&amp;"*",Activity_RESBDG!$B:$B,"*"&amp;"_16",Activity_RESBDG!F:F,"&gt;0.0001")</f>
        <v>0</v>
      </c>
      <c r="F128">
        <f>SUMIFS(Activity_RESBDG!G:G,Activity_RESBDG!$B:$B,$A128&amp;"*",Activity_RESBDG!$B:$B,"*"&amp;"_16",Activity_RESBDG!G:G,"&gt;0.0001")</f>
        <v>0</v>
      </c>
      <c r="G128">
        <f>SUMIFS(Activity_RESBDG!H:H,Activity_RESBDG!$B:$B,$A128&amp;"*",Activity_RESBDG!$B:$B,"*"&amp;"_16",Activity_RESBDG!H:H,"&gt;0.0001")</f>
        <v>0</v>
      </c>
      <c r="H128">
        <f>SUMIFS(Activity_RESBDG!I:I,Activity_RESBDG!$B:$B,$A128&amp;"*",Activity_RESBDG!$B:$B,"*"&amp;"_16",Activity_RESBDG!I:I,"&gt;0.0001")</f>
        <v>0</v>
      </c>
      <c r="I128">
        <f>SUMIFS(Activity_RESBDG!J:J,Activity_RESBDG!$B:$B,$A128&amp;"*",Activity_RESBDG!$B:$B,"*"&amp;"_16",Activity_RESBDG!J:J,"&gt;0.0001")</f>
        <v>2.6108846649836561</v>
      </c>
      <c r="J128">
        <f>SUMIFS(Activity_RESBDG!K:K,Activity_RESBDG!$B:$B,$A128&amp;"*",Activity_RESBDG!$B:$B,"*"&amp;"_16",Activity_RESBDG!K:K,"&gt;0.0001")</f>
        <v>5.2207766229374721</v>
      </c>
      <c r="K128">
        <f>SUMIFS(Activity_RESBDG!L:L,Activity_RESBDG!$B:$B,$A128&amp;"*",Activity_RESBDG!$B:$B,"*"&amp;"_16",Activity_RESBDG!L:L,"&gt;0.0001")</f>
        <v>13.751169211311559</v>
      </c>
    </row>
    <row r="129" spans="1:11" x14ac:dyDescent="0.25">
      <c r="A129" t="str">
        <f>RESBDG_Split_Tech!A129</f>
        <v>RESBDGSATNewREF______STDELC</v>
      </c>
      <c r="B129">
        <f>SUMIFS(Activity_RESBDG!C:C,Activity_RESBDG!$B:$B,$A129&amp;"*",Activity_RESBDG!$B:$B,"*"&amp;"_16",Activity_RESBDG!C:C,"&gt;0.0001")</f>
        <v>0</v>
      </c>
      <c r="C129">
        <f>SUMIFS(Activity_RESBDG!D:D,Activity_RESBDG!$B:$B,$A129&amp;"*",Activity_RESBDG!$B:$B,"*"&amp;"_16",Activity_RESBDG!D:D,"&gt;0.0001")</f>
        <v>0</v>
      </c>
      <c r="D129">
        <f>SUMIFS(Activity_RESBDG!E:E,Activity_RESBDG!$B:$B,$A129&amp;"*",Activity_RESBDG!$B:$B,"*"&amp;"_16",Activity_RESBDG!E:E,"&gt;0.0001")</f>
        <v>0</v>
      </c>
      <c r="E129">
        <f>SUMIFS(Activity_RESBDG!F:F,Activity_RESBDG!$B:$B,$A129&amp;"*",Activity_RESBDG!$B:$B,"*"&amp;"_16",Activity_RESBDG!F:F,"&gt;0.0001")</f>
        <v>0</v>
      </c>
      <c r="F129">
        <f>SUMIFS(Activity_RESBDG!G:G,Activity_RESBDG!$B:$B,$A129&amp;"*",Activity_RESBDG!$B:$B,"*"&amp;"_16",Activity_RESBDG!G:G,"&gt;0.0001")</f>
        <v>0</v>
      </c>
      <c r="G129">
        <f>SUMIFS(Activity_RESBDG!H:H,Activity_RESBDG!$B:$B,$A129&amp;"*",Activity_RESBDG!$B:$B,"*"&amp;"_16",Activity_RESBDG!H:H,"&gt;0.0001")</f>
        <v>0</v>
      </c>
      <c r="H129">
        <f>SUMIFS(Activity_RESBDG!I:I,Activity_RESBDG!$B:$B,$A129&amp;"*",Activity_RESBDG!$B:$B,"*"&amp;"_16",Activity_RESBDG!I:I,"&gt;0.0001")</f>
        <v>0</v>
      </c>
      <c r="I129">
        <f>SUMIFS(Activity_RESBDG!J:J,Activity_RESBDG!$B:$B,$A129&amp;"*",Activity_RESBDG!$B:$B,"*"&amp;"_16",Activity_RESBDG!J:J,"&gt;0.0001")</f>
        <v>7.2842973779889339E-2</v>
      </c>
      <c r="J129">
        <f>SUMIFS(Activity_RESBDG!K:K,Activity_RESBDG!$B:$B,$A129&amp;"*",Activity_RESBDG!$B:$B,"*"&amp;"_16",Activity_RESBDG!K:K,"&gt;0.0001")</f>
        <v>0.14586120907592959</v>
      </c>
      <c r="K129">
        <f>SUMIFS(Activity_RESBDG!L:L,Activity_RESBDG!$B:$B,$A129&amp;"*",Activity_RESBDG!$B:$B,"*"&amp;"_16",Activity_RESBDG!L:L,"&gt;0.0001")</f>
        <v>0.38326628667016149</v>
      </c>
    </row>
    <row r="130" spans="1:11" x14ac:dyDescent="0.25">
      <c r="A130" t="str">
        <f>RESBDG_Split_Tech!A130</f>
        <v>RESBDGSDENewREF______STDELC</v>
      </c>
      <c r="B130">
        <f>SUMIFS(Activity_RESBDG!C:C,Activity_RESBDG!$B:$B,$A130&amp;"*",Activity_RESBDG!$B:$B,"*"&amp;"_16",Activity_RESBDG!C:C,"&gt;0.0001")</f>
        <v>0</v>
      </c>
      <c r="C130">
        <f>SUMIFS(Activity_RESBDG!D:D,Activity_RESBDG!$B:$B,$A130&amp;"*",Activity_RESBDG!$B:$B,"*"&amp;"_16",Activity_RESBDG!D:D,"&gt;0.0001")</f>
        <v>0</v>
      </c>
      <c r="D130">
        <f>SUMIFS(Activity_RESBDG!E:E,Activity_RESBDG!$B:$B,$A130&amp;"*",Activity_RESBDG!$B:$B,"*"&amp;"_16",Activity_RESBDG!E:E,"&gt;0.0001")</f>
        <v>0</v>
      </c>
      <c r="E130">
        <f>SUMIFS(Activity_RESBDG!F:F,Activity_RESBDG!$B:$B,$A130&amp;"*",Activity_RESBDG!$B:$B,"*"&amp;"_16",Activity_RESBDG!F:F,"&gt;0.0001")</f>
        <v>0</v>
      </c>
      <c r="F130">
        <f>SUMIFS(Activity_RESBDG!G:G,Activity_RESBDG!$B:$B,$A130&amp;"*",Activity_RESBDG!$B:$B,"*"&amp;"_16",Activity_RESBDG!G:G,"&gt;0.0001")</f>
        <v>0</v>
      </c>
      <c r="G130">
        <f>SUMIFS(Activity_RESBDG!H:H,Activity_RESBDG!$B:$B,$A130&amp;"*",Activity_RESBDG!$B:$B,"*"&amp;"_16",Activity_RESBDG!H:H,"&gt;0.0001")</f>
        <v>0</v>
      </c>
      <c r="H130">
        <f>SUMIFS(Activity_RESBDG!I:I,Activity_RESBDG!$B:$B,$A130&amp;"*",Activity_RESBDG!$B:$B,"*"&amp;"_16",Activity_RESBDG!I:I,"&gt;0.0001")</f>
        <v>0</v>
      </c>
      <c r="I130">
        <f>SUMIFS(Activity_RESBDG!J:J,Activity_RESBDG!$B:$B,$A130&amp;"*",Activity_RESBDG!$B:$B,"*"&amp;"_16",Activity_RESBDG!J:J,"&gt;0.0001")</f>
        <v>0.35805901864939482</v>
      </c>
      <c r="J130">
        <f>SUMIFS(Activity_RESBDG!K:K,Activity_RESBDG!$B:$B,$A130&amp;"*",Activity_RESBDG!$B:$B,"*"&amp;"_16",Activity_RESBDG!K:K,"&gt;0.0001")</f>
        <v>0.71438739439199828</v>
      </c>
      <c r="K130">
        <f>SUMIFS(Activity_RESBDG!L:L,Activity_RESBDG!$B:$B,$A130&amp;"*",Activity_RESBDG!$B:$B,"*"&amp;"_16",Activity_RESBDG!L:L,"&gt;0.0001")</f>
        <v>1.8718802217131281</v>
      </c>
    </row>
    <row r="131" spans="1:11" x14ac:dyDescent="0.25">
      <c r="A131" t="str">
        <f>RESBDG_Split_Tech!A131</f>
        <v>RESBDGAPANewSCCE___STDELC</v>
      </c>
      <c r="B131">
        <f>SUMIFS(Activity_RESBDG!C:C,Activity_RESBDG!$B:$B,$A131&amp;"*",Activity_RESBDG!$B:$B,"*"&amp;"_16",Activity_RESBDG!C:C,"&gt;0.0001")</f>
        <v>0</v>
      </c>
      <c r="C131">
        <f>SUMIFS(Activity_RESBDG!D:D,Activity_RESBDG!$B:$B,$A131&amp;"*",Activity_RESBDG!$B:$B,"*"&amp;"_16",Activity_RESBDG!D:D,"&gt;0.0001")</f>
        <v>0</v>
      </c>
      <c r="D131">
        <f>SUMIFS(Activity_RESBDG!E:E,Activity_RESBDG!$B:$B,$A131&amp;"*",Activity_RESBDG!$B:$B,"*"&amp;"_16",Activity_RESBDG!E:E,"&gt;0.0001")</f>
        <v>0</v>
      </c>
      <c r="E131">
        <f>SUMIFS(Activity_RESBDG!F:F,Activity_RESBDG!$B:$B,$A131&amp;"*",Activity_RESBDG!$B:$B,"*"&amp;"_16",Activity_RESBDG!F:F,"&gt;0.0001")</f>
        <v>0</v>
      </c>
      <c r="F131">
        <f>SUMIFS(Activity_RESBDG!G:G,Activity_RESBDG!$B:$B,$A131&amp;"*",Activity_RESBDG!$B:$B,"*"&amp;"_16",Activity_RESBDG!G:G,"&gt;0.0001")</f>
        <v>0</v>
      </c>
      <c r="G131">
        <f>SUMIFS(Activity_RESBDG!H:H,Activity_RESBDG!$B:$B,$A131&amp;"*",Activity_RESBDG!$B:$B,"*"&amp;"_16",Activity_RESBDG!H:H,"&gt;0.0001")</f>
        <v>0</v>
      </c>
      <c r="H131">
        <f>SUMIFS(Activity_RESBDG!I:I,Activity_RESBDG!$B:$B,$A131&amp;"*",Activity_RESBDG!$B:$B,"*"&amp;"_16",Activity_RESBDG!I:I,"&gt;0.0001")</f>
        <v>0</v>
      </c>
      <c r="I131">
        <f>SUMIFS(Activity_RESBDG!J:J,Activity_RESBDG!$B:$B,$A131&amp;"*",Activity_RESBDG!$B:$B,"*"&amp;"_16",Activity_RESBDG!J:J,"&gt;0.0001")</f>
        <v>3.8562905939755051E-3</v>
      </c>
      <c r="J131">
        <f>SUMIFS(Activity_RESBDG!K:K,Activity_RESBDG!$B:$B,$A131&amp;"*",Activity_RESBDG!$B:$B,"*"&amp;"_16",Activity_RESBDG!K:K,"&gt;0.0001")</f>
        <v>3.4882486080960598E-3</v>
      </c>
      <c r="K131">
        <f>SUMIFS(Activity_RESBDG!L:L,Activity_RESBDG!$B:$B,$A131&amp;"*",Activity_RESBDG!$B:$B,"*"&amp;"_16",Activity_RESBDG!L:L,"&gt;0.0001")</f>
        <v>3.6998823567647621E-3</v>
      </c>
    </row>
    <row r="132" spans="1:11" x14ac:dyDescent="0.25">
      <c r="A132" t="str">
        <f>RESBDG_Split_Tech!A132</f>
        <v>RESBDGAPANewSCRO___STDELC</v>
      </c>
      <c r="B132">
        <f>SUMIFS(Activity_RESBDG!C:C,Activity_RESBDG!$B:$B,$A132&amp;"*",Activity_RESBDG!$B:$B,"*"&amp;"_16",Activity_RESBDG!C:C,"&gt;0.0001")</f>
        <v>0</v>
      </c>
      <c r="C132">
        <f>SUMIFS(Activity_RESBDG!D:D,Activity_RESBDG!$B:$B,$A132&amp;"*",Activity_RESBDG!$B:$B,"*"&amp;"_16",Activity_RESBDG!D:D,"&gt;0.0001")</f>
        <v>0</v>
      </c>
      <c r="D132">
        <f>SUMIFS(Activity_RESBDG!E:E,Activity_RESBDG!$B:$B,$A132&amp;"*",Activity_RESBDG!$B:$B,"*"&amp;"_16",Activity_RESBDG!E:E,"&gt;0.0001")</f>
        <v>0</v>
      </c>
      <c r="E132">
        <f>SUMIFS(Activity_RESBDG!F:F,Activity_RESBDG!$B:$B,$A132&amp;"*",Activity_RESBDG!$B:$B,"*"&amp;"_16",Activity_RESBDG!F:F,"&gt;0.0001")</f>
        <v>0</v>
      </c>
      <c r="F132">
        <f>SUMIFS(Activity_RESBDG!G:G,Activity_RESBDG!$B:$B,$A132&amp;"*",Activity_RESBDG!$B:$B,"*"&amp;"_16",Activity_RESBDG!G:G,"&gt;0.0001")</f>
        <v>0</v>
      </c>
      <c r="G132">
        <f>SUMIFS(Activity_RESBDG!H:H,Activity_RESBDG!$B:$B,$A132&amp;"*",Activity_RESBDG!$B:$B,"*"&amp;"_16",Activity_RESBDG!H:H,"&gt;0.0001")</f>
        <v>0</v>
      </c>
      <c r="H132">
        <f>SUMIFS(Activity_RESBDG!I:I,Activity_RESBDG!$B:$B,$A132&amp;"*",Activity_RESBDG!$B:$B,"*"&amp;"_16",Activity_RESBDG!I:I,"&gt;0.0001")</f>
        <v>0</v>
      </c>
      <c r="I132">
        <f>SUMIFS(Activity_RESBDG!J:J,Activity_RESBDG!$B:$B,$A132&amp;"*",Activity_RESBDG!$B:$B,"*"&amp;"_16",Activity_RESBDG!J:J,"&gt;0.0001")</f>
        <v>2.5121537872667119E-3</v>
      </c>
      <c r="J132">
        <f>SUMIFS(Activity_RESBDG!K:K,Activity_RESBDG!$B:$B,$A132&amp;"*",Activity_RESBDG!$B:$B,"*"&amp;"_16",Activity_RESBDG!K:K,"&gt;0.0001")</f>
        <v>2.2147623386086618E-3</v>
      </c>
      <c r="K132">
        <f>SUMIFS(Activity_RESBDG!L:L,Activity_RESBDG!$B:$B,$A132&amp;"*",Activity_RESBDG!$B:$B,"*"&amp;"_16",Activity_RESBDG!L:L,"&gt;0.0001")</f>
        <v>1.716897552346295E-3</v>
      </c>
    </row>
    <row r="133" spans="1:11" x14ac:dyDescent="0.25">
      <c r="A133" t="str">
        <f>RESBDG_Split_Tech!A133</f>
        <v>RESBDGSATNewSCCE___STDELC</v>
      </c>
      <c r="B133">
        <f>SUMIFS(Activity_RESBDG!C:C,Activity_RESBDG!$B:$B,$A133&amp;"*",Activity_RESBDG!$B:$B,"*"&amp;"_16",Activity_RESBDG!C:C,"&gt;0.0001")</f>
        <v>0</v>
      </c>
      <c r="C133">
        <f>SUMIFS(Activity_RESBDG!D:D,Activity_RESBDG!$B:$B,$A133&amp;"*",Activity_RESBDG!$B:$B,"*"&amp;"_16",Activity_RESBDG!D:D,"&gt;0.0001")</f>
        <v>0</v>
      </c>
      <c r="D133">
        <f>SUMIFS(Activity_RESBDG!E:E,Activity_RESBDG!$B:$B,$A133&amp;"*",Activity_RESBDG!$B:$B,"*"&amp;"_16",Activity_RESBDG!E:E,"&gt;0.0001")</f>
        <v>0</v>
      </c>
      <c r="E133">
        <f>SUMIFS(Activity_RESBDG!F:F,Activity_RESBDG!$B:$B,$A133&amp;"*",Activity_RESBDG!$B:$B,"*"&amp;"_16",Activity_RESBDG!F:F,"&gt;0.0001")</f>
        <v>0</v>
      </c>
      <c r="F133">
        <f>SUMIFS(Activity_RESBDG!G:G,Activity_RESBDG!$B:$B,$A133&amp;"*",Activity_RESBDG!$B:$B,"*"&amp;"_16",Activity_RESBDG!G:G,"&gt;0.0001")</f>
        <v>0</v>
      </c>
      <c r="G133">
        <f>SUMIFS(Activity_RESBDG!H:H,Activity_RESBDG!$B:$B,$A133&amp;"*",Activity_RESBDG!$B:$B,"*"&amp;"_16",Activity_RESBDG!H:H,"&gt;0.0001")</f>
        <v>0</v>
      </c>
      <c r="H133">
        <f>SUMIFS(Activity_RESBDG!I:I,Activity_RESBDG!$B:$B,$A133&amp;"*",Activity_RESBDG!$B:$B,"*"&amp;"_16",Activity_RESBDG!I:I,"&gt;0.0001")</f>
        <v>0</v>
      </c>
      <c r="I133">
        <f>SUMIFS(Activity_RESBDG!J:J,Activity_RESBDG!$B:$B,$A133&amp;"*",Activity_RESBDG!$B:$B,"*"&amp;"_16",Activity_RESBDG!J:J,"&gt;0.0001")</f>
        <v>3.413835495144602E-3</v>
      </c>
      <c r="J133">
        <f>SUMIFS(Activity_RESBDG!K:K,Activity_RESBDG!$B:$B,$A133&amp;"*",Activity_RESBDG!$B:$B,"*"&amp;"_16",Activity_RESBDG!K:K,"&gt;0.0001")</f>
        <v>2.9993740650360191E-3</v>
      </c>
      <c r="K133">
        <f>SUMIFS(Activity_RESBDG!L:L,Activity_RESBDG!$B:$B,$A133&amp;"*",Activity_RESBDG!$B:$B,"*"&amp;"_16",Activity_RESBDG!L:L,"&gt;0.0001")</f>
        <v>3.246369556912022E-3</v>
      </c>
    </row>
    <row r="134" spans="1:11" x14ac:dyDescent="0.25">
      <c r="A134" t="str">
        <f>RESBDG_Split_Tech!A134</f>
        <v>RESBDGSATNewSCRO___STDELC</v>
      </c>
      <c r="B134">
        <f>SUMIFS(Activity_RESBDG!C:C,Activity_RESBDG!$B:$B,$A134&amp;"*",Activity_RESBDG!$B:$B,"*"&amp;"_16",Activity_RESBDG!C:C,"&gt;0.0001")</f>
        <v>0</v>
      </c>
      <c r="C134">
        <f>SUMIFS(Activity_RESBDG!D:D,Activity_RESBDG!$B:$B,$A134&amp;"*",Activity_RESBDG!$B:$B,"*"&amp;"_16",Activity_RESBDG!D:D,"&gt;0.0001")</f>
        <v>0</v>
      </c>
      <c r="D134">
        <f>SUMIFS(Activity_RESBDG!E:E,Activity_RESBDG!$B:$B,$A134&amp;"*",Activity_RESBDG!$B:$B,"*"&amp;"_16",Activity_RESBDG!E:E,"&gt;0.0001")</f>
        <v>0</v>
      </c>
      <c r="E134">
        <f>SUMIFS(Activity_RESBDG!F:F,Activity_RESBDG!$B:$B,$A134&amp;"*",Activity_RESBDG!$B:$B,"*"&amp;"_16",Activity_RESBDG!F:F,"&gt;0.0001")</f>
        <v>0</v>
      </c>
      <c r="F134">
        <f>SUMIFS(Activity_RESBDG!G:G,Activity_RESBDG!$B:$B,$A134&amp;"*",Activity_RESBDG!$B:$B,"*"&amp;"_16",Activity_RESBDG!G:G,"&gt;0.0001")</f>
        <v>0</v>
      </c>
      <c r="G134">
        <f>SUMIFS(Activity_RESBDG!H:H,Activity_RESBDG!$B:$B,$A134&amp;"*",Activity_RESBDG!$B:$B,"*"&amp;"_16",Activity_RESBDG!H:H,"&gt;0.0001")</f>
        <v>0</v>
      </c>
      <c r="H134">
        <f>SUMIFS(Activity_RESBDG!I:I,Activity_RESBDG!$B:$B,$A134&amp;"*",Activity_RESBDG!$B:$B,"*"&amp;"_16",Activity_RESBDG!I:I,"&gt;0.0001")</f>
        <v>0</v>
      </c>
      <c r="I134">
        <f>SUMIFS(Activity_RESBDG!J:J,Activity_RESBDG!$B:$B,$A134&amp;"*",Activity_RESBDG!$B:$B,"*"&amp;"_16",Activity_RESBDG!J:J,"&gt;0.0001")</f>
        <v>1.9296789465231021E-3</v>
      </c>
      <c r="J134">
        <f>SUMIFS(Activity_RESBDG!K:K,Activity_RESBDG!$B:$B,$A134&amp;"*",Activity_RESBDG!$B:$B,"*"&amp;"_16",Activity_RESBDG!K:K,"&gt;0.0001")</f>
        <v>1.6591809184121991E-3</v>
      </c>
      <c r="K134">
        <f>SUMIFS(Activity_RESBDG!L:L,Activity_RESBDG!$B:$B,$A134&amp;"*",Activity_RESBDG!$B:$B,"*"&amp;"_16",Activity_RESBDG!L:L,"&gt;0.0001")</f>
        <v>1.4163386251223021E-3</v>
      </c>
    </row>
    <row r="135" spans="1:11" x14ac:dyDescent="0.25">
      <c r="A135" t="str">
        <f>RESBDG_Split_Tech!A135</f>
        <v>RESBDGSDENewSCCE___STDELC</v>
      </c>
      <c r="B135">
        <f>SUMIFS(Activity_RESBDG!C:C,Activity_RESBDG!$B:$B,$A135&amp;"*",Activity_RESBDG!$B:$B,"*"&amp;"_16",Activity_RESBDG!C:C,"&gt;0.0001")</f>
        <v>0</v>
      </c>
      <c r="C135">
        <f>SUMIFS(Activity_RESBDG!D:D,Activity_RESBDG!$B:$B,$A135&amp;"*",Activity_RESBDG!$B:$B,"*"&amp;"_16",Activity_RESBDG!D:D,"&gt;0.0001")</f>
        <v>0</v>
      </c>
      <c r="D135">
        <f>SUMIFS(Activity_RESBDG!E:E,Activity_RESBDG!$B:$B,$A135&amp;"*",Activity_RESBDG!$B:$B,"*"&amp;"_16",Activity_RESBDG!E:E,"&gt;0.0001")</f>
        <v>0</v>
      </c>
      <c r="E135">
        <f>SUMIFS(Activity_RESBDG!F:F,Activity_RESBDG!$B:$B,$A135&amp;"*",Activity_RESBDG!$B:$B,"*"&amp;"_16",Activity_RESBDG!F:F,"&gt;0.0001")</f>
        <v>0</v>
      </c>
      <c r="F135">
        <f>SUMIFS(Activity_RESBDG!G:G,Activity_RESBDG!$B:$B,$A135&amp;"*",Activity_RESBDG!$B:$B,"*"&amp;"_16",Activity_RESBDG!G:G,"&gt;0.0001")</f>
        <v>0</v>
      </c>
      <c r="G135">
        <f>SUMIFS(Activity_RESBDG!H:H,Activity_RESBDG!$B:$B,$A135&amp;"*",Activity_RESBDG!$B:$B,"*"&amp;"_16",Activity_RESBDG!H:H,"&gt;0.0001")</f>
        <v>0</v>
      </c>
      <c r="H135">
        <f>SUMIFS(Activity_RESBDG!I:I,Activity_RESBDG!$B:$B,$A135&amp;"*",Activity_RESBDG!$B:$B,"*"&amp;"_16",Activity_RESBDG!I:I,"&gt;0.0001")</f>
        <v>0</v>
      </c>
      <c r="I135">
        <f>SUMIFS(Activity_RESBDG!J:J,Activity_RESBDG!$B:$B,$A135&amp;"*",Activity_RESBDG!$B:$B,"*"&amp;"_16",Activity_RESBDG!J:J,"&gt;0.0001")</f>
        <v>3.8685455306298709E-3</v>
      </c>
      <c r="J135">
        <f>SUMIFS(Activity_RESBDG!K:K,Activity_RESBDG!$B:$B,$A135&amp;"*",Activity_RESBDG!$B:$B,"*"&amp;"_16",Activity_RESBDG!K:K,"&gt;0.0001")</f>
        <v>3.4989533137272512E-3</v>
      </c>
      <c r="K135">
        <f>SUMIFS(Activity_RESBDG!L:L,Activity_RESBDG!$B:$B,$A135&amp;"*",Activity_RESBDG!$B:$B,"*"&amp;"_16",Activity_RESBDG!L:L,"&gt;0.0001")</f>
        <v>3.71089018578906E-3</v>
      </c>
    </row>
    <row r="136" spans="1:11" x14ac:dyDescent="0.25">
      <c r="A136" t="str">
        <f>RESBDG_Split_Tech!A136</f>
        <v>RESBDGSDENewSCRO___STDELC</v>
      </c>
      <c r="B136">
        <f>SUMIFS(Activity_RESBDG!C:C,Activity_RESBDG!$B:$B,$A136&amp;"*",Activity_RESBDG!$B:$B,"*"&amp;"_16",Activity_RESBDG!C:C,"&gt;0.0001")</f>
        <v>0</v>
      </c>
      <c r="C136">
        <f>SUMIFS(Activity_RESBDG!D:D,Activity_RESBDG!$B:$B,$A136&amp;"*",Activity_RESBDG!$B:$B,"*"&amp;"_16",Activity_RESBDG!D:D,"&gt;0.0001")</f>
        <v>0</v>
      </c>
      <c r="D136">
        <f>SUMIFS(Activity_RESBDG!E:E,Activity_RESBDG!$B:$B,$A136&amp;"*",Activity_RESBDG!$B:$B,"*"&amp;"_16",Activity_RESBDG!E:E,"&gt;0.0001")</f>
        <v>0</v>
      </c>
      <c r="E136">
        <f>SUMIFS(Activity_RESBDG!F:F,Activity_RESBDG!$B:$B,$A136&amp;"*",Activity_RESBDG!$B:$B,"*"&amp;"_16",Activity_RESBDG!F:F,"&gt;0.0001")</f>
        <v>0</v>
      </c>
      <c r="F136">
        <f>SUMIFS(Activity_RESBDG!G:G,Activity_RESBDG!$B:$B,$A136&amp;"*",Activity_RESBDG!$B:$B,"*"&amp;"_16",Activity_RESBDG!G:G,"&gt;0.0001")</f>
        <v>0</v>
      </c>
      <c r="G136">
        <f>SUMIFS(Activity_RESBDG!H:H,Activity_RESBDG!$B:$B,$A136&amp;"*",Activity_RESBDG!$B:$B,"*"&amp;"_16",Activity_RESBDG!H:H,"&gt;0.0001")</f>
        <v>0</v>
      </c>
      <c r="H136">
        <f>SUMIFS(Activity_RESBDG!I:I,Activity_RESBDG!$B:$B,$A136&amp;"*",Activity_RESBDG!$B:$B,"*"&amp;"_16",Activity_RESBDG!I:I,"&gt;0.0001")</f>
        <v>0</v>
      </c>
      <c r="I136">
        <f>SUMIFS(Activity_RESBDG!J:J,Activity_RESBDG!$B:$B,$A136&amp;"*",Activity_RESBDG!$B:$B,"*"&amp;"_16",Activity_RESBDG!J:J,"&gt;0.0001")</f>
        <v>2.519226100330126E-3</v>
      </c>
      <c r="J136">
        <f>SUMIFS(Activity_RESBDG!K:K,Activity_RESBDG!$B:$B,$A136&amp;"*",Activity_RESBDG!$B:$B,"*"&amp;"_16",Activity_RESBDG!K:K,"&gt;0.0001")</f>
        <v>2.2210596124502139E-3</v>
      </c>
      <c r="K136">
        <f>SUMIFS(Activity_RESBDG!L:L,Activity_RESBDG!$B:$B,$A136&amp;"*",Activity_RESBDG!$B:$B,"*"&amp;"_16",Activity_RESBDG!L:L,"&gt;0.0001")</f>
        <v>1.7223722119726059E-3</v>
      </c>
    </row>
    <row r="137" spans="1:11" x14ac:dyDescent="0.25">
      <c r="A137" t="str">
        <f>RESBDG_Split_Tech!A137</f>
        <v>RESBDGAPANewSC_________DCO</v>
      </c>
      <c r="B137">
        <f>SUMIFS(Activity_RESBDG!C:C,Activity_RESBDG!$B:$B,$A137&amp;"*",Activity_RESBDG!$B:$B,"*"&amp;"_16",Activity_RESBDG!C:C,"&gt;0.0001")</f>
        <v>0</v>
      </c>
      <c r="C137">
        <f>SUMIFS(Activity_RESBDG!D:D,Activity_RESBDG!$B:$B,$A137&amp;"*",Activity_RESBDG!$B:$B,"*"&amp;"_16",Activity_RESBDG!D:D,"&gt;0.0001")</f>
        <v>0</v>
      </c>
      <c r="D137">
        <f>SUMIFS(Activity_RESBDG!E:E,Activity_RESBDG!$B:$B,$A137&amp;"*",Activity_RESBDG!$B:$B,"*"&amp;"_16",Activity_RESBDG!E:E,"&gt;0.0001")</f>
        <v>0</v>
      </c>
      <c r="E137">
        <f>SUMIFS(Activity_RESBDG!F:F,Activity_RESBDG!$B:$B,$A137&amp;"*",Activity_RESBDG!$B:$B,"*"&amp;"_16",Activity_RESBDG!F:F,"&gt;0.0001")</f>
        <v>0</v>
      </c>
      <c r="F137">
        <f>SUMIFS(Activity_RESBDG!G:G,Activity_RESBDG!$B:$B,$A137&amp;"*",Activity_RESBDG!$B:$B,"*"&amp;"_16",Activity_RESBDG!G:G,"&gt;0.0001")</f>
        <v>0</v>
      </c>
      <c r="G137">
        <f>SUMIFS(Activity_RESBDG!H:H,Activity_RESBDG!$B:$B,$A137&amp;"*",Activity_RESBDG!$B:$B,"*"&amp;"_16",Activity_RESBDG!H:H,"&gt;0.0001")</f>
        <v>0</v>
      </c>
      <c r="H137">
        <f>SUMIFS(Activity_RESBDG!I:I,Activity_RESBDG!$B:$B,$A137&amp;"*",Activity_RESBDG!$B:$B,"*"&amp;"_16",Activity_RESBDG!I:I,"&gt;0.0001")</f>
        <v>0</v>
      </c>
      <c r="I137">
        <f>SUMIFS(Activity_RESBDG!J:J,Activity_RESBDG!$B:$B,$A137&amp;"*",Activity_RESBDG!$B:$B,"*"&amp;"_16",Activity_RESBDG!J:J,"&gt;0.0001")</f>
        <v>46.09217180645625</v>
      </c>
      <c r="J137">
        <f>SUMIFS(Activity_RESBDG!K:K,Activity_RESBDG!$B:$B,$A137&amp;"*",Activity_RESBDG!$B:$B,"*"&amp;"_16",Activity_RESBDG!K:K,"&gt;0.0001")</f>
        <v>92.2522281786229</v>
      </c>
      <c r="K137">
        <f>SUMIFS(Activity_RESBDG!L:L,Activity_RESBDG!$B:$B,$A137&amp;"*",Activity_RESBDG!$B:$B,"*"&amp;"_16",Activity_RESBDG!L:L,"&gt;0.0001")</f>
        <v>123.51533633944869</v>
      </c>
    </row>
    <row r="138" spans="1:11" x14ac:dyDescent="0.25">
      <c r="A138" t="str">
        <f>RESBDG_Split_Tech!A138</f>
        <v>RESBDGSATNewSC_________DCO</v>
      </c>
      <c r="B138">
        <f>SUMIFS(Activity_RESBDG!C:C,Activity_RESBDG!$B:$B,$A138&amp;"*",Activity_RESBDG!$B:$B,"*"&amp;"_16",Activity_RESBDG!C:C,"&gt;0.0001")</f>
        <v>0</v>
      </c>
      <c r="C138">
        <f>SUMIFS(Activity_RESBDG!D:D,Activity_RESBDG!$B:$B,$A138&amp;"*",Activity_RESBDG!$B:$B,"*"&amp;"_16",Activity_RESBDG!D:D,"&gt;0.0001")</f>
        <v>0</v>
      </c>
      <c r="D138">
        <f>SUMIFS(Activity_RESBDG!E:E,Activity_RESBDG!$B:$B,$A138&amp;"*",Activity_RESBDG!$B:$B,"*"&amp;"_16",Activity_RESBDG!E:E,"&gt;0.0001")</f>
        <v>0</v>
      </c>
      <c r="E138">
        <f>SUMIFS(Activity_RESBDG!F:F,Activity_RESBDG!$B:$B,$A138&amp;"*",Activity_RESBDG!$B:$B,"*"&amp;"_16",Activity_RESBDG!F:F,"&gt;0.0001")</f>
        <v>0</v>
      </c>
      <c r="F138">
        <f>SUMIFS(Activity_RESBDG!G:G,Activity_RESBDG!$B:$B,$A138&amp;"*",Activity_RESBDG!$B:$B,"*"&amp;"_16",Activity_RESBDG!G:G,"&gt;0.0001")</f>
        <v>0</v>
      </c>
      <c r="G138">
        <f>SUMIFS(Activity_RESBDG!H:H,Activity_RESBDG!$B:$B,$A138&amp;"*",Activity_RESBDG!$B:$B,"*"&amp;"_16",Activity_RESBDG!H:H,"&gt;0.0001")</f>
        <v>0</v>
      </c>
      <c r="H138">
        <f>SUMIFS(Activity_RESBDG!I:I,Activity_RESBDG!$B:$B,$A138&amp;"*",Activity_RESBDG!$B:$B,"*"&amp;"_16",Activity_RESBDG!I:I,"&gt;0.0001")</f>
        <v>0</v>
      </c>
      <c r="I138">
        <f>SUMIFS(Activity_RESBDG!J:J,Activity_RESBDG!$B:$B,$A138&amp;"*",Activity_RESBDG!$B:$B,"*"&amp;"_16",Activity_RESBDG!J:J,"&gt;0.0001")</f>
        <v>0.57660825969464613</v>
      </c>
      <c r="J138">
        <f>SUMIFS(Activity_RESBDG!K:K,Activity_RESBDG!$B:$B,$A138&amp;"*",Activity_RESBDG!$B:$B,"*"&amp;"_16",Activity_RESBDG!K:K,"&gt;0.0001")</f>
        <v>1.17505651791127</v>
      </c>
      <c r="K138">
        <f>SUMIFS(Activity_RESBDG!L:L,Activity_RESBDG!$B:$B,$A138&amp;"*",Activity_RESBDG!$B:$B,"*"&amp;"_16",Activity_RESBDG!L:L,"&gt;0.0001")</f>
        <v>1.683730106147953</v>
      </c>
    </row>
    <row r="139" spans="1:11" x14ac:dyDescent="0.25">
      <c r="A139" t="str">
        <f>RESBDG_Split_Tech!A139</f>
        <v>RESBDGSDENewSC_________DCO</v>
      </c>
      <c r="B139">
        <f>SUMIFS(Activity_RESBDG!C:C,Activity_RESBDG!$B:$B,$A139&amp;"*",Activity_RESBDG!$B:$B,"*"&amp;"_16",Activity_RESBDG!C:C,"&gt;0.0001")</f>
        <v>0</v>
      </c>
      <c r="C139">
        <f>SUMIFS(Activity_RESBDG!D:D,Activity_RESBDG!$B:$B,$A139&amp;"*",Activity_RESBDG!$B:$B,"*"&amp;"_16",Activity_RESBDG!D:D,"&gt;0.0001")</f>
        <v>0</v>
      </c>
      <c r="D139">
        <f>SUMIFS(Activity_RESBDG!E:E,Activity_RESBDG!$B:$B,$A139&amp;"*",Activity_RESBDG!$B:$B,"*"&amp;"_16",Activity_RESBDG!E:E,"&gt;0.0001")</f>
        <v>0</v>
      </c>
      <c r="E139">
        <f>SUMIFS(Activity_RESBDG!F:F,Activity_RESBDG!$B:$B,$A139&amp;"*",Activity_RESBDG!$B:$B,"*"&amp;"_16",Activity_RESBDG!F:F,"&gt;0.0001")</f>
        <v>0</v>
      </c>
      <c r="F139">
        <f>SUMIFS(Activity_RESBDG!G:G,Activity_RESBDG!$B:$B,$A139&amp;"*",Activity_RESBDG!$B:$B,"*"&amp;"_16",Activity_RESBDG!G:G,"&gt;0.0001")</f>
        <v>0</v>
      </c>
      <c r="G139">
        <f>SUMIFS(Activity_RESBDG!H:H,Activity_RESBDG!$B:$B,$A139&amp;"*",Activity_RESBDG!$B:$B,"*"&amp;"_16",Activity_RESBDG!H:H,"&gt;0.0001")</f>
        <v>0</v>
      </c>
      <c r="H139">
        <f>SUMIFS(Activity_RESBDG!I:I,Activity_RESBDG!$B:$B,$A139&amp;"*",Activity_RESBDG!$B:$B,"*"&amp;"_16",Activity_RESBDG!I:I,"&gt;0.0001")</f>
        <v>0</v>
      </c>
      <c r="I139">
        <f>SUMIFS(Activity_RESBDG!J:J,Activity_RESBDG!$B:$B,$A139&amp;"*",Activity_RESBDG!$B:$B,"*"&amp;"_16",Activity_RESBDG!J:J,"&gt;0.0001")</f>
        <v>55.66860323951304</v>
      </c>
      <c r="J139">
        <f>SUMIFS(Activity_RESBDG!K:K,Activity_RESBDG!$B:$B,$A139&amp;"*",Activity_RESBDG!$B:$B,"*"&amp;"_16",Activity_RESBDG!K:K,"&gt;0.0001")</f>
        <v>110.8440785946957</v>
      </c>
      <c r="K139">
        <f>SUMIFS(Activity_RESBDG!L:L,Activity_RESBDG!$B:$B,$A139&amp;"*",Activity_RESBDG!$B:$B,"*"&amp;"_16",Activity_RESBDG!L:L,"&gt;0.0001")</f>
        <v>149.84002532744179</v>
      </c>
    </row>
    <row r="140" spans="1:11" x14ac:dyDescent="0.25">
      <c r="A140" t="str">
        <f>RESBDG_Split_Tech!A140</f>
        <v>RESBDGAPANewSHFUR___STDBMA</v>
      </c>
      <c r="B140">
        <f>SUMIFS(Activity_RESBDG!C:C,Activity_RESBDG!$B:$B,$A140&amp;"*",Activity_RESBDG!$B:$B,"*"&amp;"_16",Activity_RESBDG!C:C,"&gt;0.0001")</f>
        <v>0</v>
      </c>
      <c r="C140">
        <f>SUMIFS(Activity_RESBDG!D:D,Activity_RESBDG!$B:$B,$A140&amp;"*",Activity_RESBDG!$B:$B,"*"&amp;"_16",Activity_RESBDG!D:D,"&gt;0.0001")</f>
        <v>0</v>
      </c>
      <c r="D140">
        <f>SUMIFS(Activity_RESBDG!E:E,Activity_RESBDG!$B:$B,$A140&amp;"*",Activity_RESBDG!$B:$B,"*"&amp;"_16",Activity_RESBDG!E:E,"&gt;0.0001")</f>
        <v>0</v>
      </c>
      <c r="E140">
        <f>SUMIFS(Activity_RESBDG!F:F,Activity_RESBDG!$B:$B,$A140&amp;"*",Activity_RESBDG!$B:$B,"*"&amp;"_16",Activity_RESBDG!F:F,"&gt;0.0001")</f>
        <v>0</v>
      </c>
      <c r="F140">
        <f>SUMIFS(Activity_RESBDG!G:G,Activity_RESBDG!$B:$B,$A140&amp;"*",Activity_RESBDG!$B:$B,"*"&amp;"_16",Activity_RESBDG!G:G,"&gt;0.0001")</f>
        <v>0</v>
      </c>
      <c r="G140">
        <f>SUMIFS(Activity_RESBDG!H:H,Activity_RESBDG!$B:$B,$A140&amp;"*",Activity_RESBDG!$B:$B,"*"&amp;"_16",Activity_RESBDG!H:H,"&gt;0.0001")</f>
        <v>0</v>
      </c>
      <c r="H140">
        <f>SUMIFS(Activity_RESBDG!I:I,Activity_RESBDG!$B:$B,$A140&amp;"*",Activity_RESBDG!$B:$B,"*"&amp;"_16",Activity_RESBDG!I:I,"&gt;0.0001")</f>
        <v>0</v>
      </c>
      <c r="I140">
        <f>SUMIFS(Activity_RESBDG!J:J,Activity_RESBDG!$B:$B,$A140&amp;"*",Activity_RESBDG!$B:$B,"*"&amp;"_16",Activity_RESBDG!J:J,"&gt;0.0001")</f>
        <v>2.072596597429721E-3</v>
      </c>
      <c r="J140">
        <f>SUMIFS(Activity_RESBDG!K:K,Activity_RESBDG!$B:$B,$A140&amp;"*",Activity_RESBDG!$B:$B,"*"&amp;"_16",Activity_RESBDG!K:K,"&gt;0.0001")</f>
        <v>6.2513068139045851E-3</v>
      </c>
      <c r="K140">
        <f>SUMIFS(Activity_RESBDG!L:L,Activity_RESBDG!$B:$B,$A140&amp;"*",Activity_RESBDG!$B:$B,"*"&amp;"_16",Activity_RESBDG!L:L,"&gt;0.0001")</f>
        <v>1.4163201682163231E-2</v>
      </c>
    </row>
    <row r="141" spans="1:11" x14ac:dyDescent="0.25">
      <c r="A141" t="str">
        <f>RESBDG_Split_Tech!A141</f>
        <v>RESBDGAPANewSHHEP___STDELC</v>
      </c>
      <c r="B141">
        <f>SUMIFS(Activity_RESBDG!C:C,Activity_RESBDG!$B:$B,$A141&amp;"*",Activity_RESBDG!$B:$B,"*"&amp;"_16",Activity_RESBDG!C:C,"&gt;0.0001")</f>
        <v>0</v>
      </c>
      <c r="C141">
        <f>SUMIFS(Activity_RESBDG!D:D,Activity_RESBDG!$B:$B,$A141&amp;"*",Activity_RESBDG!$B:$B,"*"&amp;"_16",Activity_RESBDG!D:D,"&gt;0.0001")</f>
        <v>0</v>
      </c>
      <c r="D141">
        <f>SUMIFS(Activity_RESBDG!E:E,Activity_RESBDG!$B:$B,$A141&amp;"*",Activity_RESBDG!$B:$B,"*"&amp;"_16",Activity_RESBDG!E:E,"&gt;0.0001")</f>
        <v>0</v>
      </c>
      <c r="E141">
        <f>SUMIFS(Activity_RESBDG!F:F,Activity_RESBDG!$B:$B,$A141&amp;"*",Activity_RESBDG!$B:$B,"*"&amp;"_16",Activity_RESBDG!F:F,"&gt;0.0001")</f>
        <v>0</v>
      </c>
      <c r="F141">
        <f>SUMIFS(Activity_RESBDG!G:G,Activity_RESBDG!$B:$B,$A141&amp;"*",Activity_RESBDG!$B:$B,"*"&amp;"_16",Activity_RESBDG!G:G,"&gt;0.0001")</f>
        <v>0</v>
      </c>
      <c r="G141">
        <f>SUMIFS(Activity_RESBDG!H:H,Activity_RESBDG!$B:$B,$A141&amp;"*",Activity_RESBDG!$B:$B,"*"&amp;"_16",Activity_RESBDG!H:H,"&gt;0.0001")</f>
        <v>0</v>
      </c>
      <c r="H141">
        <f>SUMIFS(Activity_RESBDG!I:I,Activity_RESBDG!$B:$B,$A141&amp;"*",Activity_RESBDG!$B:$B,"*"&amp;"_16",Activity_RESBDG!I:I,"&gt;0.0001")</f>
        <v>0</v>
      </c>
      <c r="I141">
        <f>SUMIFS(Activity_RESBDG!J:J,Activity_RESBDG!$B:$B,$A141&amp;"*",Activity_RESBDG!$B:$B,"*"&amp;"_16",Activity_RESBDG!J:J,"&gt;0.0001")</f>
        <v>3.8567553594531781E-3</v>
      </c>
      <c r="J141">
        <f>SUMIFS(Activity_RESBDG!K:K,Activity_RESBDG!$B:$B,$A141&amp;"*",Activity_RESBDG!$B:$B,"*"&amp;"_16",Activity_RESBDG!K:K,"&gt;0.0001")</f>
        <v>8.2858768474735785E-3</v>
      </c>
      <c r="K141">
        <f>SUMIFS(Activity_RESBDG!L:L,Activity_RESBDG!$B:$B,$A141&amp;"*",Activity_RESBDG!$B:$B,"*"&amp;"_16",Activity_RESBDG!L:L,"&gt;0.0001")</f>
        <v>1.530277120324529E-2</v>
      </c>
    </row>
    <row r="142" spans="1:11" x14ac:dyDescent="0.25">
      <c r="A142" t="str">
        <f>RESBDG_Split_Tech!A142</f>
        <v>RESBDGAPANewSHPLT___STDELC</v>
      </c>
      <c r="B142">
        <f>SUMIFS(Activity_RESBDG!C:C,Activity_RESBDG!$B:$B,$A142&amp;"*",Activity_RESBDG!$B:$B,"*"&amp;"_16",Activity_RESBDG!C:C,"&gt;0.0001")</f>
        <v>0</v>
      </c>
      <c r="C142">
        <f>SUMIFS(Activity_RESBDG!D:D,Activity_RESBDG!$B:$B,$A142&amp;"*",Activity_RESBDG!$B:$B,"*"&amp;"_16",Activity_RESBDG!D:D,"&gt;0.0001")</f>
        <v>0</v>
      </c>
      <c r="D142">
        <f>SUMIFS(Activity_RESBDG!E:E,Activity_RESBDG!$B:$B,$A142&amp;"*",Activity_RESBDG!$B:$B,"*"&amp;"_16",Activity_RESBDG!E:E,"&gt;0.0001")</f>
        <v>0</v>
      </c>
      <c r="E142">
        <f>SUMIFS(Activity_RESBDG!F:F,Activity_RESBDG!$B:$B,$A142&amp;"*",Activity_RESBDG!$B:$B,"*"&amp;"_16",Activity_RESBDG!F:F,"&gt;0.0001")</f>
        <v>0</v>
      </c>
      <c r="F142">
        <f>SUMIFS(Activity_RESBDG!G:G,Activity_RESBDG!$B:$B,$A142&amp;"*",Activity_RESBDG!$B:$B,"*"&amp;"_16",Activity_RESBDG!G:G,"&gt;0.0001")</f>
        <v>0</v>
      </c>
      <c r="G142">
        <f>SUMIFS(Activity_RESBDG!H:H,Activity_RESBDG!$B:$B,$A142&amp;"*",Activity_RESBDG!$B:$B,"*"&amp;"_16",Activity_RESBDG!H:H,"&gt;0.0001")</f>
        <v>0</v>
      </c>
      <c r="H142">
        <f>SUMIFS(Activity_RESBDG!I:I,Activity_RESBDG!$B:$B,$A142&amp;"*",Activity_RESBDG!$B:$B,"*"&amp;"_16",Activity_RESBDG!I:I,"&gt;0.0001")</f>
        <v>0</v>
      </c>
      <c r="I142">
        <f>SUMIFS(Activity_RESBDG!J:J,Activity_RESBDG!$B:$B,$A142&amp;"*",Activity_RESBDG!$B:$B,"*"&amp;"_16",Activity_RESBDG!J:J,"&gt;0.0001")</f>
        <v>2.7927739316082789E-3</v>
      </c>
      <c r="J142">
        <f>SUMIFS(Activity_RESBDG!K:K,Activity_RESBDG!$B:$B,$A142&amp;"*",Activity_RESBDG!$B:$B,"*"&amp;"_16",Activity_RESBDG!K:K,"&gt;0.0001")</f>
        <v>4.2749950768057026E-3</v>
      </c>
      <c r="K142">
        <f>SUMIFS(Activity_RESBDG!L:L,Activity_RESBDG!$B:$B,$A142&amp;"*",Activity_RESBDG!$B:$B,"*"&amp;"_16",Activity_RESBDG!L:L,"&gt;0.0001")</f>
        <v>2.6289285484300119E-3</v>
      </c>
    </row>
    <row r="143" spans="1:11" x14ac:dyDescent="0.25">
      <c r="A143" t="str">
        <f>RESBDG_Split_Tech!A143</f>
        <v>RESBDGAPANewSH_________DHE</v>
      </c>
      <c r="B143">
        <f>SUMIFS(Activity_RESBDG!C:C,Activity_RESBDG!$B:$B,$A143&amp;"*",Activity_RESBDG!$B:$B,"*"&amp;"_16",Activity_RESBDG!C:C,"&gt;0.0001")</f>
        <v>0</v>
      </c>
      <c r="C143">
        <f>SUMIFS(Activity_RESBDG!D:D,Activity_RESBDG!$B:$B,$A143&amp;"*",Activity_RESBDG!$B:$B,"*"&amp;"_16",Activity_RESBDG!D:D,"&gt;0.0001")</f>
        <v>0</v>
      </c>
      <c r="D143">
        <f>SUMIFS(Activity_RESBDG!E:E,Activity_RESBDG!$B:$B,$A143&amp;"*",Activity_RESBDG!$B:$B,"*"&amp;"_16",Activity_RESBDG!E:E,"&gt;0.0001")</f>
        <v>0</v>
      </c>
      <c r="E143">
        <f>SUMIFS(Activity_RESBDG!F:F,Activity_RESBDG!$B:$B,$A143&amp;"*",Activity_RESBDG!$B:$B,"*"&amp;"_16",Activity_RESBDG!F:F,"&gt;0.0001")</f>
        <v>0</v>
      </c>
      <c r="F143">
        <f>SUMIFS(Activity_RESBDG!G:G,Activity_RESBDG!$B:$B,$A143&amp;"*",Activity_RESBDG!$B:$B,"*"&amp;"_16",Activity_RESBDG!G:G,"&gt;0.0001")</f>
        <v>0</v>
      </c>
      <c r="G143">
        <f>SUMIFS(Activity_RESBDG!H:H,Activity_RESBDG!$B:$B,$A143&amp;"*",Activity_RESBDG!$B:$B,"*"&amp;"_16",Activity_RESBDG!H:H,"&gt;0.0001")</f>
        <v>0</v>
      </c>
      <c r="H143">
        <f>SUMIFS(Activity_RESBDG!I:I,Activity_RESBDG!$B:$B,$A143&amp;"*",Activity_RESBDG!$B:$B,"*"&amp;"_16",Activity_RESBDG!I:I,"&gt;0.0001")</f>
        <v>0</v>
      </c>
      <c r="I143">
        <f>SUMIFS(Activity_RESBDG!J:J,Activity_RESBDG!$B:$B,$A143&amp;"*",Activity_RESBDG!$B:$B,"*"&amp;"_16",Activity_RESBDG!J:J,"&gt;0.0001")</f>
        <v>7.7240456947216211E-3</v>
      </c>
      <c r="J143">
        <f>SUMIFS(Activity_RESBDG!K:K,Activity_RESBDG!$B:$B,$A143&amp;"*",Activity_RESBDG!$B:$B,"*"&amp;"_16",Activity_RESBDG!K:K,"&gt;0.0001")</f>
        <v>1.351187635562601E-2</v>
      </c>
      <c r="K143">
        <f>SUMIFS(Activity_RESBDG!L:L,Activity_RESBDG!$B:$B,$A143&amp;"*",Activity_RESBDG!$B:$B,"*"&amp;"_16",Activity_RESBDG!L:L,"&gt;0.0001")</f>
        <v>6.0746476458459044E-3</v>
      </c>
    </row>
    <row r="144" spans="1:11" x14ac:dyDescent="0.25">
      <c r="A144" t="str">
        <f>RESBDG_Split_Tech!A144</f>
        <v>RESBDGAPANewSHFUR___STDLFO</v>
      </c>
      <c r="B144">
        <f>SUMIFS(Activity_RESBDG!C:C,Activity_RESBDG!$B:$B,$A144&amp;"*",Activity_RESBDG!$B:$B,"*"&amp;"_16",Activity_RESBDG!C:C,"&gt;0.0001")</f>
        <v>0</v>
      </c>
      <c r="C144">
        <f>SUMIFS(Activity_RESBDG!D:D,Activity_RESBDG!$B:$B,$A144&amp;"*",Activity_RESBDG!$B:$B,"*"&amp;"_16",Activity_RESBDG!D:D,"&gt;0.0001")</f>
        <v>0</v>
      </c>
      <c r="D144">
        <f>SUMIFS(Activity_RESBDG!E:E,Activity_RESBDG!$B:$B,$A144&amp;"*",Activity_RESBDG!$B:$B,"*"&amp;"_16",Activity_RESBDG!E:E,"&gt;0.0001")</f>
        <v>0</v>
      </c>
      <c r="E144">
        <f>SUMIFS(Activity_RESBDG!F:F,Activity_RESBDG!$B:$B,$A144&amp;"*",Activity_RESBDG!$B:$B,"*"&amp;"_16",Activity_RESBDG!F:F,"&gt;0.0001")</f>
        <v>0</v>
      </c>
      <c r="F144">
        <f>SUMIFS(Activity_RESBDG!G:G,Activity_RESBDG!$B:$B,$A144&amp;"*",Activity_RESBDG!$B:$B,"*"&amp;"_16",Activity_RESBDG!G:G,"&gt;0.0001")</f>
        <v>0</v>
      </c>
      <c r="G144">
        <f>SUMIFS(Activity_RESBDG!H:H,Activity_RESBDG!$B:$B,$A144&amp;"*",Activity_RESBDG!$B:$B,"*"&amp;"_16",Activity_RESBDG!H:H,"&gt;0.0001")</f>
        <v>0</v>
      </c>
      <c r="H144">
        <f>SUMIFS(Activity_RESBDG!I:I,Activity_RESBDG!$B:$B,$A144&amp;"*",Activity_RESBDG!$B:$B,"*"&amp;"_16",Activity_RESBDG!I:I,"&gt;0.0001")</f>
        <v>0</v>
      </c>
      <c r="I144">
        <f>SUMIFS(Activity_RESBDG!J:J,Activity_RESBDG!$B:$B,$A144&amp;"*",Activity_RESBDG!$B:$B,"*"&amp;"_16",Activity_RESBDG!J:J,"&gt;0.0001")</f>
        <v>3.7426728868794769E-4</v>
      </c>
      <c r="J144">
        <f>SUMIFS(Activity_RESBDG!K:K,Activity_RESBDG!$B:$B,$A144&amp;"*",Activity_RESBDG!$B:$B,"*"&amp;"_16",Activity_RESBDG!K:K,"&gt;0.0001")</f>
        <v>3.9746769346918689E-4</v>
      </c>
      <c r="K144">
        <f>SUMIFS(Activity_RESBDG!L:L,Activity_RESBDG!$B:$B,$A144&amp;"*",Activity_RESBDG!$B:$B,"*"&amp;"_16",Activity_RESBDG!L:L,"&gt;0.0001")</f>
        <v>1.4993484678831859E-4</v>
      </c>
    </row>
    <row r="145" spans="1:11" x14ac:dyDescent="0.25">
      <c r="A145" t="str">
        <f>RESBDG_Split_Tech!A145</f>
        <v>RESBDGAPANewSHFUR___HIGNGA</v>
      </c>
      <c r="B145">
        <f>SUMIFS(Activity_RESBDG!C:C,Activity_RESBDG!$B:$B,$A145&amp;"*",Activity_RESBDG!$B:$B,"*"&amp;"_16",Activity_RESBDG!C:C,"&gt;0.0001")</f>
        <v>0</v>
      </c>
      <c r="C145">
        <f>SUMIFS(Activity_RESBDG!D:D,Activity_RESBDG!$B:$B,$A145&amp;"*",Activity_RESBDG!$B:$B,"*"&amp;"_16",Activity_RESBDG!D:D,"&gt;0.0001")</f>
        <v>0</v>
      </c>
      <c r="D145">
        <f>SUMIFS(Activity_RESBDG!E:E,Activity_RESBDG!$B:$B,$A145&amp;"*",Activity_RESBDG!$B:$B,"*"&amp;"_16",Activity_RESBDG!E:E,"&gt;0.0001")</f>
        <v>0</v>
      </c>
      <c r="E145">
        <f>SUMIFS(Activity_RESBDG!F:F,Activity_RESBDG!$B:$B,$A145&amp;"*",Activity_RESBDG!$B:$B,"*"&amp;"_16",Activity_RESBDG!F:F,"&gt;0.0001")</f>
        <v>0</v>
      </c>
      <c r="F145">
        <f>SUMIFS(Activity_RESBDG!G:G,Activity_RESBDG!$B:$B,$A145&amp;"*",Activity_RESBDG!$B:$B,"*"&amp;"_16",Activity_RESBDG!G:G,"&gt;0.0001")</f>
        <v>0</v>
      </c>
      <c r="G145">
        <f>SUMIFS(Activity_RESBDG!H:H,Activity_RESBDG!$B:$B,$A145&amp;"*",Activity_RESBDG!$B:$B,"*"&amp;"_16",Activity_RESBDG!H:H,"&gt;0.0001")</f>
        <v>0</v>
      </c>
      <c r="H145">
        <f>SUMIFS(Activity_RESBDG!I:I,Activity_RESBDG!$B:$B,$A145&amp;"*",Activity_RESBDG!$B:$B,"*"&amp;"_16",Activity_RESBDG!I:I,"&gt;0.0001")</f>
        <v>0</v>
      </c>
      <c r="I145">
        <f>SUMIFS(Activity_RESBDG!J:J,Activity_RESBDG!$B:$B,$A145&amp;"*",Activity_RESBDG!$B:$B,"*"&amp;"_16",Activity_RESBDG!J:J,"&gt;0.0001")</f>
        <v>9.8175887745923819E-3</v>
      </c>
      <c r="J145">
        <f>SUMIFS(Activity_RESBDG!K:K,Activity_RESBDG!$B:$B,$A145&amp;"*",Activity_RESBDG!$B:$B,"*"&amp;"_16",Activity_RESBDG!K:K,"&gt;0.0001")</f>
        <v>1.4216640857227051E-2</v>
      </c>
      <c r="K145">
        <f>SUMIFS(Activity_RESBDG!L:L,Activity_RESBDG!$B:$B,$A145&amp;"*",Activity_RESBDG!$B:$B,"*"&amp;"_16",Activity_RESBDG!L:L,"&gt;0.0001")</f>
        <v>1.172993287531314E-2</v>
      </c>
    </row>
    <row r="146" spans="1:11" x14ac:dyDescent="0.25">
      <c r="A146" t="str">
        <f>RESBDG_Split_Tech!A146</f>
        <v>RESBDGAPANewSHFUR___MEDNGA</v>
      </c>
      <c r="B146">
        <f>SUMIFS(Activity_RESBDG!C:C,Activity_RESBDG!$B:$B,$A146&amp;"*",Activity_RESBDG!$B:$B,"*"&amp;"_16",Activity_RESBDG!C:C,"&gt;0.0001")</f>
        <v>0</v>
      </c>
      <c r="C146">
        <f>SUMIFS(Activity_RESBDG!D:D,Activity_RESBDG!$B:$B,$A146&amp;"*",Activity_RESBDG!$B:$B,"*"&amp;"_16",Activity_RESBDG!D:D,"&gt;0.0001")</f>
        <v>0</v>
      </c>
      <c r="D146">
        <f>SUMIFS(Activity_RESBDG!E:E,Activity_RESBDG!$B:$B,$A146&amp;"*",Activity_RESBDG!$B:$B,"*"&amp;"_16",Activity_RESBDG!E:E,"&gt;0.0001")</f>
        <v>0</v>
      </c>
      <c r="E146">
        <f>SUMIFS(Activity_RESBDG!F:F,Activity_RESBDG!$B:$B,$A146&amp;"*",Activity_RESBDG!$B:$B,"*"&amp;"_16",Activity_RESBDG!F:F,"&gt;0.0001")</f>
        <v>0</v>
      </c>
      <c r="F146">
        <f>SUMIFS(Activity_RESBDG!G:G,Activity_RESBDG!$B:$B,$A146&amp;"*",Activity_RESBDG!$B:$B,"*"&amp;"_16",Activity_RESBDG!G:G,"&gt;0.0001")</f>
        <v>0</v>
      </c>
      <c r="G146">
        <f>SUMIFS(Activity_RESBDG!H:H,Activity_RESBDG!$B:$B,$A146&amp;"*",Activity_RESBDG!$B:$B,"*"&amp;"_16",Activity_RESBDG!H:H,"&gt;0.0001")</f>
        <v>0</v>
      </c>
      <c r="H146">
        <f>SUMIFS(Activity_RESBDG!I:I,Activity_RESBDG!$B:$B,$A146&amp;"*",Activity_RESBDG!$B:$B,"*"&amp;"_16",Activity_RESBDG!I:I,"&gt;0.0001")</f>
        <v>0</v>
      </c>
      <c r="I146">
        <f>SUMIFS(Activity_RESBDG!J:J,Activity_RESBDG!$B:$B,$A146&amp;"*",Activity_RESBDG!$B:$B,"*"&amp;"_16",Activity_RESBDG!J:J,"&gt;0.0001")</f>
        <v>9.0378765137432964E-3</v>
      </c>
      <c r="J146">
        <f>SUMIFS(Activity_RESBDG!K:K,Activity_RESBDG!$B:$B,$A146&amp;"*",Activity_RESBDG!$B:$B,"*"&amp;"_16",Activity_RESBDG!K:K,"&gt;0.0001")</f>
        <v>1.2077848450326761E-2</v>
      </c>
      <c r="K146">
        <f>SUMIFS(Activity_RESBDG!L:L,Activity_RESBDG!$B:$B,$A146&amp;"*",Activity_RESBDG!$B:$B,"*"&amp;"_16",Activity_RESBDG!L:L,"&gt;0.0001")</f>
        <v>7.6523396917872874E-3</v>
      </c>
    </row>
    <row r="147" spans="1:11" x14ac:dyDescent="0.25">
      <c r="A147" t="str">
        <f>RESBDG_Split_Tech!A147</f>
        <v>RESBDGAPANewSHFUR___STDPRO</v>
      </c>
      <c r="B147">
        <f>SUMIFS(Activity_RESBDG!C:C,Activity_RESBDG!$B:$B,$A147&amp;"*",Activity_RESBDG!$B:$B,"*"&amp;"_16",Activity_RESBDG!C:C,"&gt;0.0001")</f>
        <v>0</v>
      </c>
      <c r="C147">
        <f>SUMIFS(Activity_RESBDG!D:D,Activity_RESBDG!$B:$B,$A147&amp;"*",Activity_RESBDG!$B:$B,"*"&amp;"_16",Activity_RESBDG!D:D,"&gt;0.0001")</f>
        <v>0</v>
      </c>
      <c r="D147">
        <f>SUMIFS(Activity_RESBDG!E:E,Activity_RESBDG!$B:$B,$A147&amp;"*",Activity_RESBDG!$B:$B,"*"&amp;"_16",Activity_RESBDG!E:E,"&gt;0.0001")</f>
        <v>0</v>
      </c>
      <c r="E147">
        <f>SUMIFS(Activity_RESBDG!F:F,Activity_RESBDG!$B:$B,$A147&amp;"*",Activity_RESBDG!$B:$B,"*"&amp;"_16",Activity_RESBDG!F:F,"&gt;0.0001")</f>
        <v>0</v>
      </c>
      <c r="F147">
        <f>SUMIFS(Activity_RESBDG!G:G,Activity_RESBDG!$B:$B,$A147&amp;"*",Activity_RESBDG!$B:$B,"*"&amp;"_16",Activity_RESBDG!G:G,"&gt;0.0001")</f>
        <v>0</v>
      </c>
      <c r="G147">
        <f>SUMIFS(Activity_RESBDG!H:H,Activity_RESBDG!$B:$B,$A147&amp;"*",Activity_RESBDG!$B:$B,"*"&amp;"_16",Activity_RESBDG!H:H,"&gt;0.0001")</f>
        <v>0</v>
      </c>
      <c r="H147">
        <f>SUMIFS(Activity_RESBDG!I:I,Activity_RESBDG!$B:$B,$A147&amp;"*",Activity_RESBDG!$B:$B,"*"&amp;"_16",Activity_RESBDG!I:I,"&gt;0.0001")</f>
        <v>0</v>
      </c>
      <c r="I147">
        <f>SUMIFS(Activity_RESBDG!J:J,Activity_RESBDG!$B:$B,$A147&amp;"*",Activity_RESBDG!$B:$B,"*"&amp;"_16",Activity_RESBDG!J:J,"&gt;0.0001")</f>
        <v>6.1716131842807196E-4</v>
      </c>
      <c r="J147">
        <f>SUMIFS(Activity_RESBDG!K:K,Activity_RESBDG!$B:$B,$A147&amp;"*",Activity_RESBDG!$B:$B,"*"&amp;"_16",Activity_RESBDG!K:K,"&gt;0.0001")</f>
        <v>6.7967733676648715E-4</v>
      </c>
      <c r="K147">
        <f>SUMIFS(Activity_RESBDG!L:L,Activity_RESBDG!$B:$B,$A147&amp;"*",Activity_RESBDG!$B:$B,"*"&amp;"_16",Activity_RESBDG!L:L,"&gt;0.0001")</f>
        <v>2.6521898778393219E-4</v>
      </c>
    </row>
    <row r="148" spans="1:11" x14ac:dyDescent="0.25">
      <c r="A148" t="str">
        <f>RESBDG_Split_Tech!A148</f>
        <v>RESBDGSATNewSHFUR___STDBMA</v>
      </c>
      <c r="B148">
        <f>SUMIFS(Activity_RESBDG!C:C,Activity_RESBDG!$B:$B,$A148&amp;"*",Activity_RESBDG!$B:$B,"*"&amp;"_16",Activity_RESBDG!C:C,"&gt;0.0001")</f>
        <v>0</v>
      </c>
      <c r="C148">
        <f>SUMIFS(Activity_RESBDG!D:D,Activity_RESBDG!$B:$B,$A148&amp;"*",Activity_RESBDG!$B:$B,"*"&amp;"_16",Activity_RESBDG!D:D,"&gt;0.0001")</f>
        <v>0</v>
      </c>
      <c r="D148">
        <f>SUMIFS(Activity_RESBDG!E:E,Activity_RESBDG!$B:$B,$A148&amp;"*",Activity_RESBDG!$B:$B,"*"&amp;"_16",Activity_RESBDG!E:E,"&gt;0.0001")</f>
        <v>0</v>
      </c>
      <c r="E148">
        <f>SUMIFS(Activity_RESBDG!F:F,Activity_RESBDG!$B:$B,$A148&amp;"*",Activity_RESBDG!$B:$B,"*"&amp;"_16",Activity_RESBDG!F:F,"&gt;0.0001")</f>
        <v>0</v>
      </c>
      <c r="F148">
        <f>SUMIFS(Activity_RESBDG!G:G,Activity_RESBDG!$B:$B,$A148&amp;"*",Activity_RESBDG!$B:$B,"*"&amp;"_16",Activity_RESBDG!G:G,"&gt;0.0001")</f>
        <v>0</v>
      </c>
      <c r="G148">
        <f>SUMIFS(Activity_RESBDG!H:H,Activity_RESBDG!$B:$B,$A148&amp;"*",Activity_RESBDG!$B:$B,"*"&amp;"_16",Activity_RESBDG!H:H,"&gt;0.0001")</f>
        <v>0</v>
      </c>
      <c r="H148">
        <f>SUMIFS(Activity_RESBDG!I:I,Activity_RESBDG!$B:$B,$A148&amp;"*",Activity_RESBDG!$B:$B,"*"&amp;"_16",Activity_RESBDG!I:I,"&gt;0.0001")</f>
        <v>0</v>
      </c>
      <c r="I148">
        <f>SUMIFS(Activity_RESBDG!J:J,Activity_RESBDG!$B:$B,$A148&amp;"*",Activity_RESBDG!$B:$B,"*"&amp;"_16",Activity_RESBDG!J:J,"&gt;0.0001")</f>
        <v>2.0332149200790548E-3</v>
      </c>
      <c r="J148">
        <f>SUMIFS(Activity_RESBDG!K:K,Activity_RESBDG!$B:$B,$A148&amp;"*",Activity_RESBDG!$B:$B,"*"&amp;"_16",Activity_RESBDG!K:K,"&gt;0.0001")</f>
        <v>1.0504785941335051E-2</v>
      </c>
      <c r="K148">
        <f>SUMIFS(Activity_RESBDG!L:L,Activity_RESBDG!$B:$B,$A148&amp;"*",Activity_RESBDG!$B:$B,"*"&amp;"_16",Activity_RESBDG!L:L,"&gt;0.0001")</f>
        <v>1.304696265696122E-2</v>
      </c>
    </row>
    <row r="149" spans="1:11" x14ac:dyDescent="0.25">
      <c r="A149" t="str">
        <f>RESBDG_Split_Tech!A149</f>
        <v>RESBDGSATNewSHHEP___STDELC</v>
      </c>
      <c r="B149">
        <f>SUMIFS(Activity_RESBDG!C:C,Activity_RESBDG!$B:$B,$A149&amp;"*",Activity_RESBDG!$B:$B,"*"&amp;"_16",Activity_RESBDG!C:C,"&gt;0.0001")</f>
        <v>0</v>
      </c>
      <c r="C149">
        <f>SUMIFS(Activity_RESBDG!D:D,Activity_RESBDG!$B:$B,$A149&amp;"*",Activity_RESBDG!$B:$B,"*"&amp;"_16",Activity_RESBDG!D:D,"&gt;0.0001")</f>
        <v>0</v>
      </c>
      <c r="D149">
        <f>SUMIFS(Activity_RESBDG!E:E,Activity_RESBDG!$B:$B,$A149&amp;"*",Activity_RESBDG!$B:$B,"*"&amp;"_16",Activity_RESBDG!E:E,"&gt;0.0001")</f>
        <v>0</v>
      </c>
      <c r="E149">
        <f>SUMIFS(Activity_RESBDG!F:F,Activity_RESBDG!$B:$B,$A149&amp;"*",Activity_RESBDG!$B:$B,"*"&amp;"_16",Activity_RESBDG!F:F,"&gt;0.0001")</f>
        <v>0</v>
      </c>
      <c r="F149">
        <f>SUMIFS(Activity_RESBDG!G:G,Activity_RESBDG!$B:$B,$A149&amp;"*",Activity_RESBDG!$B:$B,"*"&amp;"_16",Activity_RESBDG!G:G,"&gt;0.0001")</f>
        <v>0</v>
      </c>
      <c r="G149">
        <f>SUMIFS(Activity_RESBDG!H:H,Activity_RESBDG!$B:$B,$A149&amp;"*",Activity_RESBDG!$B:$B,"*"&amp;"_16",Activity_RESBDG!H:H,"&gt;0.0001")</f>
        <v>0</v>
      </c>
      <c r="H149">
        <f>SUMIFS(Activity_RESBDG!I:I,Activity_RESBDG!$B:$B,$A149&amp;"*",Activity_RESBDG!$B:$B,"*"&amp;"_16",Activity_RESBDG!I:I,"&gt;0.0001")</f>
        <v>0</v>
      </c>
      <c r="I149">
        <f>SUMIFS(Activity_RESBDG!J:J,Activity_RESBDG!$B:$B,$A149&amp;"*",Activity_RESBDG!$B:$B,"*"&amp;"_16",Activity_RESBDG!J:J,"&gt;0.0001")</f>
        <v>3.7617762722898232E-3</v>
      </c>
      <c r="J149">
        <f>SUMIFS(Activity_RESBDG!K:K,Activity_RESBDG!$B:$B,$A149&amp;"*",Activity_RESBDG!$B:$B,"*"&amp;"_16",Activity_RESBDG!K:K,"&gt;0.0001")</f>
        <v>1.270472573566731E-2</v>
      </c>
      <c r="K149">
        <f>SUMIFS(Activity_RESBDG!L:L,Activity_RESBDG!$B:$B,$A149&amp;"*",Activity_RESBDG!$B:$B,"*"&amp;"_16",Activity_RESBDG!L:L,"&gt;0.0001")</f>
        <v>1.421571295188891E-2</v>
      </c>
    </row>
    <row r="150" spans="1:11" x14ac:dyDescent="0.25">
      <c r="A150" t="str">
        <f>RESBDG_Split_Tech!A150</f>
        <v>RESBDGSATNewSHPLT___STDELC</v>
      </c>
      <c r="B150">
        <f>SUMIFS(Activity_RESBDG!C:C,Activity_RESBDG!$B:$B,$A150&amp;"*",Activity_RESBDG!$B:$B,"*"&amp;"_16",Activity_RESBDG!C:C,"&gt;0.0001")</f>
        <v>0</v>
      </c>
      <c r="C150">
        <f>SUMIFS(Activity_RESBDG!D:D,Activity_RESBDG!$B:$B,$A150&amp;"*",Activity_RESBDG!$B:$B,"*"&amp;"_16",Activity_RESBDG!D:D,"&gt;0.0001")</f>
        <v>0</v>
      </c>
      <c r="D150">
        <f>SUMIFS(Activity_RESBDG!E:E,Activity_RESBDG!$B:$B,$A150&amp;"*",Activity_RESBDG!$B:$B,"*"&amp;"_16",Activity_RESBDG!E:E,"&gt;0.0001")</f>
        <v>0</v>
      </c>
      <c r="E150">
        <f>SUMIFS(Activity_RESBDG!F:F,Activity_RESBDG!$B:$B,$A150&amp;"*",Activity_RESBDG!$B:$B,"*"&amp;"_16",Activity_RESBDG!F:F,"&gt;0.0001")</f>
        <v>0</v>
      </c>
      <c r="F150">
        <f>SUMIFS(Activity_RESBDG!G:G,Activity_RESBDG!$B:$B,$A150&amp;"*",Activity_RESBDG!$B:$B,"*"&amp;"_16",Activity_RESBDG!G:G,"&gt;0.0001")</f>
        <v>0</v>
      </c>
      <c r="G150">
        <f>SUMIFS(Activity_RESBDG!H:H,Activity_RESBDG!$B:$B,$A150&amp;"*",Activity_RESBDG!$B:$B,"*"&amp;"_16",Activity_RESBDG!H:H,"&gt;0.0001")</f>
        <v>0</v>
      </c>
      <c r="H150">
        <f>SUMIFS(Activity_RESBDG!I:I,Activity_RESBDG!$B:$B,$A150&amp;"*",Activity_RESBDG!$B:$B,"*"&amp;"_16",Activity_RESBDG!I:I,"&gt;0.0001")</f>
        <v>0</v>
      </c>
      <c r="I150">
        <f>SUMIFS(Activity_RESBDG!J:J,Activity_RESBDG!$B:$B,$A150&amp;"*",Activity_RESBDG!$B:$B,"*"&amp;"_16",Activity_RESBDG!J:J,"&gt;0.0001")</f>
        <v>2.7473276013055539E-3</v>
      </c>
      <c r="J150">
        <f>SUMIFS(Activity_RESBDG!K:K,Activity_RESBDG!$B:$B,$A150&amp;"*",Activity_RESBDG!$B:$B,"*"&amp;"_16",Activity_RESBDG!K:K,"&gt;0.0001")</f>
        <v>7.1392368273822029E-3</v>
      </c>
      <c r="K150">
        <f>SUMIFS(Activity_RESBDG!L:L,Activity_RESBDG!$B:$B,$A150&amp;"*",Activity_RESBDG!$B:$B,"*"&amp;"_16",Activity_RESBDG!L:L,"&gt;0.0001")</f>
        <v>2.5884819974895681E-3</v>
      </c>
    </row>
    <row r="151" spans="1:11" x14ac:dyDescent="0.25">
      <c r="A151" t="str">
        <f>RESBDG_Split_Tech!A151</f>
        <v>RESBDGSATNewSH_________DHE</v>
      </c>
      <c r="B151">
        <f>SUMIFS(Activity_RESBDG!C:C,Activity_RESBDG!$B:$B,$A151&amp;"*",Activity_RESBDG!$B:$B,"*"&amp;"_16",Activity_RESBDG!C:C,"&gt;0.0001")</f>
        <v>0</v>
      </c>
      <c r="C151">
        <f>SUMIFS(Activity_RESBDG!D:D,Activity_RESBDG!$B:$B,$A151&amp;"*",Activity_RESBDG!$B:$B,"*"&amp;"_16",Activity_RESBDG!D:D,"&gt;0.0001")</f>
        <v>0</v>
      </c>
      <c r="D151">
        <f>SUMIFS(Activity_RESBDG!E:E,Activity_RESBDG!$B:$B,$A151&amp;"*",Activity_RESBDG!$B:$B,"*"&amp;"_16",Activity_RESBDG!E:E,"&gt;0.0001")</f>
        <v>0</v>
      </c>
      <c r="E151">
        <f>SUMIFS(Activity_RESBDG!F:F,Activity_RESBDG!$B:$B,$A151&amp;"*",Activity_RESBDG!$B:$B,"*"&amp;"_16",Activity_RESBDG!F:F,"&gt;0.0001")</f>
        <v>0</v>
      </c>
      <c r="F151">
        <f>SUMIFS(Activity_RESBDG!G:G,Activity_RESBDG!$B:$B,$A151&amp;"*",Activity_RESBDG!$B:$B,"*"&amp;"_16",Activity_RESBDG!G:G,"&gt;0.0001")</f>
        <v>0</v>
      </c>
      <c r="G151">
        <f>SUMIFS(Activity_RESBDG!H:H,Activity_RESBDG!$B:$B,$A151&amp;"*",Activity_RESBDG!$B:$B,"*"&amp;"_16",Activity_RESBDG!H:H,"&gt;0.0001")</f>
        <v>0</v>
      </c>
      <c r="H151">
        <f>SUMIFS(Activity_RESBDG!I:I,Activity_RESBDG!$B:$B,$A151&amp;"*",Activity_RESBDG!$B:$B,"*"&amp;"_16",Activity_RESBDG!I:I,"&gt;0.0001")</f>
        <v>0</v>
      </c>
      <c r="I151">
        <f>SUMIFS(Activity_RESBDG!J:J,Activity_RESBDG!$B:$B,$A151&amp;"*",Activity_RESBDG!$B:$B,"*"&amp;"_16",Activity_RESBDG!J:J,"&gt;0.0001")</f>
        <v>4.1801990078451368E-3</v>
      </c>
      <c r="J151">
        <f>SUMIFS(Activity_RESBDG!K:K,Activity_RESBDG!$B:$B,$A151&amp;"*",Activity_RESBDG!$B:$B,"*"&amp;"_16",Activity_RESBDG!K:K,"&gt;0.0001")</f>
        <v>1.400980556985738E-2</v>
      </c>
      <c r="K151">
        <f>SUMIFS(Activity_RESBDG!L:L,Activity_RESBDG!$B:$B,$A151&amp;"*",Activity_RESBDG!$B:$B,"*"&amp;"_16",Activity_RESBDG!L:L,"&gt;0.0001")</f>
        <v>4.0470285157395459E-3</v>
      </c>
    </row>
    <row r="152" spans="1:11" x14ac:dyDescent="0.25">
      <c r="A152" t="str">
        <f>RESBDG_Split_Tech!A152</f>
        <v>RESBDGSATNewSHFUR___STDLFO</v>
      </c>
      <c r="B152">
        <f>SUMIFS(Activity_RESBDG!C:C,Activity_RESBDG!$B:$B,$A152&amp;"*",Activity_RESBDG!$B:$B,"*"&amp;"_16",Activity_RESBDG!C:C,"&gt;0.0001")</f>
        <v>0</v>
      </c>
      <c r="C152">
        <f>SUMIFS(Activity_RESBDG!D:D,Activity_RESBDG!$B:$B,$A152&amp;"*",Activity_RESBDG!$B:$B,"*"&amp;"_16",Activity_RESBDG!D:D,"&gt;0.0001")</f>
        <v>0</v>
      </c>
      <c r="D152">
        <f>SUMIFS(Activity_RESBDG!E:E,Activity_RESBDG!$B:$B,$A152&amp;"*",Activity_RESBDG!$B:$B,"*"&amp;"_16",Activity_RESBDG!E:E,"&gt;0.0001")</f>
        <v>0</v>
      </c>
      <c r="E152">
        <f>SUMIFS(Activity_RESBDG!F:F,Activity_RESBDG!$B:$B,$A152&amp;"*",Activity_RESBDG!$B:$B,"*"&amp;"_16",Activity_RESBDG!F:F,"&gt;0.0001")</f>
        <v>0</v>
      </c>
      <c r="F152">
        <f>SUMIFS(Activity_RESBDG!G:G,Activity_RESBDG!$B:$B,$A152&amp;"*",Activity_RESBDG!$B:$B,"*"&amp;"_16",Activity_RESBDG!G:G,"&gt;0.0001")</f>
        <v>0</v>
      </c>
      <c r="G152">
        <f>SUMIFS(Activity_RESBDG!H:H,Activity_RESBDG!$B:$B,$A152&amp;"*",Activity_RESBDG!$B:$B,"*"&amp;"_16",Activity_RESBDG!H:H,"&gt;0.0001")</f>
        <v>0</v>
      </c>
      <c r="H152">
        <f>SUMIFS(Activity_RESBDG!I:I,Activity_RESBDG!$B:$B,$A152&amp;"*",Activity_RESBDG!$B:$B,"*"&amp;"_16",Activity_RESBDG!I:I,"&gt;0.0001")</f>
        <v>0</v>
      </c>
      <c r="I152">
        <f>SUMIFS(Activity_RESBDG!J:J,Activity_RESBDG!$B:$B,$A152&amp;"*",Activity_RESBDG!$B:$B,"*"&amp;"_16",Activity_RESBDG!J:J,"&gt;0.0001")</f>
        <v>3.6683463029156538E-4</v>
      </c>
      <c r="J152">
        <f>SUMIFS(Activity_RESBDG!K:K,Activity_RESBDG!$B:$B,$A152&amp;"*",Activity_RESBDG!$B:$B,"*"&amp;"_16",Activity_RESBDG!K:K,"&gt;0.0001")</f>
        <v>4.1212389021709218E-4</v>
      </c>
      <c r="K152">
        <f>SUMIFS(Activity_RESBDG!L:L,Activity_RESBDG!$B:$B,$A152&amp;"*",Activity_RESBDG!$B:$B,"*"&amp;"_16",Activity_RESBDG!L:L,"&gt;0.0001")</f>
        <v>1.4682441197654721E-4</v>
      </c>
    </row>
    <row r="153" spans="1:11" x14ac:dyDescent="0.25">
      <c r="A153" t="str">
        <f>RESBDG_Split_Tech!A153</f>
        <v>RESBDGSATNewSHFUR___HIGNGA</v>
      </c>
      <c r="B153">
        <f>SUMIFS(Activity_RESBDG!C:C,Activity_RESBDG!$B:$B,$A153&amp;"*",Activity_RESBDG!$B:$B,"*"&amp;"_16",Activity_RESBDG!C:C,"&gt;0.0001")</f>
        <v>0</v>
      </c>
      <c r="C153">
        <f>SUMIFS(Activity_RESBDG!D:D,Activity_RESBDG!$B:$B,$A153&amp;"*",Activity_RESBDG!$B:$B,"*"&amp;"_16",Activity_RESBDG!D:D,"&gt;0.0001")</f>
        <v>0</v>
      </c>
      <c r="D153">
        <f>SUMIFS(Activity_RESBDG!E:E,Activity_RESBDG!$B:$B,$A153&amp;"*",Activity_RESBDG!$B:$B,"*"&amp;"_16",Activity_RESBDG!E:E,"&gt;0.0001")</f>
        <v>0</v>
      </c>
      <c r="E153">
        <f>SUMIFS(Activity_RESBDG!F:F,Activity_RESBDG!$B:$B,$A153&amp;"*",Activity_RESBDG!$B:$B,"*"&amp;"_16",Activity_RESBDG!F:F,"&gt;0.0001")</f>
        <v>0</v>
      </c>
      <c r="F153">
        <f>SUMIFS(Activity_RESBDG!G:G,Activity_RESBDG!$B:$B,$A153&amp;"*",Activity_RESBDG!$B:$B,"*"&amp;"_16",Activity_RESBDG!G:G,"&gt;0.0001")</f>
        <v>0</v>
      </c>
      <c r="G153">
        <f>SUMIFS(Activity_RESBDG!H:H,Activity_RESBDG!$B:$B,$A153&amp;"*",Activity_RESBDG!$B:$B,"*"&amp;"_16",Activity_RESBDG!H:H,"&gt;0.0001")</f>
        <v>0</v>
      </c>
      <c r="H153">
        <f>SUMIFS(Activity_RESBDG!I:I,Activity_RESBDG!$B:$B,$A153&amp;"*",Activity_RESBDG!$B:$B,"*"&amp;"_16",Activity_RESBDG!I:I,"&gt;0.0001")</f>
        <v>0</v>
      </c>
      <c r="I153">
        <f>SUMIFS(Activity_RESBDG!J:J,Activity_RESBDG!$B:$B,$A153&amp;"*",Activity_RESBDG!$B:$B,"*"&amp;"_16",Activity_RESBDG!J:J,"&gt;0.0001")</f>
        <v>9.4375666192681677E-3</v>
      </c>
      <c r="J153">
        <f>SUMIFS(Activity_RESBDG!K:K,Activity_RESBDG!$B:$B,$A153&amp;"*",Activity_RESBDG!$B:$B,"*"&amp;"_16",Activity_RESBDG!K:K,"&gt;0.0001")</f>
        <v>1.9479194332633579E-2</v>
      </c>
      <c r="K153">
        <f>SUMIFS(Activity_RESBDG!L:L,Activity_RESBDG!$B:$B,$A153&amp;"*",Activity_RESBDG!$B:$B,"*"&amp;"_16",Activity_RESBDG!L:L,"&gt;0.0001")</f>
        <v>1.1074388594299571E-2</v>
      </c>
    </row>
    <row r="154" spans="1:11" x14ac:dyDescent="0.25">
      <c r="A154" t="str">
        <f>RESBDG_Split_Tech!A154</f>
        <v>RESBDGSATNewSHFUR___MEDNGA</v>
      </c>
      <c r="B154">
        <f>SUMIFS(Activity_RESBDG!C:C,Activity_RESBDG!$B:$B,$A154&amp;"*",Activity_RESBDG!$B:$B,"*"&amp;"_16",Activity_RESBDG!C:C,"&gt;0.0001")</f>
        <v>0</v>
      </c>
      <c r="C154">
        <f>SUMIFS(Activity_RESBDG!D:D,Activity_RESBDG!$B:$B,$A154&amp;"*",Activity_RESBDG!$B:$B,"*"&amp;"_16",Activity_RESBDG!D:D,"&gt;0.0001")</f>
        <v>0</v>
      </c>
      <c r="D154">
        <f>SUMIFS(Activity_RESBDG!E:E,Activity_RESBDG!$B:$B,$A154&amp;"*",Activity_RESBDG!$B:$B,"*"&amp;"_16",Activity_RESBDG!E:E,"&gt;0.0001")</f>
        <v>0</v>
      </c>
      <c r="E154">
        <f>SUMIFS(Activity_RESBDG!F:F,Activity_RESBDG!$B:$B,$A154&amp;"*",Activity_RESBDG!$B:$B,"*"&amp;"_16",Activity_RESBDG!F:F,"&gt;0.0001")</f>
        <v>0</v>
      </c>
      <c r="F154">
        <f>SUMIFS(Activity_RESBDG!G:G,Activity_RESBDG!$B:$B,$A154&amp;"*",Activity_RESBDG!$B:$B,"*"&amp;"_16",Activity_RESBDG!G:G,"&gt;0.0001")</f>
        <v>0</v>
      </c>
      <c r="G154">
        <f>SUMIFS(Activity_RESBDG!H:H,Activity_RESBDG!$B:$B,$A154&amp;"*",Activity_RESBDG!$B:$B,"*"&amp;"_16",Activity_RESBDG!H:H,"&gt;0.0001")</f>
        <v>0</v>
      </c>
      <c r="H154">
        <f>SUMIFS(Activity_RESBDG!I:I,Activity_RESBDG!$B:$B,$A154&amp;"*",Activity_RESBDG!$B:$B,"*"&amp;"_16",Activity_RESBDG!I:I,"&gt;0.0001")</f>
        <v>0</v>
      </c>
      <c r="I154">
        <f>SUMIFS(Activity_RESBDG!J:J,Activity_RESBDG!$B:$B,$A154&amp;"*",Activity_RESBDG!$B:$B,"*"&amp;"_16",Activity_RESBDG!J:J,"&gt;0.0001")</f>
        <v>8.7080933230609687E-3</v>
      </c>
      <c r="J154">
        <f>SUMIFS(Activity_RESBDG!K:K,Activity_RESBDG!$B:$B,$A154&amp;"*",Activity_RESBDG!$B:$B,"*"&amp;"_16",Activity_RESBDG!K:K,"&gt;0.0001")</f>
        <v>1.6567051854188278E-2</v>
      </c>
      <c r="K154">
        <f>SUMIFS(Activity_RESBDG!L:L,Activity_RESBDG!$B:$B,$A154&amp;"*",Activity_RESBDG!$B:$B,"*"&amp;"_16",Activity_RESBDG!L:L,"&gt;0.0001")</f>
        <v>7.3689502808074259E-3</v>
      </c>
    </row>
    <row r="155" spans="1:11" x14ac:dyDescent="0.25">
      <c r="A155" t="str">
        <f>RESBDG_Split_Tech!A155</f>
        <v>RESBDGSATNewSHFUR___STDPRO</v>
      </c>
      <c r="B155">
        <f>SUMIFS(Activity_RESBDG!C:C,Activity_RESBDG!$B:$B,$A155&amp;"*",Activity_RESBDG!$B:$B,"*"&amp;"_16",Activity_RESBDG!C:C,"&gt;0.0001")</f>
        <v>0</v>
      </c>
      <c r="C155">
        <f>SUMIFS(Activity_RESBDG!D:D,Activity_RESBDG!$B:$B,$A155&amp;"*",Activity_RESBDG!$B:$B,"*"&amp;"_16",Activity_RESBDG!D:D,"&gt;0.0001")</f>
        <v>0</v>
      </c>
      <c r="D155">
        <f>SUMIFS(Activity_RESBDG!E:E,Activity_RESBDG!$B:$B,$A155&amp;"*",Activity_RESBDG!$B:$B,"*"&amp;"_16",Activity_RESBDG!E:E,"&gt;0.0001")</f>
        <v>0</v>
      </c>
      <c r="E155">
        <f>SUMIFS(Activity_RESBDG!F:F,Activity_RESBDG!$B:$B,$A155&amp;"*",Activity_RESBDG!$B:$B,"*"&amp;"_16",Activity_RESBDG!F:F,"&gt;0.0001")</f>
        <v>0</v>
      </c>
      <c r="F155">
        <f>SUMIFS(Activity_RESBDG!G:G,Activity_RESBDG!$B:$B,$A155&amp;"*",Activity_RESBDG!$B:$B,"*"&amp;"_16",Activity_RESBDG!G:G,"&gt;0.0001")</f>
        <v>0</v>
      </c>
      <c r="G155">
        <f>SUMIFS(Activity_RESBDG!H:H,Activity_RESBDG!$B:$B,$A155&amp;"*",Activity_RESBDG!$B:$B,"*"&amp;"_16",Activity_RESBDG!H:H,"&gt;0.0001")</f>
        <v>0</v>
      </c>
      <c r="H155">
        <f>SUMIFS(Activity_RESBDG!I:I,Activity_RESBDG!$B:$B,$A155&amp;"*",Activity_RESBDG!$B:$B,"*"&amp;"_16",Activity_RESBDG!I:I,"&gt;0.0001")</f>
        <v>0</v>
      </c>
      <c r="I155">
        <f>SUMIFS(Activity_RESBDG!J:J,Activity_RESBDG!$B:$B,$A155&amp;"*",Activity_RESBDG!$B:$B,"*"&amp;"_16",Activity_RESBDG!J:J,"&gt;0.0001")</f>
        <v>6.0652931598872083E-4</v>
      </c>
      <c r="J155">
        <f>SUMIFS(Activity_RESBDG!K:K,Activity_RESBDG!$B:$B,$A155&amp;"*",Activity_RESBDG!$B:$B,"*"&amp;"_16",Activity_RESBDG!K:K,"&gt;0.0001")</f>
        <v>7.5887078266008553E-4</v>
      </c>
      <c r="K155">
        <f>SUMIFS(Activity_RESBDG!L:L,Activity_RESBDG!$B:$B,$A155&amp;"*",Activity_RESBDG!$B:$B,"*"&amp;"_16",Activity_RESBDG!L:L,"&gt;0.0001")</f>
        <v>2.6169038325478682E-4</v>
      </c>
    </row>
    <row r="156" spans="1:11" x14ac:dyDescent="0.25">
      <c r="A156" t="str">
        <f>RESBDG_Split_Tech!A156</f>
        <v>RESBDGSDENewSHFUR___STDBMA</v>
      </c>
      <c r="B156">
        <f>SUMIFS(Activity_RESBDG!C:C,Activity_RESBDG!$B:$B,$A156&amp;"*",Activity_RESBDG!$B:$B,"*"&amp;"_16",Activity_RESBDG!C:C,"&gt;0.0001")</f>
        <v>0</v>
      </c>
      <c r="C156">
        <f>SUMIFS(Activity_RESBDG!D:D,Activity_RESBDG!$B:$B,$A156&amp;"*",Activity_RESBDG!$B:$B,"*"&amp;"_16",Activity_RESBDG!D:D,"&gt;0.0001")</f>
        <v>0</v>
      </c>
      <c r="D156">
        <f>SUMIFS(Activity_RESBDG!E:E,Activity_RESBDG!$B:$B,$A156&amp;"*",Activity_RESBDG!$B:$B,"*"&amp;"_16",Activity_RESBDG!E:E,"&gt;0.0001")</f>
        <v>0</v>
      </c>
      <c r="E156">
        <f>SUMIFS(Activity_RESBDG!F:F,Activity_RESBDG!$B:$B,$A156&amp;"*",Activity_RESBDG!$B:$B,"*"&amp;"_16",Activity_RESBDG!F:F,"&gt;0.0001")</f>
        <v>0</v>
      </c>
      <c r="F156">
        <f>SUMIFS(Activity_RESBDG!G:G,Activity_RESBDG!$B:$B,$A156&amp;"*",Activity_RESBDG!$B:$B,"*"&amp;"_16",Activity_RESBDG!G:G,"&gt;0.0001")</f>
        <v>0</v>
      </c>
      <c r="G156">
        <f>SUMIFS(Activity_RESBDG!H:H,Activity_RESBDG!$B:$B,$A156&amp;"*",Activity_RESBDG!$B:$B,"*"&amp;"_16",Activity_RESBDG!H:H,"&gt;0.0001")</f>
        <v>0</v>
      </c>
      <c r="H156">
        <f>SUMIFS(Activity_RESBDG!I:I,Activity_RESBDG!$B:$B,$A156&amp;"*",Activity_RESBDG!$B:$B,"*"&amp;"_16",Activity_RESBDG!I:I,"&gt;0.0001")</f>
        <v>0</v>
      </c>
      <c r="I156">
        <f>SUMIFS(Activity_RESBDG!J:J,Activity_RESBDG!$B:$B,$A156&amp;"*",Activity_RESBDG!$B:$B,"*"&amp;"_16",Activity_RESBDG!J:J,"&gt;0.0001")</f>
        <v>2.0682233802388878E-3</v>
      </c>
      <c r="J156">
        <f>SUMIFS(Activity_RESBDG!K:K,Activity_RESBDG!$B:$B,$A156&amp;"*",Activity_RESBDG!$B:$B,"*"&amp;"_16",Activity_RESBDG!K:K,"&gt;0.0001")</f>
        <v>1.135584491900227E-2</v>
      </c>
      <c r="K156">
        <f>SUMIFS(Activity_RESBDG!L:L,Activity_RESBDG!$B:$B,$A156&amp;"*",Activity_RESBDG!$B:$B,"*"&amp;"_16",Activity_RESBDG!L:L,"&gt;0.0001")</f>
        <v>1.4019869356628309E-2</v>
      </c>
    </row>
    <row r="157" spans="1:11" x14ac:dyDescent="0.25">
      <c r="A157" t="str">
        <f>RESBDG_Split_Tech!A157</f>
        <v>RESBDGSDENewSHHEP___STDELC</v>
      </c>
      <c r="B157">
        <f>SUMIFS(Activity_RESBDG!C:C,Activity_RESBDG!$B:$B,$A157&amp;"*",Activity_RESBDG!$B:$B,"*"&amp;"_16",Activity_RESBDG!C:C,"&gt;0.0001")</f>
        <v>0</v>
      </c>
      <c r="C157">
        <f>SUMIFS(Activity_RESBDG!D:D,Activity_RESBDG!$B:$B,$A157&amp;"*",Activity_RESBDG!$B:$B,"*"&amp;"_16",Activity_RESBDG!D:D,"&gt;0.0001")</f>
        <v>0</v>
      </c>
      <c r="D157">
        <f>SUMIFS(Activity_RESBDG!E:E,Activity_RESBDG!$B:$B,$A157&amp;"*",Activity_RESBDG!$B:$B,"*"&amp;"_16",Activity_RESBDG!E:E,"&gt;0.0001")</f>
        <v>0</v>
      </c>
      <c r="E157">
        <f>SUMIFS(Activity_RESBDG!F:F,Activity_RESBDG!$B:$B,$A157&amp;"*",Activity_RESBDG!$B:$B,"*"&amp;"_16",Activity_RESBDG!F:F,"&gt;0.0001")</f>
        <v>0</v>
      </c>
      <c r="F157">
        <f>SUMIFS(Activity_RESBDG!G:G,Activity_RESBDG!$B:$B,$A157&amp;"*",Activity_RESBDG!$B:$B,"*"&amp;"_16",Activity_RESBDG!G:G,"&gt;0.0001")</f>
        <v>0</v>
      </c>
      <c r="G157">
        <f>SUMIFS(Activity_RESBDG!H:H,Activity_RESBDG!$B:$B,$A157&amp;"*",Activity_RESBDG!$B:$B,"*"&amp;"_16",Activity_RESBDG!H:H,"&gt;0.0001")</f>
        <v>0</v>
      </c>
      <c r="H157">
        <f>SUMIFS(Activity_RESBDG!I:I,Activity_RESBDG!$B:$B,$A157&amp;"*",Activity_RESBDG!$B:$B,"*"&amp;"_16",Activity_RESBDG!I:I,"&gt;0.0001")</f>
        <v>0</v>
      </c>
      <c r="I157">
        <f>SUMIFS(Activity_RESBDG!J:J,Activity_RESBDG!$B:$B,$A157&amp;"*",Activity_RESBDG!$B:$B,"*"&amp;"_16",Activity_RESBDG!J:J,"&gt;0.0001")</f>
        <v>3.859778995704422E-3</v>
      </c>
      <c r="J157">
        <f>SUMIFS(Activity_RESBDG!K:K,Activity_RESBDG!$B:$B,$A157&amp;"*",Activity_RESBDG!$B:$B,"*"&amp;"_16",Activity_RESBDG!K:K,"&gt;0.0001")</f>
        <v>1.362212104636756E-2</v>
      </c>
      <c r="K157">
        <f>SUMIFS(Activity_RESBDG!L:L,Activity_RESBDG!$B:$B,$A157&amp;"*",Activity_RESBDG!$B:$B,"*"&amp;"_16",Activity_RESBDG!L:L,"&gt;0.0001")</f>
        <v>1.516579326905646E-2</v>
      </c>
    </row>
    <row r="158" spans="1:11" x14ac:dyDescent="0.25">
      <c r="A158" t="str">
        <f>RESBDG_Split_Tech!A158</f>
        <v>RESBDGSDENewSHPLT___STDELC</v>
      </c>
      <c r="B158">
        <f>SUMIFS(Activity_RESBDG!C:C,Activity_RESBDG!$B:$B,$A158&amp;"*",Activity_RESBDG!$B:$B,"*"&amp;"_16",Activity_RESBDG!C:C,"&gt;0.0001")</f>
        <v>0</v>
      </c>
      <c r="C158">
        <f>SUMIFS(Activity_RESBDG!D:D,Activity_RESBDG!$B:$B,$A158&amp;"*",Activity_RESBDG!$B:$B,"*"&amp;"_16",Activity_RESBDG!D:D,"&gt;0.0001")</f>
        <v>0</v>
      </c>
      <c r="D158">
        <f>SUMIFS(Activity_RESBDG!E:E,Activity_RESBDG!$B:$B,$A158&amp;"*",Activity_RESBDG!$B:$B,"*"&amp;"_16",Activity_RESBDG!E:E,"&gt;0.0001")</f>
        <v>0</v>
      </c>
      <c r="E158">
        <f>SUMIFS(Activity_RESBDG!F:F,Activity_RESBDG!$B:$B,$A158&amp;"*",Activity_RESBDG!$B:$B,"*"&amp;"_16",Activity_RESBDG!F:F,"&gt;0.0001")</f>
        <v>0</v>
      </c>
      <c r="F158">
        <f>SUMIFS(Activity_RESBDG!G:G,Activity_RESBDG!$B:$B,$A158&amp;"*",Activity_RESBDG!$B:$B,"*"&amp;"_16",Activity_RESBDG!G:G,"&gt;0.0001")</f>
        <v>0</v>
      </c>
      <c r="G158">
        <f>SUMIFS(Activity_RESBDG!H:H,Activity_RESBDG!$B:$B,$A158&amp;"*",Activity_RESBDG!$B:$B,"*"&amp;"_16",Activity_RESBDG!H:H,"&gt;0.0001")</f>
        <v>0</v>
      </c>
      <c r="H158">
        <f>SUMIFS(Activity_RESBDG!I:I,Activity_RESBDG!$B:$B,$A158&amp;"*",Activity_RESBDG!$B:$B,"*"&amp;"_16",Activity_RESBDG!I:I,"&gt;0.0001")</f>
        <v>0</v>
      </c>
      <c r="I158">
        <f>SUMIFS(Activity_RESBDG!J:J,Activity_RESBDG!$B:$B,$A158&amp;"*",Activity_RESBDG!$B:$B,"*"&amp;"_16",Activity_RESBDG!J:J,"&gt;0.0001")</f>
        <v>2.7858444329578289E-3</v>
      </c>
      <c r="J158">
        <f>SUMIFS(Activity_RESBDG!K:K,Activity_RESBDG!$B:$B,$A158&amp;"*",Activity_RESBDG!$B:$B,"*"&amp;"_16",Activity_RESBDG!K:K,"&gt;0.0001")</f>
        <v>7.3935179203880623E-3</v>
      </c>
      <c r="K158">
        <f>SUMIFS(Activity_RESBDG!L:L,Activity_RESBDG!$B:$B,$A158&amp;"*",Activity_RESBDG!$B:$B,"*"&amp;"_16",Activity_RESBDG!L:L,"&gt;0.0001")</f>
        <v>2.6304475715137822E-3</v>
      </c>
    </row>
    <row r="159" spans="1:11" x14ac:dyDescent="0.25">
      <c r="A159" t="str">
        <f>RESBDG_Split_Tech!A159</f>
        <v>RESBDGSDENewSH_________DHE</v>
      </c>
      <c r="B159">
        <f>SUMIFS(Activity_RESBDG!C:C,Activity_RESBDG!$B:$B,$A159&amp;"*",Activity_RESBDG!$B:$B,"*"&amp;"_16",Activity_RESBDG!C:C,"&gt;0.0001")</f>
        <v>0</v>
      </c>
      <c r="C159">
        <f>SUMIFS(Activity_RESBDG!D:D,Activity_RESBDG!$B:$B,$A159&amp;"*",Activity_RESBDG!$B:$B,"*"&amp;"_16",Activity_RESBDG!D:D,"&gt;0.0001")</f>
        <v>0</v>
      </c>
      <c r="D159">
        <f>SUMIFS(Activity_RESBDG!E:E,Activity_RESBDG!$B:$B,$A159&amp;"*",Activity_RESBDG!$B:$B,"*"&amp;"_16",Activity_RESBDG!E:E,"&gt;0.0001")</f>
        <v>0</v>
      </c>
      <c r="E159">
        <f>SUMIFS(Activity_RESBDG!F:F,Activity_RESBDG!$B:$B,$A159&amp;"*",Activity_RESBDG!$B:$B,"*"&amp;"_16",Activity_RESBDG!F:F,"&gt;0.0001")</f>
        <v>0</v>
      </c>
      <c r="F159">
        <f>SUMIFS(Activity_RESBDG!G:G,Activity_RESBDG!$B:$B,$A159&amp;"*",Activity_RESBDG!$B:$B,"*"&amp;"_16",Activity_RESBDG!G:G,"&gt;0.0001")</f>
        <v>0</v>
      </c>
      <c r="G159">
        <f>SUMIFS(Activity_RESBDG!H:H,Activity_RESBDG!$B:$B,$A159&amp;"*",Activity_RESBDG!$B:$B,"*"&amp;"_16",Activity_RESBDG!H:H,"&gt;0.0001")</f>
        <v>0</v>
      </c>
      <c r="H159">
        <f>SUMIFS(Activity_RESBDG!I:I,Activity_RESBDG!$B:$B,$A159&amp;"*",Activity_RESBDG!$B:$B,"*"&amp;"_16",Activity_RESBDG!I:I,"&gt;0.0001")</f>
        <v>0</v>
      </c>
      <c r="I159">
        <f>SUMIFS(Activity_RESBDG!J:J,Activity_RESBDG!$B:$B,$A159&amp;"*",Activity_RESBDG!$B:$B,"*"&amp;"_16",Activity_RESBDG!J:J,"&gt;0.0001")</f>
        <v>7.1604326964827651E-3</v>
      </c>
      <c r="J159">
        <f>SUMIFS(Activity_RESBDG!K:K,Activity_RESBDG!$B:$B,$A159&amp;"*",Activity_RESBDG!$B:$B,"*"&amp;"_16",Activity_RESBDG!K:K,"&gt;0.0001")</f>
        <v>2.2822224735516781E-2</v>
      </c>
      <c r="K159">
        <f>SUMIFS(Activity_RESBDG!L:L,Activity_RESBDG!$B:$B,$A159&amp;"*",Activity_RESBDG!$B:$B,"*"&amp;"_16",Activity_RESBDG!L:L,"&gt;0.0001")</f>
        <v>6.8893033235010431E-3</v>
      </c>
    </row>
    <row r="160" spans="1:11" x14ac:dyDescent="0.25">
      <c r="A160" t="str">
        <f>RESBDG_Split_Tech!A160</f>
        <v>RESBDGSDENewSHFUR___STDLFO</v>
      </c>
      <c r="B160">
        <f>SUMIFS(Activity_RESBDG!C:C,Activity_RESBDG!$B:$B,$A160&amp;"*",Activity_RESBDG!$B:$B,"*"&amp;"_16",Activity_RESBDG!C:C,"&gt;0.0001")</f>
        <v>0</v>
      </c>
      <c r="C160">
        <f>SUMIFS(Activity_RESBDG!D:D,Activity_RESBDG!$B:$B,$A160&amp;"*",Activity_RESBDG!$B:$B,"*"&amp;"_16",Activity_RESBDG!D:D,"&gt;0.0001")</f>
        <v>0</v>
      </c>
      <c r="D160">
        <f>SUMIFS(Activity_RESBDG!E:E,Activity_RESBDG!$B:$B,$A160&amp;"*",Activity_RESBDG!$B:$B,"*"&amp;"_16",Activity_RESBDG!E:E,"&gt;0.0001")</f>
        <v>0</v>
      </c>
      <c r="E160">
        <f>SUMIFS(Activity_RESBDG!F:F,Activity_RESBDG!$B:$B,$A160&amp;"*",Activity_RESBDG!$B:$B,"*"&amp;"_16",Activity_RESBDG!F:F,"&gt;0.0001")</f>
        <v>0</v>
      </c>
      <c r="F160">
        <f>SUMIFS(Activity_RESBDG!G:G,Activity_RESBDG!$B:$B,$A160&amp;"*",Activity_RESBDG!$B:$B,"*"&amp;"_16",Activity_RESBDG!G:G,"&gt;0.0001")</f>
        <v>0</v>
      </c>
      <c r="G160">
        <f>SUMIFS(Activity_RESBDG!H:H,Activity_RESBDG!$B:$B,$A160&amp;"*",Activity_RESBDG!$B:$B,"*"&amp;"_16",Activity_RESBDG!H:H,"&gt;0.0001")</f>
        <v>0</v>
      </c>
      <c r="H160">
        <f>SUMIFS(Activity_RESBDG!I:I,Activity_RESBDG!$B:$B,$A160&amp;"*",Activity_RESBDG!$B:$B,"*"&amp;"_16",Activity_RESBDG!I:I,"&gt;0.0001")</f>
        <v>0</v>
      </c>
      <c r="I160">
        <f>SUMIFS(Activity_RESBDG!J:J,Activity_RESBDG!$B:$B,$A160&amp;"*",Activity_RESBDG!$B:$B,"*"&amp;"_16",Activity_RESBDG!J:J,"&gt;0.0001")</f>
        <v>3.7323599045090269E-4</v>
      </c>
      <c r="J160">
        <f>SUMIFS(Activity_RESBDG!K:K,Activity_RESBDG!$B:$B,$A160&amp;"*",Activity_RESBDG!$B:$B,"*"&amp;"_16",Activity_RESBDG!K:K,"&gt;0.0001")</f>
        <v>4.2071294731975102E-4</v>
      </c>
      <c r="K160">
        <f>SUMIFS(Activity_RESBDG!L:L,Activity_RESBDG!$B:$B,$A160&amp;"*",Activity_RESBDG!$B:$B,"*"&amp;"_16",Activity_RESBDG!L:L,"&gt;0.0001")</f>
        <v>1.4994842287511921E-4</v>
      </c>
    </row>
    <row r="161" spans="1:11" x14ac:dyDescent="0.25">
      <c r="A161" t="str">
        <f>RESBDG_Split_Tech!A161</f>
        <v>RESBDGSDENewSHFUR___HIGNGA</v>
      </c>
      <c r="B161">
        <f>SUMIFS(Activity_RESBDG!C:C,Activity_RESBDG!$B:$B,$A161&amp;"*",Activity_RESBDG!$B:$B,"*"&amp;"_16",Activity_RESBDG!C:C,"&gt;0.0001")</f>
        <v>0</v>
      </c>
      <c r="C161">
        <f>SUMIFS(Activity_RESBDG!D:D,Activity_RESBDG!$B:$B,$A161&amp;"*",Activity_RESBDG!$B:$B,"*"&amp;"_16",Activity_RESBDG!D:D,"&gt;0.0001")</f>
        <v>0</v>
      </c>
      <c r="D161">
        <f>SUMIFS(Activity_RESBDG!E:E,Activity_RESBDG!$B:$B,$A161&amp;"*",Activity_RESBDG!$B:$B,"*"&amp;"_16",Activity_RESBDG!E:E,"&gt;0.0001")</f>
        <v>0</v>
      </c>
      <c r="E161">
        <f>SUMIFS(Activity_RESBDG!F:F,Activity_RESBDG!$B:$B,$A161&amp;"*",Activity_RESBDG!$B:$B,"*"&amp;"_16",Activity_RESBDG!F:F,"&gt;0.0001")</f>
        <v>0</v>
      </c>
      <c r="F161">
        <f>SUMIFS(Activity_RESBDG!G:G,Activity_RESBDG!$B:$B,$A161&amp;"*",Activity_RESBDG!$B:$B,"*"&amp;"_16",Activity_RESBDG!G:G,"&gt;0.0001")</f>
        <v>0</v>
      </c>
      <c r="G161">
        <f>SUMIFS(Activity_RESBDG!H:H,Activity_RESBDG!$B:$B,$A161&amp;"*",Activity_RESBDG!$B:$B,"*"&amp;"_16",Activity_RESBDG!H:H,"&gt;0.0001")</f>
        <v>0</v>
      </c>
      <c r="H161">
        <f>SUMIFS(Activity_RESBDG!I:I,Activity_RESBDG!$B:$B,$A161&amp;"*",Activity_RESBDG!$B:$B,"*"&amp;"_16",Activity_RESBDG!I:I,"&gt;0.0001")</f>
        <v>0</v>
      </c>
      <c r="I161">
        <f>SUMIFS(Activity_RESBDG!J:J,Activity_RESBDG!$B:$B,$A161&amp;"*",Activity_RESBDG!$B:$B,"*"&amp;"_16",Activity_RESBDG!J:J,"&gt;0.0001")</f>
        <v>9.7816285869973141E-3</v>
      </c>
      <c r="J161">
        <f>SUMIFS(Activity_RESBDG!K:K,Activity_RESBDG!$B:$B,$A161&amp;"*",Activity_RESBDG!$B:$B,"*"&amp;"_16",Activity_RESBDG!K:K,"&gt;0.0001")</f>
        <v>2.1249053999957229E-2</v>
      </c>
      <c r="K161">
        <f>SUMIFS(Activity_RESBDG!L:L,Activity_RESBDG!$B:$B,$A161&amp;"*",Activity_RESBDG!$B:$B,"*"&amp;"_16",Activity_RESBDG!L:L,"&gt;0.0001")</f>
        <v>1.1668754907993909E-2</v>
      </c>
    </row>
    <row r="162" spans="1:11" x14ac:dyDescent="0.25">
      <c r="A162" t="str">
        <f>RESBDG_Split_Tech!A162</f>
        <v>RESBDGSDENewSHFUR___MEDNGA</v>
      </c>
      <c r="B162">
        <f>SUMIFS(Activity_RESBDG!C:C,Activity_RESBDG!$B:$B,$A162&amp;"*",Activity_RESBDG!$B:$B,"*"&amp;"_16",Activity_RESBDG!C:C,"&gt;0.0001")</f>
        <v>0</v>
      </c>
      <c r="C162">
        <f>SUMIFS(Activity_RESBDG!D:D,Activity_RESBDG!$B:$B,$A162&amp;"*",Activity_RESBDG!$B:$B,"*"&amp;"_16",Activity_RESBDG!D:D,"&gt;0.0001")</f>
        <v>0</v>
      </c>
      <c r="D162">
        <f>SUMIFS(Activity_RESBDG!E:E,Activity_RESBDG!$B:$B,$A162&amp;"*",Activity_RESBDG!$B:$B,"*"&amp;"_16",Activity_RESBDG!E:E,"&gt;0.0001")</f>
        <v>0</v>
      </c>
      <c r="E162">
        <f>SUMIFS(Activity_RESBDG!F:F,Activity_RESBDG!$B:$B,$A162&amp;"*",Activity_RESBDG!$B:$B,"*"&amp;"_16",Activity_RESBDG!F:F,"&gt;0.0001")</f>
        <v>0</v>
      </c>
      <c r="F162">
        <f>SUMIFS(Activity_RESBDG!G:G,Activity_RESBDG!$B:$B,$A162&amp;"*",Activity_RESBDG!$B:$B,"*"&amp;"_16",Activity_RESBDG!G:G,"&gt;0.0001")</f>
        <v>0</v>
      </c>
      <c r="G162">
        <f>SUMIFS(Activity_RESBDG!H:H,Activity_RESBDG!$B:$B,$A162&amp;"*",Activity_RESBDG!$B:$B,"*"&amp;"_16",Activity_RESBDG!H:H,"&gt;0.0001")</f>
        <v>0</v>
      </c>
      <c r="H162">
        <f>SUMIFS(Activity_RESBDG!I:I,Activity_RESBDG!$B:$B,$A162&amp;"*",Activity_RESBDG!$B:$B,"*"&amp;"_16",Activity_RESBDG!I:I,"&gt;0.0001")</f>
        <v>0</v>
      </c>
      <c r="I162">
        <f>SUMIFS(Activity_RESBDG!J:J,Activity_RESBDG!$B:$B,$A162&amp;"*",Activity_RESBDG!$B:$B,"*"&amp;"_16",Activity_RESBDG!J:J,"&gt;0.0001")</f>
        <v>9.0060738014194029E-3</v>
      </c>
      <c r="J162">
        <f>SUMIFS(Activity_RESBDG!K:K,Activity_RESBDG!$B:$B,$A162&amp;"*",Activity_RESBDG!$B:$B,"*"&amp;"_16",Activity_RESBDG!K:K,"&gt;0.0001")</f>
        <v>1.7766447809675671E-2</v>
      </c>
      <c r="K162">
        <f>SUMIFS(Activity_RESBDG!L:L,Activity_RESBDG!$B:$B,$A162&amp;"*",Activity_RESBDG!$B:$B,"*"&amp;"_16",Activity_RESBDG!L:L,"&gt;0.0001")</f>
        <v>7.6311071312259726E-3</v>
      </c>
    </row>
    <row r="163" spans="1:11" x14ac:dyDescent="0.25">
      <c r="A163" t="str">
        <f>RESBDG_Split_Tech!A163</f>
        <v>RESBDGSDENewSHFUR___STDPRO</v>
      </c>
      <c r="B163">
        <f>SUMIFS(Activity_RESBDG!C:C,Activity_RESBDG!$B:$B,$A163&amp;"*",Activity_RESBDG!$B:$B,"*"&amp;"_16",Activity_RESBDG!C:C,"&gt;0.0001")</f>
        <v>0</v>
      </c>
      <c r="C163">
        <f>SUMIFS(Activity_RESBDG!D:D,Activity_RESBDG!$B:$B,$A163&amp;"*",Activity_RESBDG!$B:$B,"*"&amp;"_16",Activity_RESBDG!D:D,"&gt;0.0001")</f>
        <v>0</v>
      </c>
      <c r="D163">
        <f>SUMIFS(Activity_RESBDG!E:E,Activity_RESBDG!$B:$B,$A163&amp;"*",Activity_RESBDG!$B:$B,"*"&amp;"_16",Activity_RESBDG!E:E,"&gt;0.0001")</f>
        <v>0</v>
      </c>
      <c r="E163">
        <f>SUMIFS(Activity_RESBDG!F:F,Activity_RESBDG!$B:$B,$A163&amp;"*",Activity_RESBDG!$B:$B,"*"&amp;"_16",Activity_RESBDG!F:F,"&gt;0.0001")</f>
        <v>0</v>
      </c>
      <c r="F163">
        <f>SUMIFS(Activity_RESBDG!G:G,Activity_RESBDG!$B:$B,$A163&amp;"*",Activity_RESBDG!$B:$B,"*"&amp;"_16",Activity_RESBDG!G:G,"&gt;0.0001")</f>
        <v>0</v>
      </c>
      <c r="G163">
        <f>SUMIFS(Activity_RESBDG!H:H,Activity_RESBDG!$B:$B,$A163&amp;"*",Activity_RESBDG!$B:$B,"*"&amp;"_16",Activity_RESBDG!H:H,"&gt;0.0001")</f>
        <v>0</v>
      </c>
      <c r="H163">
        <f>SUMIFS(Activity_RESBDG!I:I,Activity_RESBDG!$B:$B,$A163&amp;"*",Activity_RESBDG!$B:$B,"*"&amp;"_16",Activity_RESBDG!I:I,"&gt;0.0001")</f>
        <v>0</v>
      </c>
      <c r="I163">
        <f>SUMIFS(Activity_RESBDG!J:J,Activity_RESBDG!$B:$B,$A163&amp;"*",Activity_RESBDG!$B:$B,"*"&amp;"_16",Activity_RESBDG!J:J,"&gt;0.0001")</f>
        <v>6.157066837392623E-4</v>
      </c>
      <c r="J163">
        <f>SUMIFS(Activity_RESBDG!K:K,Activity_RESBDG!$B:$B,$A163&amp;"*",Activity_RESBDG!$B:$B,"*"&amp;"_16",Activity_RESBDG!K:K,"&gt;0.0001")</f>
        <v>7.7273737978448534E-4</v>
      </c>
      <c r="K163">
        <f>SUMIFS(Activity_RESBDG!L:L,Activity_RESBDG!$B:$B,$A163&amp;"*",Activity_RESBDG!$B:$B,"*"&amp;"_16",Activity_RESBDG!L:L,"&gt;0.0001")</f>
        <v>2.662437479370176E-4</v>
      </c>
    </row>
    <row r="164" spans="1:11" x14ac:dyDescent="0.25">
      <c r="A164" t="str">
        <f>RESBDG_Split_Tech!A164</f>
        <v>RESBDGAPANewWH______STDBMA</v>
      </c>
      <c r="B164">
        <f>SUMIFS(Activity_RESBDG!C:C,Activity_RESBDG!$B:$B,$A164&amp;"*",Activity_RESBDG!$B:$B,"*"&amp;"_16",Activity_RESBDG!C:C,"&gt;0.0001")</f>
        <v>0</v>
      </c>
      <c r="C164">
        <f>SUMIFS(Activity_RESBDG!D:D,Activity_RESBDG!$B:$B,$A164&amp;"*",Activity_RESBDG!$B:$B,"*"&amp;"_16",Activity_RESBDG!D:D,"&gt;0.0001")</f>
        <v>0</v>
      </c>
      <c r="D164">
        <f>SUMIFS(Activity_RESBDG!E:E,Activity_RESBDG!$B:$B,$A164&amp;"*",Activity_RESBDG!$B:$B,"*"&amp;"_16",Activity_RESBDG!E:E,"&gt;0.0001")</f>
        <v>0</v>
      </c>
      <c r="E164">
        <f>SUMIFS(Activity_RESBDG!F:F,Activity_RESBDG!$B:$B,$A164&amp;"*",Activity_RESBDG!$B:$B,"*"&amp;"_16",Activity_RESBDG!F:F,"&gt;0.0001")</f>
        <v>0</v>
      </c>
      <c r="F164">
        <f>SUMIFS(Activity_RESBDG!G:G,Activity_RESBDG!$B:$B,$A164&amp;"*",Activity_RESBDG!$B:$B,"*"&amp;"_16",Activity_RESBDG!G:G,"&gt;0.0001")</f>
        <v>0</v>
      </c>
      <c r="G164">
        <f>SUMIFS(Activity_RESBDG!H:H,Activity_RESBDG!$B:$B,$A164&amp;"*",Activity_RESBDG!$B:$B,"*"&amp;"_16",Activity_RESBDG!H:H,"&gt;0.0001")</f>
        <v>0</v>
      </c>
      <c r="H164">
        <f>SUMIFS(Activity_RESBDG!I:I,Activity_RESBDG!$B:$B,$A164&amp;"*",Activity_RESBDG!$B:$B,"*"&amp;"_16",Activity_RESBDG!I:I,"&gt;0.0001")</f>
        <v>0</v>
      </c>
      <c r="I164">
        <f>SUMIFS(Activity_RESBDG!J:J,Activity_RESBDG!$B:$B,$A164&amp;"*",Activity_RESBDG!$B:$B,"*"&amp;"_16",Activity_RESBDG!J:J,"&gt;0.0001")</f>
        <v>1.6268634491560768E-2</v>
      </c>
      <c r="J164">
        <f>SUMIFS(Activity_RESBDG!K:K,Activity_RESBDG!$B:$B,$A164&amp;"*",Activity_RESBDG!$B:$B,"*"&amp;"_16",Activity_RESBDG!K:K,"&gt;0.0001")</f>
        <v>1.7900786221468741E-2</v>
      </c>
      <c r="K164">
        <f>SUMIFS(Activity_RESBDG!L:L,Activity_RESBDG!$B:$B,$A164&amp;"*",Activity_RESBDG!$B:$B,"*"&amp;"_16",Activity_RESBDG!L:L,"&gt;0.0001")</f>
        <v>2.4894154942398029E-2</v>
      </c>
    </row>
    <row r="165" spans="1:11" x14ac:dyDescent="0.25">
      <c r="A165" t="str">
        <f>RESBDG_Split_Tech!A165</f>
        <v>RESBDGAPANewWH______STDELC</v>
      </c>
      <c r="B165">
        <f>SUMIFS(Activity_RESBDG!C:C,Activity_RESBDG!$B:$B,$A165&amp;"*",Activity_RESBDG!$B:$B,"*"&amp;"_16",Activity_RESBDG!C:C,"&gt;0.0001")</f>
        <v>0</v>
      </c>
      <c r="C165">
        <f>SUMIFS(Activity_RESBDG!D:D,Activity_RESBDG!$B:$B,$A165&amp;"*",Activity_RESBDG!$B:$B,"*"&amp;"_16",Activity_RESBDG!D:D,"&gt;0.0001")</f>
        <v>0</v>
      </c>
      <c r="D165">
        <f>SUMIFS(Activity_RESBDG!E:E,Activity_RESBDG!$B:$B,$A165&amp;"*",Activity_RESBDG!$B:$B,"*"&amp;"_16",Activity_RESBDG!E:E,"&gt;0.0001")</f>
        <v>0</v>
      </c>
      <c r="E165">
        <f>SUMIFS(Activity_RESBDG!F:F,Activity_RESBDG!$B:$B,$A165&amp;"*",Activity_RESBDG!$B:$B,"*"&amp;"_16",Activity_RESBDG!F:F,"&gt;0.0001")</f>
        <v>0</v>
      </c>
      <c r="F165">
        <f>SUMIFS(Activity_RESBDG!G:G,Activity_RESBDG!$B:$B,$A165&amp;"*",Activity_RESBDG!$B:$B,"*"&amp;"_16",Activity_RESBDG!G:G,"&gt;0.0001")</f>
        <v>0</v>
      </c>
      <c r="G165">
        <f>SUMIFS(Activity_RESBDG!H:H,Activity_RESBDG!$B:$B,$A165&amp;"*",Activity_RESBDG!$B:$B,"*"&amp;"_16",Activity_RESBDG!H:H,"&gt;0.0001")</f>
        <v>0</v>
      </c>
      <c r="H165">
        <f>SUMIFS(Activity_RESBDG!I:I,Activity_RESBDG!$B:$B,$A165&amp;"*",Activity_RESBDG!$B:$B,"*"&amp;"_16",Activity_RESBDG!I:I,"&gt;0.0001")</f>
        <v>0</v>
      </c>
      <c r="I165">
        <f>SUMIFS(Activity_RESBDG!J:J,Activity_RESBDG!$B:$B,$A165&amp;"*",Activity_RESBDG!$B:$B,"*"&amp;"_16",Activity_RESBDG!J:J,"&gt;0.0001")</f>
        <v>1.059206784965178E-2</v>
      </c>
      <c r="J165">
        <f>SUMIFS(Activity_RESBDG!K:K,Activity_RESBDG!$B:$B,$A165&amp;"*",Activity_RESBDG!$B:$B,"*"&amp;"_16",Activity_RESBDG!K:K,"&gt;0.0001")</f>
        <v>9.8537852241171384E-3</v>
      </c>
      <c r="K165">
        <f>SUMIFS(Activity_RESBDG!L:L,Activity_RESBDG!$B:$B,$A165&amp;"*",Activity_RESBDG!$B:$B,"*"&amp;"_16",Activity_RESBDG!L:L,"&gt;0.0001")</f>
        <v>3.7521357324737949E-3</v>
      </c>
    </row>
    <row r="166" spans="1:11" x14ac:dyDescent="0.25">
      <c r="A166" t="str">
        <f>RESBDG_Split_Tech!A166</f>
        <v>RESBDGAPANewWH_________DHE</v>
      </c>
      <c r="B166">
        <f>SUMIFS(Activity_RESBDG!C:C,Activity_RESBDG!$B:$B,$A166&amp;"*",Activity_RESBDG!$B:$B,"*"&amp;"_16",Activity_RESBDG!C:C,"&gt;0.0001")</f>
        <v>0</v>
      </c>
      <c r="C166">
        <f>SUMIFS(Activity_RESBDG!D:D,Activity_RESBDG!$B:$B,$A166&amp;"*",Activity_RESBDG!$B:$B,"*"&amp;"_16",Activity_RESBDG!D:D,"&gt;0.0001")</f>
        <v>0</v>
      </c>
      <c r="D166">
        <f>SUMIFS(Activity_RESBDG!E:E,Activity_RESBDG!$B:$B,$A166&amp;"*",Activity_RESBDG!$B:$B,"*"&amp;"_16",Activity_RESBDG!E:E,"&gt;0.0001")</f>
        <v>0</v>
      </c>
      <c r="E166">
        <f>SUMIFS(Activity_RESBDG!F:F,Activity_RESBDG!$B:$B,$A166&amp;"*",Activity_RESBDG!$B:$B,"*"&amp;"_16",Activity_RESBDG!F:F,"&gt;0.0001")</f>
        <v>0</v>
      </c>
      <c r="F166">
        <f>SUMIFS(Activity_RESBDG!G:G,Activity_RESBDG!$B:$B,$A166&amp;"*",Activity_RESBDG!$B:$B,"*"&amp;"_16",Activity_RESBDG!G:G,"&gt;0.0001")</f>
        <v>0</v>
      </c>
      <c r="G166">
        <f>SUMIFS(Activity_RESBDG!H:H,Activity_RESBDG!$B:$B,$A166&amp;"*",Activity_RESBDG!$B:$B,"*"&amp;"_16",Activity_RESBDG!H:H,"&gt;0.0001")</f>
        <v>0</v>
      </c>
      <c r="H166">
        <f>SUMIFS(Activity_RESBDG!I:I,Activity_RESBDG!$B:$B,$A166&amp;"*",Activity_RESBDG!$B:$B,"*"&amp;"_16",Activity_RESBDG!I:I,"&gt;0.0001")</f>
        <v>0</v>
      </c>
      <c r="I166">
        <f>SUMIFS(Activity_RESBDG!J:J,Activity_RESBDG!$B:$B,$A166&amp;"*",Activity_RESBDG!$B:$B,"*"&amp;"_16",Activity_RESBDG!J:J,"&gt;0.0001")</f>
        <v>88.272700421318987</v>
      </c>
      <c r="J166">
        <f>SUMIFS(Activity_RESBDG!K:K,Activity_RESBDG!$B:$B,$A166&amp;"*",Activity_RESBDG!$B:$B,"*"&amp;"_16",Activity_RESBDG!K:K,"&gt;0.0001")</f>
        <v>180.01947707127661</v>
      </c>
      <c r="K166">
        <f>SUMIFS(Activity_RESBDG!L:L,Activity_RESBDG!$B:$B,$A166&amp;"*",Activity_RESBDG!$B:$B,"*"&amp;"_16",Activity_RESBDG!L:L,"&gt;0.0001")</f>
        <v>19.21603905676303</v>
      </c>
    </row>
    <row r="167" spans="1:11" x14ac:dyDescent="0.25">
      <c r="A167" t="str">
        <f>RESBDG_Split_Tech!A167</f>
        <v>RESBDGAPANewWH______STDLFO</v>
      </c>
      <c r="B167">
        <f>SUMIFS(Activity_RESBDG!C:C,Activity_RESBDG!$B:$B,$A167&amp;"*",Activity_RESBDG!$B:$B,"*"&amp;"_16",Activity_RESBDG!C:C,"&gt;0.0001")</f>
        <v>0</v>
      </c>
      <c r="C167">
        <f>SUMIFS(Activity_RESBDG!D:D,Activity_RESBDG!$B:$B,$A167&amp;"*",Activity_RESBDG!$B:$B,"*"&amp;"_16",Activity_RESBDG!D:D,"&gt;0.0001")</f>
        <v>0</v>
      </c>
      <c r="D167">
        <f>SUMIFS(Activity_RESBDG!E:E,Activity_RESBDG!$B:$B,$A167&amp;"*",Activity_RESBDG!$B:$B,"*"&amp;"_16",Activity_RESBDG!E:E,"&gt;0.0001")</f>
        <v>0</v>
      </c>
      <c r="E167">
        <f>SUMIFS(Activity_RESBDG!F:F,Activity_RESBDG!$B:$B,$A167&amp;"*",Activity_RESBDG!$B:$B,"*"&amp;"_16",Activity_RESBDG!F:F,"&gt;0.0001")</f>
        <v>0</v>
      </c>
      <c r="F167">
        <f>SUMIFS(Activity_RESBDG!G:G,Activity_RESBDG!$B:$B,$A167&amp;"*",Activity_RESBDG!$B:$B,"*"&amp;"_16",Activity_RESBDG!G:G,"&gt;0.0001")</f>
        <v>0</v>
      </c>
      <c r="G167">
        <f>SUMIFS(Activity_RESBDG!H:H,Activity_RESBDG!$B:$B,$A167&amp;"*",Activity_RESBDG!$B:$B,"*"&amp;"_16",Activity_RESBDG!H:H,"&gt;0.0001")</f>
        <v>0</v>
      </c>
      <c r="H167">
        <f>SUMIFS(Activity_RESBDG!I:I,Activity_RESBDG!$B:$B,$A167&amp;"*",Activity_RESBDG!$B:$B,"*"&amp;"_16",Activity_RESBDG!I:I,"&gt;0.0001")</f>
        <v>0</v>
      </c>
      <c r="I167">
        <f>SUMIFS(Activity_RESBDG!J:J,Activity_RESBDG!$B:$B,$A167&amp;"*",Activity_RESBDG!$B:$B,"*"&amp;"_16",Activity_RESBDG!J:J,"&gt;0.0001")</f>
        <v>5.3936638736435218E-4</v>
      </c>
      <c r="J167">
        <f>SUMIFS(Activity_RESBDG!K:K,Activity_RESBDG!$B:$B,$A167&amp;"*",Activity_RESBDG!$B:$B,"*"&amp;"_16",Activity_RESBDG!K:K,"&gt;0.0001")</f>
        <v>5.5950846170286876E-4</v>
      </c>
      <c r="K167">
        <f>SUMIFS(Activity_RESBDG!L:L,Activity_RESBDG!$B:$B,$A167&amp;"*",Activity_RESBDG!$B:$B,"*"&amp;"_16",Activity_RESBDG!L:L,"&gt;0.0001")</f>
        <v>2.0776665265807531E-4</v>
      </c>
    </row>
    <row r="168" spans="1:11" x14ac:dyDescent="0.25">
      <c r="A168" t="str">
        <f>RESBDG_Split_Tech!A168</f>
        <v>RESBDGAPANewWH______STDNGA</v>
      </c>
      <c r="B168">
        <f>SUMIFS(Activity_RESBDG!C:C,Activity_RESBDG!$B:$B,$A168&amp;"*",Activity_RESBDG!$B:$B,"*"&amp;"_16",Activity_RESBDG!C:C,"&gt;0.0001")</f>
        <v>0</v>
      </c>
      <c r="C168">
        <f>SUMIFS(Activity_RESBDG!D:D,Activity_RESBDG!$B:$B,$A168&amp;"*",Activity_RESBDG!$B:$B,"*"&amp;"_16",Activity_RESBDG!D:D,"&gt;0.0001")</f>
        <v>0</v>
      </c>
      <c r="D168">
        <f>SUMIFS(Activity_RESBDG!E:E,Activity_RESBDG!$B:$B,$A168&amp;"*",Activity_RESBDG!$B:$B,"*"&amp;"_16",Activity_RESBDG!E:E,"&gt;0.0001")</f>
        <v>0</v>
      </c>
      <c r="E168">
        <f>SUMIFS(Activity_RESBDG!F:F,Activity_RESBDG!$B:$B,$A168&amp;"*",Activity_RESBDG!$B:$B,"*"&amp;"_16",Activity_RESBDG!F:F,"&gt;0.0001")</f>
        <v>0</v>
      </c>
      <c r="F168">
        <f>SUMIFS(Activity_RESBDG!G:G,Activity_RESBDG!$B:$B,$A168&amp;"*",Activity_RESBDG!$B:$B,"*"&amp;"_16",Activity_RESBDG!G:G,"&gt;0.0001")</f>
        <v>0</v>
      </c>
      <c r="G168">
        <f>SUMIFS(Activity_RESBDG!H:H,Activity_RESBDG!$B:$B,$A168&amp;"*",Activity_RESBDG!$B:$B,"*"&amp;"_16",Activity_RESBDG!H:H,"&gt;0.0001")</f>
        <v>0</v>
      </c>
      <c r="H168">
        <f>SUMIFS(Activity_RESBDG!I:I,Activity_RESBDG!$B:$B,$A168&amp;"*",Activity_RESBDG!$B:$B,"*"&amp;"_16",Activity_RESBDG!I:I,"&gt;0.0001")</f>
        <v>0</v>
      </c>
      <c r="I168">
        <f>SUMIFS(Activity_RESBDG!J:J,Activity_RESBDG!$B:$B,$A168&amp;"*",Activity_RESBDG!$B:$B,"*"&amp;"_16",Activity_RESBDG!J:J,"&gt;0.0001")</f>
        <v>2.432538119964334E-2</v>
      </c>
      <c r="J168">
        <f>SUMIFS(Activity_RESBDG!K:K,Activity_RESBDG!$B:$B,$A168&amp;"*",Activity_RESBDG!$B:$B,"*"&amp;"_16",Activity_RESBDG!K:K,"&gt;0.0001")</f>
        <v>2.521343161278089E-2</v>
      </c>
      <c r="K168">
        <f>SUMIFS(Activity_RESBDG!L:L,Activity_RESBDG!$B:$B,$A168&amp;"*",Activity_RESBDG!$B:$B,"*"&amp;"_16",Activity_RESBDG!L:L,"&gt;0.0001")</f>
        <v>8.4819375459000007E-3</v>
      </c>
    </row>
    <row r="169" spans="1:11" x14ac:dyDescent="0.25">
      <c r="A169" t="str">
        <f>RESBDG_Split_Tech!A169</f>
        <v>RESBDGAPANewWH______STDPRO</v>
      </c>
      <c r="B169">
        <f>SUMIFS(Activity_RESBDG!C:C,Activity_RESBDG!$B:$B,$A169&amp;"*",Activity_RESBDG!$B:$B,"*"&amp;"_16",Activity_RESBDG!C:C,"&gt;0.0001")</f>
        <v>0</v>
      </c>
      <c r="C169">
        <f>SUMIFS(Activity_RESBDG!D:D,Activity_RESBDG!$B:$B,$A169&amp;"*",Activity_RESBDG!$B:$B,"*"&amp;"_16",Activity_RESBDG!D:D,"&gt;0.0001")</f>
        <v>0</v>
      </c>
      <c r="D169">
        <f>SUMIFS(Activity_RESBDG!E:E,Activity_RESBDG!$B:$B,$A169&amp;"*",Activity_RESBDG!$B:$B,"*"&amp;"_16",Activity_RESBDG!E:E,"&gt;0.0001")</f>
        <v>0</v>
      </c>
      <c r="E169">
        <f>SUMIFS(Activity_RESBDG!F:F,Activity_RESBDG!$B:$B,$A169&amp;"*",Activity_RESBDG!$B:$B,"*"&amp;"_16",Activity_RESBDG!F:F,"&gt;0.0001")</f>
        <v>0</v>
      </c>
      <c r="F169">
        <f>SUMIFS(Activity_RESBDG!G:G,Activity_RESBDG!$B:$B,$A169&amp;"*",Activity_RESBDG!$B:$B,"*"&amp;"_16",Activity_RESBDG!G:G,"&gt;0.0001")</f>
        <v>0</v>
      </c>
      <c r="G169">
        <f>SUMIFS(Activity_RESBDG!H:H,Activity_RESBDG!$B:$B,$A169&amp;"*",Activity_RESBDG!$B:$B,"*"&amp;"_16",Activity_RESBDG!H:H,"&gt;0.0001")</f>
        <v>0</v>
      </c>
      <c r="H169">
        <f>SUMIFS(Activity_RESBDG!I:I,Activity_RESBDG!$B:$B,$A169&amp;"*",Activity_RESBDG!$B:$B,"*"&amp;"_16",Activity_RESBDG!I:I,"&gt;0.0001")</f>
        <v>0</v>
      </c>
      <c r="I169">
        <f>SUMIFS(Activity_RESBDG!J:J,Activity_RESBDG!$B:$B,$A169&amp;"*",Activity_RESBDG!$B:$B,"*"&amp;"_16",Activity_RESBDG!J:J,"&gt;0.0001")</f>
        <v>7.4477808934911641E-4</v>
      </c>
      <c r="J169">
        <f>SUMIFS(Activity_RESBDG!K:K,Activity_RESBDG!$B:$B,$A169&amp;"*",Activity_RESBDG!$B:$B,"*"&amp;"_16",Activity_RESBDG!K:K,"&gt;0.0001")</f>
        <v>7.7339356386068876E-4</v>
      </c>
      <c r="K169">
        <f>SUMIFS(Activity_RESBDG!L:L,Activity_RESBDG!$B:$B,$A169&amp;"*",Activity_RESBDG!$B:$B,"*"&amp;"_16",Activity_RESBDG!L:L,"&gt;0.0001")</f>
        <v>2.7225512442100611E-4</v>
      </c>
    </row>
    <row r="170" spans="1:11" x14ac:dyDescent="0.25">
      <c r="A170" t="str">
        <f>RESBDG_Split_Tech!A170</f>
        <v>RESBDGSATNewWH______STDBMA</v>
      </c>
      <c r="B170">
        <f>SUMIFS(Activity_RESBDG!C:C,Activity_RESBDG!$B:$B,$A170&amp;"*",Activity_RESBDG!$B:$B,"*"&amp;"_16",Activity_RESBDG!C:C,"&gt;0.0001")</f>
        <v>0</v>
      </c>
      <c r="C170">
        <f>SUMIFS(Activity_RESBDG!D:D,Activity_RESBDG!$B:$B,$A170&amp;"*",Activity_RESBDG!$B:$B,"*"&amp;"_16",Activity_RESBDG!D:D,"&gt;0.0001")</f>
        <v>0</v>
      </c>
      <c r="D170">
        <f>SUMIFS(Activity_RESBDG!E:E,Activity_RESBDG!$B:$B,$A170&amp;"*",Activity_RESBDG!$B:$B,"*"&amp;"_16",Activity_RESBDG!E:E,"&gt;0.0001")</f>
        <v>0</v>
      </c>
      <c r="E170">
        <f>SUMIFS(Activity_RESBDG!F:F,Activity_RESBDG!$B:$B,$A170&amp;"*",Activity_RESBDG!$B:$B,"*"&amp;"_16",Activity_RESBDG!F:F,"&gt;0.0001")</f>
        <v>0</v>
      </c>
      <c r="F170">
        <f>SUMIFS(Activity_RESBDG!G:G,Activity_RESBDG!$B:$B,$A170&amp;"*",Activity_RESBDG!$B:$B,"*"&amp;"_16",Activity_RESBDG!G:G,"&gt;0.0001")</f>
        <v>0</v>
      </c>
      <c r="G170">
        <f>SUMIFS(Activity_RESBDG!H:H,Activity_RESBDG!$B:$B,$A170&amp;"*",Activity_RESBDG!$B:$B,"*"&amp;"_16",Activity_RESBDG!H:H,"&gt;0.0001")</f>
        <v>0</v>
      </c>
      <c r="H170">
        <f>SUMIFS(Activity_RESBDG!I:I,Activity_RESBDG!$B:$B,$A170&amp;"*",Activity_RESBDG!$B:$B,"*"&amp;"_16",Activity_RESBDG!I:I,"&gt;0.0001")</f>
        <v>0</v>
      </c>
      <c r="I170">
        <f>SUMIFS(Activity_RESBDG!J:J,Activity_RESBDG!$B:$B,$A170&amp;"*",Activity_RESBDG!$B:$B,"*"&amp;"_16",Activity_RESBDG!J:J,"&gt;0.0001")</f>
        <v>1.458764697606257E-2</v>
      </c>
      <c r="J170">
        <f>SUMIFS(Activity_RESBDG!K:K,Activity_RESBDG!$B:$B,$A170&amp;"*",Activity_RESBDG!$B:$B,"*"&amp;"_16",Activity_RESBDG!K:K,"&gt;0.0001")</f>
        <v>1.5980339643885622E-2</v>
      </c>
      <c r="K170">
        <f>SUMIFS(Activity_RESBDG!L:L,Activity_RESBDG!$B:$B,$A170&amp;"*",Activity_RESBDG!$B:$B,"*"&amp;"_16",Activity_RESBDG!L:L,"&gt;0.0001")</f>
        <v>2.2544015135560942E-2</v>
      </c>
    </row>
    <row r="171" spans="1:11" x14ac:dyDescent="0.25">
      <c r="A171" t="str">
        <f>RESBDG_Split_Tech!A171</f>
        <v>RESBDGSATNewWH______STDELC</v>
      </c>
      <c r="B171">
        <f>SUMIFS(Activity_RESBDG!C:C,Activity_RESBDG!$B:$B,$A171&amp;"*",Activity_RESBDG!$B:$B,"*"&amp;"_16",Activity_RESBDG!C:C,"&gt;0.0001")</f>
        <v>0</v>
      </c>
      <c r="C171">
        <f>SUMIFS(Activity_RESBDG!D:D,Activity_RESBDG!$B:$B,$A171&amp;"*",Activity_RESBDG!$B:$B,"*"&amp;"_16",Activity_RESBDG!D:D,"&gt;0.0001")</f>
        <v>0</v>
      </c>
      <c r="D171">
        <f>SUMIFS(Activity_RESBDG!E:E,Activity_RESBDG!$B:$B,$A171&amp;"*",Activity_RESBDG!$B:$B,"*"&amp;"_16",Activity_RESBDG!E:E,"&gt;0.0001")</f>
        <v>0</v>
      </c>
      <c r="E171">
        <f>SUMIFS(Activity_RESBDG!F:F,Activity_RESBDG!$B:$B,$A171&amp;"*",Activity_RESBDG!$B:$B,"*"&amp;"_16",Activity_RESBDG!F:F,"&gt;0.0001")</f>
        <v>0</v>
      </c>
      <c r="F171">
        <f>SUMIFS(Activity_RESBDG!G:G,Activity_RESBDG!$B:$B,$A171&amp;"*",Activity_RESBDG!$B:$B,"*"&amp;"_16",Activity_RESBDG!G:G,"&gt;0.0001")</f>
        <v>0</v>
      </c>
      <c r="G171">
        <f>SUMIFS(Activity_RESBDG!H:H,Activity_RESBDG!$B:$B,$A171&amp;"*",Activity_RESBDG!$B:$B,"*"&amp;"_16",Activity_RESBDG!H:H,"&gt;0.0001")</f>
        <v>0</v>
      </c>
      <c r="H171">
        <f>SUMIFS(Activity_RESBDG!I:I,Activity_RESBDG!$B:$B,$A171&amp;"*",Activity_RESBDG!$B:$B,"*"&amp;"_16",Activity_RESBDG!I:I,"&gt;0.0001")</f>
        <v>0</v>
      </c>
      <c r="I171">
        <f>SUMIFS(Activity_RESBDG!J:J,Activity_RESBDG!$B:$B,$A171&amp;"*",Activity_RESBDG!$B:$B,"*"&amp;"_16",Activity_RESBDG!J:J,"&gt;0.0001")</f>
        <v>9.7296296829881401E-3</v>
      </c>
      <c r="J171">
        <f>SUMIFS(Activity_RESBDG!K:K,Activity_RESBDG!$B:$B,$A171&amp;"*",Activity_RESBDG!$B:$B,"*"&amp;"_16",Activity_RESBDG!K:K,"&gt;0.0001")</f>
        <v>9.1181780307570404E-3</v>
      </c>
      <c r="K171">
        <f>SUMIFS(Activity_RESBDG!L:L,Activity_RESBDG!$B:$B,$A171&amp;"*",Activity_RESBDG!$B:$B,"*"&amp;"_16",Activity_RESBDG!L:L,"&gt;0.0001")</f>
        <v>3.8931060579557131E-3</v>
      </c>
    </row>
    <row r="172" spans="1:11" x14ac:dyDescent="0.25">
      <c r="A172" t="str">
        <f>RESBDG_Split_Tech!A172</f>
        <v>RESBDGSATNewWH_________DHE</v>
      </c>
      <c r="B172">
        <f>SUMIFS(Activity_RESBDG!C:C,Activity_RESBDG!$B:$B,$A172&amp;"*",Activity_RESBDG!$B:$B,"*"&amp;"_16",Activity_RESBDG!C:C,"&gt;0.0001")</f>
        <v>0</v>
      </c>
      <c r="C172">
        <f>SUMIFS(Activity_RESBDG!D:D,Activity_RESBDG!$B:$B,$A172&amp;"*",Activity_RESBDG!$B:$B,"*"&amp;"_16",Activity_RESBDG!D:D,"&gt;0.0001")</f>
        <v>0</v>
      </c>
      <c r="D172">
        <f>SUMIFS(Activity_RESBDG!E:E,Activity_RESBDG!$B:$B,$A172&amp;"*",Activity_RESBDG!$B:$B,"*"&amp;"_16",Activity_RESBDG!E:E,"&gt;0.0001")</f>
        <v>0</v>
      </c>
      <c r="E172">
        <f>SUMIFS(Activity_RESBDG!F:F,Activity_RESBDG!$B:$B,$A172&amp;"*",Activity_RESBDG!$B:$B,"*"&amp;"_16",Activity_RESBDG!F:F,"&gt;0.0001")</f>
        <v>0</v>
      </c>
      <c r="F172">
        <f>SUMIFS(Activity_RESBDG!G:G,Activity_RESBDG!$B:$B,$A172&amp;"*",Activity_RESBDG!$B:$B,"*"&amp;"_16",Activity_RESBDG!G:G,"&gt;0.0001")</f>
        <v>0</v>
      </c>
      <c r="G172">
        <f>SUMIFS(Activity_RESBDG!H:H,Activity_RESBDG!$B:$B,$A172&amp;"*",Activity_RESBDG!$B:$B,"*"&amp;"_16",Activity_RESBDG!H:H,"&gt;0.0001")</f>
        <v>0</v>
      </c>
      <c r="H172">
        <f>SUMIFS(Activity_RESBDG!I:I,Activity_RESBDG!$B:$B,$A172&amp;"*",Activity_RESBDG!$B:$B,"*"&amp;"_16",Activity_RESBDG!I:I,"&gt;0.0001")</f>
        <v>0</v>
      </c>
      <c r="I172">
        <f>SUMIFS(Activity_RESBDG!J:J,Activity_RESBDG!$B:$B,$A172&amp;"*",Activity_RESBDG!$B:$B,"*"&amp;"_16",Activity_RESBDG!J:J,"&gt;0.0001")</f>
        <v>2.4382664202909079</v>
      </c>
      <c r="J172">
        <f>SUMIFS(Activity_RESBDG!K:K,Activity_RESBDG!$B:$B,$A172&amp;"*",Activity_RESBDG!$B:$B,"*"&amp;"_16",Activity_RESBDG!K:K,"&gt;0.0001")</f>
        <v>4.925619653086275</v>
      </c>
      <c r="K172">
        <f>SUMIFS(Activity_RESBDG!L:L,Activity_RESBDG!$B:$B,$A172&amp;"*",Activity_RESBDG!$B:$B,"*"&amp;"_16",Activity_RESBDG!L:L,"&gt;0.0001")</f>
        <v>1.077451251316462</v>
      </c>
    </row>
    <row r="173" spans="1:11" x14ac:dyDescent="0.25">
      <c r="A173" t="str">
        <f>RESBDG_Split_Tech!A173</f>
        <v>RESBDGSATNewWH______STDLFO</v>
      </c>
      <c r="B173">
        <f>SUMIFS(Activity_RESBDG!C:C,Activity_RESBDG!$B:$B,$A173&amp;"*",Activity_RESBDG!$B:$B,"*"&amp;"_16",Activity_RESBDG!C:C,"&gt;0.0001")</f>
        <v>0</v>
      </c>
      <c r="C173">
        <f>SUMIFS(Activity_RESBDG!D:D,Activity_RESBDG!$B:$B,$A173&amp;"*",Activity_RESBDG!$B:$B,"*"&amp;"_16",Activity_RESBDG!D:D,"&gt;0.0001")</f>
        <v>0</v>
      </c>
      <c r="D173">
        <f>SUMIFS(Activity_RESBDG!E:E,Activity_RESBDG!$B:$B,$A173&amp;"*",Activity_RESBDG!$B:$B,"*"&amp;"_16",Activity_RESBDG!E:E,"&gt;0.0001")</f>
        <v>0</v>
      </c>
      <c r="E173">
        <f>SUMIFS(Activity_RESBDG!F:F,Activity_RESBDG!$B:$B,$A173&amp;"*",Activity_RESBDG!$B:$B,"*"&amp;"_16",Activity_RESBDG!F:F,"&gt;0.0001")</f>
        <v>0</v>
      </c>
      <c r="F173">
        <f>SUMIFS(Activity_RESBDG!G:G,Activity_RESBDG!$B:$B,$A173&amp;"*",Activity_RESBDG!$B:$B,"*"&amp;"_16",Activity_RESBDG!G:G,"&gt;0.0001")</f>
        <v>0</v>
      </c>
      <c r="G173">
        <f>SUMIFS(Activity_RESBDG!H:H,Activity_RESBDG!$B:$B,$A173&amp;"*",Activity_RESBDG!$B:$B,"*"&amp;"_16",Activity_RESBDG!H:H,"&gt;0.0001")</f>
        <v>0</v>
      </c>
      <c r="H173">
        <f>SUMIFS(Activity_RESBDG!I:I,Activity_RESBDG!$B:$B,$A173&amp;"*",Activity_RESBDG!$B:$B,"*"&amp;"_16",Activity_RESBDG!I:I,"&gt;0.0001")</f>
        <v>0</v>
      </c>
      <c r="I173">
        <f>SUMIFS(Activity_RESBDG!J:J,Activity_RESBDG!$B:$B,$A173&amp;"*",Activity_RESBDG!$B:$B,"*"&amp;"_16",Activity_RESBDG!J:J,"&gt;0.0001")</f>
        <v>5.2543736992242474E-4</v>
      </c>
      <c r="J173">
        <f>SUMIFS(Activity_RESBDG!K:K,Activity_RESBDG!$B:$B,$A173&amp;"*",Activity_RESBDG!$B:$B,"*"&amp;"_16",Activity_RESBDG!K:K,"&gt;0.0001")</f>
        <v>5.4763414213276863E-4</v>
      </c>
      <c r="K173">
        <f>SUMIFS(Activity_RESBDG!L:L,Activity_RESBDG!$B:$B,$A173&amp;"*",Activity_RESBDG!$B:$B,"*"&amp;"_16",Activity_RESBDG!L:L,"&gt;0.0001")</f>
        <v>2.0000816105906341E-4</v>
      </c>
    </row>
    <row r="174" spans="1:11" x14ac:dyDescent="0.25">
      <c r="A174" t="str">
        <f>RESBDG_Split_Tech!A174</f>
        <v>RESBDGSATNewWH______STDNGA</v>
      </c>
      <c r="B174">
        <f>SUMIFS(Activity_RESBDG!C:C,Activity_RESBDG!$B:$B,$A174&amp;"*",Activity_RESBDG!$B:$B,"*"&amp;"_16",Activity_RESBDG!C:C,"&gt;0.0001")</f>
        <v>0</v>
      </c>
      <c r="C174">
        <f>SUMIFS(Activity_RESBDG!D:D,Activity_RESBDG!$B:$B,$A174&amp;"*",Activity_RESBDG!$B:$B,"*"&amp;"_16",Activity_RESBDG!D:D,"&gt;0.0001")</f>
        <v>0</v>
      </c>
      <c r="D174">
        <f>SUMIFS(Activity_RESBDG!E:E,Activity_RESBDG!$B:$B,$A174&amp;"*",Activity_RESBDG!$B:$B,"*"&amp;"_16",Activity_RESBDG!E:E,"&gt;0.0001")</f>
        <v>0</v>
      </c>
      <c r="E174">
        <f>SUMIFS(Activity_RESBDG!F:F,Activity_RESBDG!$B:$B,$A174&amp;"*",Activity_RESBDG!$B:$B,"*"&amp;"_16",Activity_RESBDG!F:F,"&gt;0.0001")</f>
        <v>0</v>
      </c>
      <c r="F174">
        <f>SUMIFS(Activity_RESBDG!G:G,Activity_RESBDG!$B:$B,$A174&amp;"*",Activity_RESBDG!$B:$B,"*"&amp;"_16",Activity_RESBDG!G:G,"&gt;0.0001")</f>
        <v>0</v>
      </c>
      <c r="G174">
        <f>SUMIFS(Activity_RESBDG!H:H,Activity_RESBDG!$B:$B,$A174&amp;"*",Activity_RESBDG!$B:$B,"*"&amp;"_16",Activity_RESBDG!H:H,"&gt;0.0001")</f>
        <v>0</v>
      </c>
      <c r="H174">
        <f>SUMIFS(Activity_RESBDG!I:I,Activity_RESBDG!$B:$B,$A174&amp;"*",Activity_RESBDG!$B:$B,"*"&amp;"_16",Activity_RESBDG!I:I,"&gt;0.0001")</f>
        <v>0</v>
      </c>
      <c r="I174">
        <f>SUMIFS(Activity_RESBDG!J:J,Activity_RESBDG!$B:$B,$A174&amp;"*",Activity_RESBDG!$B:$B,"*"&amp;"_16",Activity_RESBDG!J:J,"&gt;0.0001")</f>
        <v>2.1901606283814351E-2</v>
      </c>
      <c r="J174">
        <f>SUMIFS(Activity_RESBDG!K:K,Activity_RESBDG!$B:$B,$A174&amp;"*",Activity_RESBDG!$B:$B,"*"&amp;"_16",Activity_RESBDG!K:K,"&gt;0.0001")</f>
        <v>2.2640248837022481E-2</v>
      </c>
      <c r="K174">
        <f>SUMIFS(Activity_RESBDG!L:L,Activity_RESBDG!$B:$B,$A174&amp;"*",Activity_RESBDG!$B:$B,"*"&amp;"_16",Activity_RESBDG!L:L,"&gt;0.0001")</f>
        <v>8.2408827096569007E-3</v>
      </c>
    </row>
    <row r="175" spans="1:11" x14ac:dyDescent="0.25">
      <c r="A175" t="str">
        <f>RESBDG_Split_Tech!A175</f>
        <v>RESBDGSATNewWH______STDPRO</v>
      </c>
      <c r="B175">
        <f>SUMIFS(Activity_RESBDG!C:C,Activity_RESBDG!$B:$B,$A175&amp;"*",Activity_RESBDG!$B:$B,"*"&amp;"_16",Activity_RESBDG!C:C,"&gt;0.0001")</f>
        <v>0</v>
      </c>
      <c r="C175">
        <f>SUMIFS(Activity_RESBDG!D:D,Activity_RESBDG!$B:$B,$A175&amp;"*",Activity_RESBDG!$B:$B,"*"&amp;"_16",Activity_RESBDG!D:D,"&gt;0.0001")</f>
        <v>0</v>
      </c>
      <c r="D175">
        <f>SUMIFS(Activity_RESBDG!E:E,Activity_RESBDG!$B:$B,$A175&amp;"*",Activity_RESBDG!$B:$B,"*"&amp;"_16",Activity_RESBDG!E:E,"&gt;0.0001")</f>
        <v>0</v>
      </c>
      <c r="E175">
        <f>SUMIFS(Activity_RESBDG!F:F,Activity_RESBDG!$B:$B,$A175&amp;"*",Activity_RESBDG!$B:$B,"*"&amp;"_16",Activity_RESBDG!F:F,"&gt;0.0001")</f>
        <v>0</v>
      </c>
      <c r="F175">
        <f>SUMIFS(Activity_RESBDG!G:G,Activity_RESBDG!$B:$B,$A175&amp;"*",Activity_RESBDG!$B:$B,"*"&amp;"_16",Activity_RESBDG!G:G,"&gt;0.0001")</f>
        <v>0</v>
      </c>
      <c r="G175">
        <f>SUMIFS(Activity_RESBDG!H:H,Activity_RESBDG!$B:$B,$A175&amp;"*",Activity_RESBDG!$B:$B,"*"&amp;"_16",Activity_RESBDG!H:H,"&gt;0.0001")</f>
        <v>0</v>
      </c>
      <c r="H175">
        <f>SUMIFS(Activity_RESBDG!I:I,Activity_RESBDG!$B:$B,$A175&amp;"*",Activity_RESBDG!$B:$B,"*"&amp;"_16",Activity_RESBDG!I:I,"&gt;0.0001")</f>
        <v>0</v>
      </c>
      <c r="I175">
        <f>SUMIFS(Activity_RESBDG!J:J,Activity_RESBDG!$B:$B,$A175&amp;"*",Activity_RESBDG!$B:$B,"*"&amp;"_16",Activity_RESBDG!J:J,"&gt;0.0001")</f>
        <v>7.3527880839655588E-4</v>
      </c>
      <c r="J175">
        <f>SUMIFS(Activity_RESBDG!K:K,Activity_RESBDG!$B:$B,$A175&amp;"*",Activity_RESBDG!$B:$B,"*"&amp;"_16",Activity_RESBDG!K:K,"&gt;0.0001")</f>
        <v>7.6680002204632667E-4</v>
      </c>
      <c r="K175">
        <f>SUMIFS(Activity_RESBDG!L:L,Activity_RESBDG!$B:$B,$A175&amp;"*",Activity_RESBDG!$B:$B,"*"&amp;"_16",Activity_RESBDG!L:L,"&gt;0.0001")</f>
        <v>2.6430175917610028E-4</v>
      </c>
    </row>
    <row r="176" spans="1:11" x14ac:dyDescent="0.25">
      <c r="A176" t="str">
        <f>RESBDG_Split_Tech!A176</f>
        <v>RESBDGSDENewWH______STDBMA</v>
      </c>
      <c r="B176">
        <f>SUMIFS(Activity_RESBDG!C:C,Activity_RESBDG!$B:$B,$A176&amp;"*",Activity_RESBDG!$B:$B,"*"&amp;"_16",Activity_RESBDG!C:C,"&gt;0.0001")</f>
        <v>0</v>
      </c>
      <c r="C176">
        <f>SUMIFS(Activity_RESBDG!D:D,Activity_RESBDG!$B:$B,$A176&amp;"*",Activity_RESBDG!$B:$B,"*"&amp;"_16",Activity_RESBDG!D:D,"&gt;0.0001")</f>
        <v>0</v>
      </c>
      <c r="D176">
        <f>SUMIFS(Activity_RESBDG!E:E,Activity_RESBDG!$B:$B,$A176&amp;"*",Activity_RESBDG!$B:$B,"*"&amp;"_16",Activity_RESBDG!E:E,"&gt;0.0001")</f>
        <v>0</v>
      </c>
      <c r="E176">
        <f>SUMIFS(Activity_RESBDG!F:F,Activity_RESBDG!$B:$B,$A176&amp;"*",Activity_RESBDG!$B:$B,"*"&amp;"_16",Activity_RESBDG!F:F,"&gt;0.0001")</f>
        <v>0</v>
      </c>
      <c r="F176">
        <f>SUMIFS(Activity_RESBDG!G:G,Activity_RESBDG!$B:$B,$A176&amp;"*",Activity_RESBDG!$B:$B,"*"&amp;"_16",Activity_RESBDG!G:G,"&gt;0.0001")</f>
        <v>0</v>
      </c>
      <c r="G176">
        <f>SUMIFS(Activity_RESBDG!H:H,Activity_RESBDG!$B:$B,$A176&amp;"*",Activity_RESBDG!$B:$B,"*"&amp;"_16",Activity_RESBDG!H:H,"&gt;0.0001")</f>
        <v>0</v>
      </c>
      <c r="H176">
        <f>SUMIFS(Activity_RESBDG!I:I,Activity_RESBDG!$B:$B,$A176&amp;"*",Activity_RESBDG!$B:$B,"*"&amp;"_16",Activity_RESBDG!I:I,"&gt;0.0001")</f>
        <v>0</v>
      </c>
      <c r="I176">
        <f>SUMIFS(Activity_RESBDG!J:J,Activity_RESBDG!$B:$B,$A176&amp;"*",Activity_RESBDG!$B:$B,"*"&amp;"_16",Activity_RESBDG!J:J,"&gt;0.0001")</f>
        <v>1.5656342311231312E-2</v>
      </c>
      <c r="J176">
        <f>SUMIFS(Activity_RESBDG!K:K,Activity_RESBDG!$B:$B,$A176&amp;"*",Activity_RESBDG!$B:$B,"*"&amp;"_16",Activity_RESBDG!K:K,"&gt;0.0001")</f>
        <v>1.7248614045617009E-2</v>
      </c>
      <c r="K176">
        <f>SUMIFS(Activity_RESBDG!L:L,Activity_RESBDG!$B:$B,$A176&amp;"*",Activity_RESBDG!$B:$B,"*"&amp;"_16",Activity_RESBDG!L:L,"&gt;0.0001")</f>
        <v>2.624117352986936E-2</v>
      </c>
    </row>
    <row r="177" spans="1:11" x14ac:dyDescent="0.25">
      <c r="A177" t="str">
        <f>RESBDG_Split_Tech!A177</f>
        <v>RESBDGSDENewWH______STDELC</v>
      </c>
      <c r="B177">
        <f>SUMIFS(Activity_RESBDG!C:C,Activity_RESBDG!$B:$B,$A177&amp;"*",Activity_RESBDG!$B:$B,"*"&amp;"_16",Activity_RESBDG!C:C,"&gt;0.0001")</f>
        <v>0</v>
      </c>
      <c r="C177">
        <f>SUMIFS(Activity_RESBDG!D:D,Activity_RESBDG!$B:$B,$A177&amp;"*",Activity_RESBDG!$B:$B,"*"&amp;"_16",Activity_RESBDG!D:D,"&gt;0.0001")</f>
        <v>0</v>
      </c>
      <c r="D177">
        <f>SUMIFS(Activity_RESBDG!E:E,Activity_RESBDG!$B:$B,$A177&amp;"*",Activity_RESBDG!$B:$B,"*"&amp;"_16",Activity_RESBDG!E:E,"&gt;0.0001")</f>
        <v>0</v>
      </c>
      <c r="E177">
        <f>SUMIFS(Activity_RESBDG!F:F,Activity_RESBDG!$B:$B,$A177&amp;"*",Activity_RESBDG!$B:$B,"*"&amp;"_16",Activity_RESBDG!F:F,"&gt;0.0001")</f>
        <v>0</v>
      </c>
      <c r="F177">
        <f>SUMIFS(Activity_RESBDG!G:G,Activity_RESBDG!$B:$B,$A177&amp;"*",Activity_RESBDG!$B:$B,"*"&amp;"_16",Activity_RESBDG!G:G,"&gt;0.0001")</f>
        <v>0</v>
      </c>
      <c r="G177">
        <f>SUMIFS(Activity_RESBDG!H:H,Activity_RESBDG!$B:$B,$A177&amp;"*",Activity_RESBDG!$B:$B,"*"&amp;"_16",Activity_RESBDG!H:H,"&gt;0.0001")</f>
        <v>0</v>
      </c>
      <c r="H177">
        <f>SUMIFS(Activity_RESBDG!I:I,Activity_RESBDG!$B:$B,$A177&amp;"*",Activity_RESBDG!$B:$B,"*"&amp;"_16",Activity_RESBDG!I:I,"&gt;0.0001")</f>
        <v>0</v>
      </c>
      <c r="I177">
        <f>SUMIFS(Activity_RESBDG!J:J,Activity_RESBDG!$B:$B,$A177&amp;"*",Activity_RESBDG!$B:$B,"*"&amp;"_16",Activity_RESBDG!J:J,"&gt;0.0001")</f>
        <v>1.0239400514854309E-2</v>
      </c>
      <c r="J177">
        <f>SUMIFS(Activity_RESBDG!K:K,Activity_RESBDG!$B:$B,$A177&amp;"*",Activity_RESBDG!$B:$B,"*"&amp;"_16",Activity_RESBDG!K:K,"&gt;0.0001")</f>
        <v>9.5480324501301134E-3</v>
      </c>
      <c r="K177">
        <f>SUMIFS(Activity_RESBDG!L:L,Activity_RESBDG!$B:$B,$A177&amp;"*",Activity_RESBDG!$B:$B,"*"&amp;"_16",Activity_RESBDG!L:L,"&gt;0.0001")</f>
        <v>5.8722595779120146E-3</v>
      </c>
    </row>
    <row r="178" spans="1:11" x14ac:dyDescent="0.25">
      <c r="A178" t="str">
        <f>RESBDG_Split_Tech!A178</f>
        <v>RESBDGSDENewWH_________DHE</v>
      </c>
      <c r="B178">
        <f>SUMIFS(Activity_RESBDG!C:C,Activity_RESBDG!$B:$B,$A178&amp;"*",Activity_RESBDG!$B:$B,"*"&amp;"_16",Activity_RESBDG!C:C,"&gt;0.0001")</f>
        <v>0</v>
      </c>
      <c r="C178">
        <f>SUMIFS(Activity_RESBDG!D:D,Activity_RESBDG!$B:$B,$A178&amp;"*",Activity_RESBDG!$B:$B,"*"&amp;"_16",Activity_RESBDG!D:D,"&gt;0.0001")</f>
        <v>0</v>
      </c>
      <c r="D178">
        <f>SUMIFS(Activity_RESBDG!E:E,Activity_RESBDG!$B:$B,$A178&amp;"*",Activity_RESBDG!$B:$B,"*"&amp;"_16",Activity_RESBDG!E:E,"&gt;0.0001")</f>
        <v>0</v>
      </c>
      <c r="E178">
        <f>SUMIFS(Activity_RESBDG!F:F,Activity_RESBDG!$B:$B,$A178&amp;"*",Activity_RESBDG!$B:$B,"*"&amp;"_16",Activity_RESBDG!F:F,"&gt;0.0001")</f>
        <v>0</v>
      </c>
      <c r="F178">
        <f>SUMIFS(Activity_RESBDG!G:G,Activity_RESBDG!$B:$B,$A178&amp;"*",Activity_RESBDG!$B:$B,"*"&amp;"_16",Activity_RESBDG!G:G,"&gt;0.0001")</f>
        <v>0</v>
      </c>
      <c r="G178">
        <f>SUMIFS(Activity_RESBDG!H:H,Activity_RESBDG!$B:$B,$A178&amp;"*",Activity_RESBDG!$B:$B,"*"&amp;"_16",Activity_RESBDG!H:H,"&gt;0.0001")</f>
        <v>0</v>
      </c>
      <c r="H178">
        <f>SUMIFS(Activity_RESBDG!I:I,Activity_RESBDG!$B:$B,$A178&amp;"*",Activity_RESBDG!$B:$B,"*"&amp;"_16",Activity_RESBDG!I:I,"&gt;0.0001")</f>
        <v>0</v>
      </c>
      <c r="I178">
        <f>SUMIFS(Activity_RESBDG!J:J,Activity_RESBDG!$B:$B,$A178&amp;"*",Activity_RESBDG!$B:$B,"*"&amp;"_16",Activity_RESBDG!J:J,"&gt;0.0001")</f>
        <v>12.84929949370906</v>
      </c>
      <c r="J178">
        <f>SUMIFS(Activity_RESBDG!K:K,Activity_RESBDG!$B:$B,$A178&amp;"*",Activity_RESBDG!$B:$B,"*"&amp;"_16",Activity_RESBDG!K:K,"&gt;0.0001")</f>
        <v>25.96618002309361</v>
      </c>
      <c r="K178">
        <f>SUMIFS(Activity_RESBDG!L:L,Activity_RESBDG!$B:$B,$A178&amp;"*",Activity_RESBDG!$B:$B,"*"&amp;"_16",Activity_RESBDG!L:L,"&gt;0.0001")</f>
        <v>6.6793026161353044</v>
      </c>
    </row>
    <row r="179" spans="1:11" x14ac:dyDescent="0.25">
      <c r="A179" t="str">
        <f>RESBDG_Split_Tech!A179</f>
        <v>RESBDGSDENewWH______STDLFO</v>
      </c>
      <c r="B179">
        <f>SUMIFS(Activity_RESBDG!C:C,Activity_RESBDG!$B:$B,$A179&amp;"*",Activity_RESBDG!$B:$B,"*"&amp;"_16",Activity_RESBDG!C:C,"&gt;0.0001")</f>
        <v>0</v>
      </c>
      <c r="C179">
        <f>SUMIFS(Activity_RESBDG!D:D,Activity_RESBDG!$B:$B,$A179&amp;"*",Activity_RESBDG!$B:$B,"*"&amp;"_16",Activity_RESBDG!D:D,"&gt;0.0001")</f>
        <v>0</v>
      </c>
      <c r="D179">
        <f>SUMIFS(Activity_RESBDG!E:E,Activity_RESBDG!$B:$B,$A179&amp;"*",Activity_RESBDG!$B:$B,"*"&amp;"_16",Activity_RESBDG!E:E,"&gt;0.0001")</f>
        <v>0</v>
      </c>
      <c r="E179">
        <f>SUMIFS(Activity_RESBDG!F:F,Activity_RESBDG!$B:$B,$A179&amp;"*",Activity_RESBDG!$B:$B,"*"&amp;"_16",Activity_RESBDG!F:F,"&gt;0.0001")</f>
        <v>0</v>
      </c>
      <c r="F179">
        <f>SUMIFS(Activity_RESBDG!G:G,Activity_RESBDG!$B:$B,$A179&amp;"*",Activity_RESBDG!$B:$B,"*"&amp;"_16",Activity_RESBDG!G:G,"&gt;0.0001")</f>
        <v>0</v>
      </c>
      <c r="G179">
        <f>SUMIFS(Activity_RESBDG!H:H,Activity_RESBDG!$B:$B,$A179&amp;"*",Activity_RESBDG!$B:$B,"*"&amp;"_16",Activity_RESBDG!H:H,"&gt;0.0001")</f>
        <v>0</v>
      </c>
      <c r="H179">
        <f>SUMIFS(Activity_RESBDG!I:I,Activity_RESBDG!$B:$B,$A179&amp;"*",Activity_RESBDG!$B:$B,"*"&amp;"_16",Activity_RESBDG!I:I,"&gt;0.0001")</f>
        <v>0</v>
      </c>
      <c r="I179">
        <f>SUMIFS(Activity_RESBDG!J:J,Activity_RESBDG!$B:$B,$A179&amp;"*",Activity_RESBDG!$B:$B,"*"&amp;"_16",Activity_RESBDG!J:J,"&gt;0.0001")</f>
        <v>5.3467416723393228E-4</v>
      </c>
      <c r="J179">
        <f>SUMIFS(Activity_RESBDG!K:K,Activity_RESBDG!$B:$B,$A179&amp;"*",Activity_RESBDG!$B:$B,"*"&amp;"_16",Activity_RESBDG!K:K,"&gt;0.0001")</f>
        <v>5.5518263940111938E-4</v>
      </c>
      <c r="K179">
        <f>SUMIFS(Activity_RESBDG!L:L,Activity_RESBDG!$B:$B,$A179&amp;"*",Activity_RESBDG!$B:$B,"*"&amp;"_16",Activity_RESBDG!L:L,"&gt;0.0001")</f>
        <v>2.068235672732137E-4</v>
      </c>
    </row>
    <row r="180" spans="1:11" x14ac:dyDescent="0.25">
      <c r="A180" t="str">
        <f>RESBDG_Split_Tech!A180</f>
        <v>RESBDGSDENewWH______STDNGA</v>
      </c>
      <c r="B180">
        <f>SUMIFS(Activity_RESBDG!C:C,Activity_RESBDG!$B:$B,$A180&amp;"*",Activity_RESBDG!$B:$B,"*"&amp;"_16",Activity_RESBDG!C:C,"&gt;0.0001")</f>
        <v>0</v>
      </c>
      <c r="C180">
        <f>SUMIFS(Activity_RESBDG!D:D,Activity_RESBDG!$B:$B,$A180&amp;"*",Activity_RESBDG!$B:$B,"*"&amp;"_16",Activity_RESBDG!D:D,"&gt;0.0001")</f>
        <v>0</v>
      </c>
      <c r="D180">
        <f>SUMIFS(Activity_RESBDG!E:E,Activity_RESBDG!$B:$B,$A180&amp;"*",Activity_RESBDG!$B:$B,"*"&amp;"_16",Activity_RESBDG!E:E,"&gt;0.0001")</f>
        <v>0</v>
      </c>
      <c r="E180">
        <f>SUMIFS(Activity_RESBDG!F:F,Activity_RESBDG!$B:$B,$A180&amp;"*",Activity_RESBDG!$B:$B,"*"&amp;"_16",Activity_RESBDG!F:F,"&gt;0.0001")</f>
        <v>0</v>
      </c>
      <c r="F180">
        <f>SUMIFS(Activity_RESBDG!G:G,Activity_RESBDG!$B:$B,$A180&amp;"*",Activity_RESBDG!$B:$B,"*"&amp;"_16",Activity_RESBDG!G:G,"&gt;0.0001")</f>
        <v>0</v>
      </c>
      <c r="G180">
        <f>SUMIFS(Activity_RESBDG!H:H,Activity_RESBDG!$B:$B,$A180&amp;"*",Activity_RESBDG!$B:$B,"*"&amp;"_16",Activity_RESBDG!H:H,"&gt;0.0001")</f>
        <v>0</v>
      </c>
      <c r="H180">
        <f>SUMIFS(Activity_RESBDG!I:I,Activity_RESBDG!$B:$B,$A180&amp;"*",Activity_RESBDG!$B:$B,"*"&amp;"_16",Activity_RESBDG!I:I,"&gt;0.0001")</f>
        <v>0</v>
      </c>
      <c r="I180">
        <f>SUMIFS(Activity_RESBDG!J:J,Activity_RESBDG!$B:$B,$A180&amp;"*",Activity_RESBDG!$B:$B,"*"&amp;"_16",Activity_RESBDG!J:J,"&gt;0.0001")</f>
        <v>2.2616889666364711E-2</v>
      </c>
      <c r="J180">
        <f>SUMIFS(Activity_RESBDG!K:K,Activity_RESBDG!$B:$B,$A180&amp;"*",Activity_RESBDG!$B:$B,"*"&amp;"_16",Activity_RESBDG!K:K,"&gt;0.0001")</f>
        <v>2.3403105417140951E-2</v>
      </c>
      <c r="K180">
        <f>SUMIFS(Activity_RESBDG!L:L,Activity_RESBDG!$B:$B,$A180&amp;"*",Activity_RESBDG!$B:$B,"*"&amp;"_16",Activity_RESBDG!L:L,"&gt;0.0001")</f>
        <v>1.22173502102144E-2</v>
      </c>
    </row>
    <row r="181" spans="1:11" x14ac:dyDescent="0.25">
      <c r="A181" t="str">
        <f>RESBDG_Split_Tech!A181</f>
        <v>RESBDGSDENewWH______STDPRO</v>
      </c>
      <c r="B181">
        <f>SUMIFS(Activity_RESBDG!C:C,Activity_RESBDG!$B:$B,$A181&amp;"*",Activity_RESBDG!$B:$B,"*"&amp;"_16",Activity_RESBDG!C:C,"&gt;0.0001")</f>
        <v>0</v>
      </c>
      <c r="C181">
        <f>SUMIFS(Activity_RESBDG!D:D,Activity_RESBDG!$B:$B,$A181&amp;"*",Activity_RESBDG!$B:$B,"*"&amp;"_16",Activity_RESBDG!D:D,"&gt;0.0001")</f>
        <v>0</v>
      </c>
      <c r="D181">
        <f>SUMIFS(Activity_RESBDG!E:E,Activity_RESBDG!$B:$B,$A181&amp;"*",Activity_RESBDG!$B:$B,"*"&amp;"_16",Activity_RESBDG!E:E,"&gt;0.0001")</f>
        <v>0</v>
      </c>
      <c r="E181">
        <f>SUMIFS(Activity_RESBDG!F:F,Activity_RESBDG!$B:$B,$A181&amp;"*",Activity_RESBDG!$B:$B,"*"&amp;"_16",Activity_RESBDG!F:F,"&gt;0.0001")</f>
        <v>0</v>
      </c>
      <c r="F181">
        <f>SUMIFS(Activity_RESBDG!G:G,Activity_RESBDG!$B:$B,$A181&amp;"*",Activity_RESBDG!$B:$B,"*"&amp;"_16",Activity_RESBDG!G:G,"&gt;0.0001")</f>
        <v>0</v>
      </c>
      <c r="G181">
        <f>SUMIFS(Activity_RESBDG!H:H,Activity_RESBDG!$B:$B,$A181&amp;"*",Activity_RESBDG!$B:$B,"*"&amp;"_16",Activity_RESBDG!H:H,"&gt;0.0001")</f>
        <v>0</v>
      </c>
      <c r="H181">
        <f>SUMIFS(Activity_RESBDG!I:I,Activity_RESBDG!$B:$B,$A181&amp;"*",Activity_RESBDG!$B:$B,"*"&amp;"_16",Activity_RESBDG!I:I,"&gt;0.0001")</f>
        <v>0</v>
      </c>
      <c r="I181">
        <f>SUMIFS(Activity_RESBDG!J:J,Activity_RESBDG!$B:$B,$A181&amp;"*",Activity_RESBDG!$B:$B,"*"&amp;"_16",Activity_RESBDG!J:J,"&gt;0.0001")</f>
        <v>7.4406722973634025E-4</v>
      </c>
      <c r="J181">
        <f>SUMIFS(Activity_RESBDG!K:K,Activity_RESBDG!$B:$B,$A181&amp;"*",Activity_RESBDG!$B:$B,"*"&amp;"_16",Activity_RESBDG!K:K,"&gt;0.0001")</f>
        <v>7.7345563629103954E-4</v>
      </c>
      <c r="K181">
        <f>SUMIFS(Activity_RESBDG!L:L,Activity_RESBDG!$B:$B,$A181&amp;"*",Activity_RESBDG!$B:$B,"*"&amp;"_16",Activity_RESBDG!L:L,"&gt;0.0001")</f>
        <v>2.7341776867367742E-4</v>
      </c>
    </row>
    <row r="2109" spans="2:8" x14ac:dyDescent="0.25">
      <c r="C2109">
        <v>0.11041473</v>
      </c>
      <c r="D2109">
        <v>1.009410388</v>
      </c>
      <c r="E2109">
        <v>1.0789783660000001</v>
      </c>
      <c r="F2109">
        <v>1.1161208650000001</v>
      </c>
      <c r="G2109">
        <v>1.061627061</v>
      </c>
      <c r="H2109">
        <v>1.129811592</v>
      </c>
    </row>
    <row r="2111" spans="2:8" x14ac:dyDescent="0.25">
      <c r="B2111">
        <v>4.0756436402104166</v>
      </c>
      <c r="C2111">
        <v>3.968325817978763</v>
      </c>
      <c r="D2111">
        <v>0.44496127809085773</v>
      </c>
      <c r="E2111">
        <v>0.44496127809085773</v>
      </c>
      <c r="F2111">
        <v>0.44496127809085773</v>
      </c>
      <c r="G2111">
        <v>2.3216181018192081</v>
      </c>
      <c r="H2111">
        <v>0.44496127809085773</v>
      </c>
    </row>
    <row r="2113" spans="2:8" x14ac:dyDescent="0.25">
      <c r="C2113">
        <v>9.4919114000000027E-2</v>
      </c>
      <c r="D2113">
        <v>5.6822603689999998</v>
      </c>
      <c r="E2113">
        <v>6.7077074949999993</v>
      </c>
      <c r="F2113">
        <v>6.7727578079999997</v>
      </c>
      <c r="G2113">
        <v>7.1118027540000011</v>
      </c>
      <c r="H2113">
        <v>6.1554306009999999</v>
      </c>
    </row>
    <row r="2114" spans="2:8" x14ac:dyDescent="0.25">
      <c r="B2114">
        <v>13.85839516667089</v>
      </c>
      <c r="C2114">
        <v>13.85839516667089</v>
      </c>
      <c r="D2114">
        <v>1.7948544005751299</v>
      </c>
      <c r="E2114">
        <v>1.572656375490332</v>
      </c>
      <c r="F2114">
        <v>1.5697262324610359</v>
      </c>
      <c r="G2114">
        <v>1.7948544005751299</v>
      </c>
      <c r="H2114">
        <v>1.565731693932797</v>
      </c>
    </row>
    <row r="2120" spans="2:8" x14ac:dyDescent="0.25">
      <c r="B2120">
        <v>15.63200373559833</v>
      </c>
      <c r="C2120">
        <v>15.63200373559833</v>
      </c>
      <c r="D2120">
        <v>15.63200373559833</v>
      </c>
      <c r="E2120">
        <v>15.63200373559833</v>
      </c>
      <c r="F2120">
        <v>7.8160018677991641</v>
      </c>
      <c r="G2120">
        <v>7.8160018677991641</v>
      </c>
      <c r="H2120">
        <v>7.8160018677991641</v>
      </c>
    </row>
    <row r="2124" spans="2:8" x14ac:dyDescent="0.25">
      <c r="B2124">
        <v>34.33156512978703</v>
      </c>
      <c r="C2124">
        <v>37.374464727871313</v>
      </c>
      <c r="D2124">
        <v>37.374464727871313</v>
      </c>
      <c r="E2124">
        <v>37.374464727871313</v>
      </c>
      <c r="F2124">
        <v>24.916309818580871</v>
      </c>
      <c r="G2124">
        <v>24.916309818580871</v>
      </c>
      <c r="H2124">
        <v>24.916309818580871</v>
      </c>
    </row>
    <row r="2125" spans="2:8" x14ac:dyDescent="0.25">
      <c r="B2125">
        <v>1237.8476040433541</v>
      </c>
      <c r="C2125">
        <v>1232.2669391277179</v>
      </c>
      <c r="D2125">
        <v>933.92073958817593</v>
      </c>
      <c r="E2125">
        <v>950.28827533975686</v>
      </c>
      <c r="F2125">
        <v>931.94458666669823</v>
      </c>
      <c r="G2125">
        <v>954.73677910827962</v>
      </c>
      <c r="H2125">
        <v>929.12014877071465</v>
      </c>
    </row>
    <row r="2126" spans="2:8" x14ac:dyDescent="0.25">
      <c r="B2126">
        <v>271.18994367829572</v>
      </c>
      <c r="C2126">
        <v>271.18994367829572</v>
      </c>
      <c r="D2126">
        <v>145.92178121883379</v>
      </c>
      <c r="E2126">
        <v>168.83168320994929</v>
      </c>
      <c r="F2126">
        <v>143.60544704416679</v>
      </c>
      <c r="G2126">
        <v>148.44025722487589</v>
      </c>
      <c r="H2126">
        <v>145.8662671807997</v>
      </c>
    </row>
    <row r="2132" spans="2:8" x14ac:dyDescent="0.25">
      <c r="B2132">
        <v>61.191843689879512</v>
      </c>
      <c r="C2132">
        <v>61.191843689879512</v>
      </c>
      <c r="D2132">
        <v>61.191843689879512</v>
      </c>
      <c r="E2132">
        <v>61.191843689879512</v>
      </c>
      <c r="F2132">
        <v>30.595921844939749</v>
      </c>
      <c r="G2132">
        <v>30.595921844939749</v>
      </c>
      <c r="H2132">
        <v>30.595921844939749</v>
      </c>
    </row>
    <row r="2136" spans="2:8" x14ac:dyDescent="0.25">
      <c r="B2136">
        <v>40.306724100002803</v>
      </c>
      <c r="C2136">
        <v>40.306724100002803</v>
      </c>
      <c r="D2136">
        <v>40.306724100002803</v>
      </c>
      <c r="E2136">
        <v>40.306724100002803</v>
      </c>
      <c r="F2136">
        <v>26.871149400001869</v>
      </c>
      <c r="G2136">
        <v>26.871149400001869</v>
      </c>
      <c r="H2136">
        <v>26.871149400001869</v>
      </c>
    </row>
    <row r="2137" spans="2:8" x14ac:dyDescent="0.25">
      <c r="B2137">
        <v>1329.9967146208321</v>
      </c>
      <c r="C2137">
        <v>1326.162494414194</v>
      </c>
      <c r="D2137">
        <v>1021.369654347277</v>
      </c>
      <c r="E2137">
        <v>1039.0754165013129</v>
      </c>
      <c r="F2137">
        <v>1021.561322831449</v>
      </c>
      <c r="G2137">
        <v>1006.857638895385</v>
      </c>
      <c r="H2137">
        <v>997.90328038315442</v>
      </c>
    </row>
    <row r="2138" spans="2:8" x14ac:dyDescent="0.25">
      <c r="B2138">
        <v>389.72203248601119</v>
      </c>
      <c r="C2138">
        <v>389.72203248601119</v>
      </c>
      <c r="D2138">
        <v>224.10152453550859</v>
      </c>
      <c r="E2138">
        <v>222.70616668295071</v>
      </c>
      <c r="F2138">
        <v>212.41724661112539</v>
      </c>
      <c r="G2138">
        <v>247.7063939238358</v>
      </c>
      <c r="H2138">
        <v>228.01244994448379</v>
      </c>
    </row>
    <row r="2144" spans="2:8" x14ac:dyDescent="0.25">
      <c r="B2144">
        <v>81.327392826070451</v>
      </c>
      <c r="C2144">
        <v>81.327392826070451</v>
      </c>
      <c r="D2144">
        <v>81.327392826070451</v>
      </c>
      <c r="E2144">
        <v>81.327392826070451</v>
      </c>
      <c r="F2144">
        <v>40.663696413035211</v>
      </c>
      <c r="G2144">
        <v>40.663696413035211</v>
      </c>
      <c r="H2144">
        <v>40.663696413035211</v>
      </c>
    </row>
    <row r="2148" spans="2:8" x14ac:dyDescent="0.25">
      <c r="B2148">
        <v>144.55766998783071</v>
      </c>
      <c r="C2148">
        <v>150.46353186854961</v>
      </c>
      <c r="D2148">
        <v>150.46353186854961</v>
      </c>
      <c r="E2148">
        <v>150.46353186854961</v>
      </c>
      <c r="F2148">
        <v>100.3090212456997</v>
      </c>
      <c r="G2148">
        <v>100.3090212456997</v>
      </c>
      <c r="H2148">
        <v>100.3090212456997</v>
      </c>
    </row>
    <row r="2149" spans="2:8" x14ac:dyDescent="0.25">
      <c r="B2149">
        <v>4785.5596135295636</v>
      </c>
      <c r="C2149">
        <v>4785.5596135295636</v>
      </c>
      <c r="D2149">
        <v>3626.8744793370911</v>
      </c>
      <c r="E2149">
        <v>3657.298494742392</v>
      </c>
      <c r="F2149">
        <v>3695.4460373958518</v>
      </c>
      <c r="G2149">
        <v>3631.514462724148</v>
      </c>
      <c r="H2149">
        <v>3589.434223673687</v>
      </c>
    </row>
    <row r="2150" spans="2:8" x14ac:dyDescent="0.25">
      <c r="B2150">
        <v>1022.375996957859</v>
      </c>
      <c r="C2150">
        <v>1022.375996957859</v>
      </c>
      <c r="D2150">
        <v>562.71919237625332</v>
      </c>
      <c r="E2150">
        <v>592.13585591581909</v>
      </c>
      <c r="F2150">
        <v>570.08516296973835</v>
      </c>
      <c r="G2150">
        <v>555.28450980630453</v>
      </c>
      <c r="H2150">
        <v>567.5594485899536</v>
      </c>
    </row>
    <row r="2156" spans="2:8" x14ac:dyDescent="0.25">
      <c r="B2156">
        <v>221.7037112024108</v>
      </c>
      <c r="C2156">
        <v>221.7037112024108</v>
      </c>
      <c r="D2156">
        <v>221.7037112024108</v>
      </c>
      <c r="E2156">
        <v>221.7037112024108</v>
      </c>
      <c r="F2156">
        <v>110.8518556012054</v>
      </c>
      <c r="G2156">
        <v>110.8518556012054</v>
      </c>
      <c r="H2156">
        <v>110.8518556012054</v>
      </c>
    </row>
    <row r="2160" spans="2:8" x14ac:dyDescent="0.25">
      <c r="B2160">
        <v>79.875707520195178</v>
      </c>
      <c r="C2160">
        <v>86.955307806143693</v>
      </c>
      <c r="D2160">
        <v>86.955307806143693</v>
      </c>
      <c r="E2160">
        <v>86.955307806143693</v>
      </c>
      <c r="F2160">
        <v>57.970205204095798</v>
      </c>
      <c r="G2160">
        <v>57.970205204095798</v>
      </c>
      <c r="H2160">
        <v>57.970205204095798</v>
      </c>
    </row>
    <row r="2161" spans="2:8" x14ac:dyDescent="0.25">
      <c r="B2161">
        <v>2824.4838429501669</v>
      </c>
      <c r="C2161">
        <v>2810.3596761038689</v>
      </c>
      <c r="D2161">
        <v>2212.199753146102</v>
      </c>
      <c r="E2161">
        <v>2138.0463637211001</v>
      </c>
      <c r="F2161">
        <v>2140.3115392785871</v>
      </c>
      <c r="G2161">
        <v>2154.0027647605848</v>
      </c>
      <c r="H2161">
        <v>2106.0352372117118</v>
      </c>
    </row>
    <row r="2162" spans="2:8" x14ac:dyDescent="0.25">
      <c r="B2162">
        <v>1017.765647319139</v>
      </c>
      <c r="C2162">
        <v>1017.765647319139</v>
      </c>
      <c r="D2162">
        <v>549.9629509241081</v>
      </c>
      <c r="E2162">
        <v>580.38445296857481</v>
      </c>
      <c r="F2162">
        <v>536.9902920160423</v>
      </c>
      <c r="G2162">
        <v>584.75649945130476</v>
      </c>
      <c r="H2162">
        <v>503.50906936470341</v>
      </c>
    </row>
    <row r="2168" spans="2:8" x14ac:dyDescent="0.25">
      <c r="B2168">
        <v>2.7073031030911658</v>
      </c>
      <c r="C2168">
        <v>2.7073031030911658</v>
      </c>
      <c r="D2168">
        <v>2.7073031030911658</v>
      </c>
      <c r="E2168">
        <v>2.7073031030911658</v>
      </c>
      <c r="F2168">
        <v>1.3536515515455829</v>
      </c>
      <c r="G2168">
        <v>1.3536515515455829</v>
      </c>
      <c r="H2168">
        <v>1.3536515515455829</v>
      </c>
    </row>
    <row r="2172" spans="2:8" x14ac:dyDescent="0.25">
      <c r="B2172">
        <v>5.465488145248929</v>
      </c>
      <c r="C2172">
        <v>5.465488145248929</v>
      </c>
      <c r="D2172">
        <v>5.465488145248929</v>
      </c>
      <c r="E2172">
        <v>5.465488145248929</v>
      </c>
      <c r="F2172">
        <v>3.6436587634992872</v>
      </c>
      <c r="G2172">
        <v>3.6436587634992872</v>
      </c>
      <c r="H2172">
        <v>3.6436587634992872</v>
      </c>
    </row>
    <row r="2173" spans="2:8" x14ac:dyDescent="0.25">
      <c r="B2173">
        <v>186.34443770996251</v>
      </c>
      <c r="C2173">
        <v>186.34443770996251</v>
      </c>
      <c r="D2173">
        <v>140.2414138220021</v>
      </c>
      <c r="E2173">
        <v>140.83603257600211</v>
      </c>
      <c r="F2173">
        <v>141.58277791700209</v>
      </c>
      <c r="G2173">
        <v>142.8633038690021</v>
      </c>
      <c r="H2173">
        <v>140.14445830100209</v>
      </c>
    </row>
    <row r="2174" spans="2:8" x14ac:dyDescent="0.25">
      <c r="B2174">
        <v>43.368594812030338</v>
      </c>
      <c r="C2174">
        <v>43.368594812030338</v>
      </c>
      <c r="D2174">
        <v>24.76923564031155</v>
      </c>
      <c r="E2174">
        <v>23.724151555311551</v>
      </c>
      <c r="F2174">
        <v>24.726606377283179</v>
      </c>
      <c r="G2174">
        <v>22.61675196031155</v>
      </c>
      <c r="H2174">
        <v>26.446148881311551</v>
      </c>
    </row>
    <row r="2180" spans="2:8" x14ac:dyDescent="0.25">
      <c r="B2180">
        <v>1457.4013747253809</v>
      </c>
      <c r="C2180">
        <v>1457.4013747253809</v>
      </c>
      <c r="D2180">
        <v>1457.4013747253809</v>
      </c>
      <c r="E2180">
        <v>1457.4013747253809</v>
      </c>
      <c r="F2180">
        <v>728.70068736269013</v>
      </c>
      <c r="G2180">
        <v>728.70068736269013</v>
      </c>
      <c r="H2180">
        <v>728.70068736269013</v>
      </c>
    </row>
    <row r="2184" spans="2:8" x14ac:dyDescent="0.25">
      <c r="B2184">
        <v>314.83237975692668</v>
      </c>
      <c r="C2184">
        <v>323.87841988459661</v>
      </c>
      <c r="D2184">
        <v>323.87841988459661</v>
      </c>
      <c r="E2184">
        <v>323.87841988459661</v>
      </c>
      <c r="F2184">
        <v>215.91894658973101</v>
      </c>
      <c r="G2184">
        <v>215.91894658973101</v>
      </c>
      <c r="H2184">
        <v>215.91894658973101</v>
      </c>
    </row>
    <row r="2185" spans="2:8" x14ac:dyDescent="0.25">
      <c r="B2185">
        <v>12106.031018195639</v>
      </c>
      <c r="C2185">
        <v>12080.53727511706</v>
      </c>
      <c r="D2185">
        <v>9232.1128850952955</v>
      </c>
      <c r="E2185">
        <v>9534.5100056342999</v>
      </c>
      <c r="F2185">
        <v>9281.5772534672979</v>
      </c>
      <c r="G2185">
        <v>9231.3485185195677</v>
      </c>
      <c r="H2185">
        <v>9099.494728692529</v>
      </c>
    </row>
    <row r="2186" spans="2:8" x14ac:dyDescent="0.25">
      <c r="B2186">
        <v>1193.3340388387651</v>
      </c>
      <c r="C2186">
        <v>1193.3340388387651</v>
      </c>
      <c r="D2186">
        <v>653.1006303484653</v>
      </c>
      <c r="E2186">
        <v>703.04424275299743</v>
      </c>
      <c r="F2186">
        <v>610.47777850652926</v>
      </c>
      <c r="G2186">
        <v>728.03992876467385</v>
      </c>
      <c r="H2186">
        <v>718.68875393200733</v>
      </c>
    </row>
    <row r="2192" spans="2:8" x14ac:dyDescent="0.25">
      <c r="B2192">
        <v>17.441426297791011</v>
      </c>
      <c r="C2192">
        <v>17.441426297791011</v>
      </c>
      <c r="D2192">
        <v>17.441426297791011</v>
      </c>
      <c r="E2192">
        <v>17.441426297791011</v>
      </c>
      <c r="F2192">
        <v>8.7207131488955056</v>
      </c>
      <c r="G2192">
        <v>8.7207131488955056</v>
      </c>
      <c r="H2192">
        <v>8.7207131488955056</v>
      </c>
    </row>
    <row r="2196" spans="2:8" x14ac:dyDescent="0.25">
      <c r="B2196">
        <v>39.480654598846527</v>
      </c>
      <c r="C2196">
        <v>43.237951762548327</v>
      </c>
      <c r="D2196">
        <v>43.237951762548327</v>
      </c>
      <c r="E2196">
        <v>43.237951762548327</v>
      </c>
      <c r="F2196">
        <v>28.825301175032209</v>
      </c>
      <c r="G2196">
        <v>28.825301175032209</v>
      </c>
      <c r="H2196">
        <v>28.825301175032209</v>
      </c>
    </row>
    <row r="2197" spans="2:8" x14ac:dyDescent="0.25">
      <c r="B2197">
        <v>1466.346778275509</v>
      </c>
      <c r="C2197">
        <v>1466.346778275509</v>
      </c>
      <c r="D2197">
        <v>1138.77378457395</v>
      </c>
      <c r="E2197">
        <v>1118.5525528739429</v>
      </c>
      <c r="F2197">
        <v>1107.426690604836</v>
      </c>
      <c r="G2197">
        <v>1133.8770643363939</v>
      </c>
      <c r="H2197">
        <v>1088.9251875248101</v>
      </c>
    </row>
    <row r="2198" spans="2:8" x14ac:dyDescent="0.25">
      <c r="B2198">
        <v>332.74981031708791</v>
      </c>
      <c r="C2198">
        <v>332.74981031708791</v>
      </c>
      <c r="D2198">
        <v>191.74167857050119</v>
      </c>
      <c r="E2198">
        <v>191.2067282469869</v>
      </c>
      <c r="F2198">
        <v>188.47308196406979</v>
      </c>
      <c r="G2198">
        <v>204.25257690554321</v>
      </c>
      <c r="H2198">
        <v>170.4796605342531</v>
      </c>
    </row>
    <row r="2204" spans="2:8" x14ac:dyDescent="0.25">
      <c r="B2204">
        <v>45.770788664735981</v>
      </c>
      <c r="C2204">
        <v>45.770788664735981</v>
      </c>
      <c r="D2204">
        <v>45.770788664735981</v>
      </c>
      <c r="E2204">
        <v>45.770788664735981</v>
      </c>
      <c r="F2204">
        <v>22.88539433236798</v>
      </c>
      <c r="G2204">
        <v>22.88539433236798</v>
      </c>
      <c r="H2204">
        <v>22.88539433236798</v>
      </c>
    </row>
    <row r="2208" spans="2:8" x14ac:dyDescent="0.25">
      <c r="B2208">
        <v>133.0981376464365</v>
      </c>
      <c r="C2208">
        <v>138.56789434393031</v>
      </c>
      <c r="D2208">
        <v>138.56789434393031</v>
      </c>
      <c r="E2208">
        <v>138.56789434393031</v>
      </c>
      <c r="F2208">
        <v>92.37859622928687</v>
      </c>
      <c r="G2208">
        <v>92.37859622928687</v>
      </c>
      <c r="H2208">
        <v>92.37859622928687</v>
      </c>
    </row>
    <row r="2209" spans="2:8" x14ac:dyDescent="0.25">
      <c r="B2209">
        <v>4533.4612675376302</v>
      </c>
      <c r="C2209">
        <v>4521.7073329187187</v>
      </c>
      <c r="D2209">
        <v>3527.7509297609731</v>
      </c>
      <c r="E2209">
        <v>3478.6643038263269</v>
      </c>
      <c r="F2209">
        <v>3520.666972986683</v>
      </c>
      <c r="G2209">
        <v>3435.940517714932</v>
      </c>
      <c r="H2209">
        <v>3383.4251616025058</v>
      </c>
    </row>
    <row r="2210" spans="2:8" x14ac:dyDescent="0.25">
      <c r="B2210">
        <v>944.05527337048716</v>
      </c>
      <c r="C2210">
        <v>944.05527337048716</v>
      </c>
      <c r="D2210">
        <v>518.48634020276756</v>
      </c>
      <c r="E2210">
        <v>517.18959025854974</v>
      </c>
      <c r="F2210">
        <v>552.98052855633273</v>
      </c>
      <c r="G2210">
        <v>485.48797290011458</v>
      </c>
      <c r="H2210">
        <v>506.3870550018525</v>
      </c>
    </row>
    <row r="2216" spans="2:8" x14ac:dyDescent="0.25">
      <c r="B2216">
        <v>7.84024655440993</v>
      </c>
      <c r="C2216">
        <v>7.84024655440993</v>
      </c>
      <c r="D2216">
        <v>7.84024655440993</v>
      </c>
      <c r="E2216">
        <v>7.84024655440993</v>
      </c>
      <c r="F2216">
        <v>3.920123277204965</v>
      </c>
      <c r="G2216">
        <v>3.920123277204965</v>
      </c>
      <c r="H2216">
        <v>3.920123277204965</v>
      </c>
    </row>
    <row r="2220" spans="2:8" x14ac:dyDescent="0.25">
      <c r="B2220">
        <v>13.39883606982842</v>
      </c>
      <c r="C2220">
        <v>17.640633070257671</v>
      </c>
      <c r="D2220">
        <v>17.640633070257671</v>
      </c>
      <c r="E2220">
        <v>17.640633070257671</v>
      </c>
      <c r="F2220">
        <v>11.76042204683845</v>
      </c>
      <c r="G2220">
        <v>11.76042204683845</v>
      </c>
      <c r="H2220">
        <v>11.76042204683845</v>
      </c>
    </row>
    <row r="2221" spans="2:8" x14ac:dyDescent="0.25">
      <c r="B2221">
        <v>899.50099278628227</v>
      </c>
      <c r="C2221">
        <v>898.46299698257963</v>
      </c>
      <c r="D2221">
        <v>696.98271678422816</v>
      </c>
      <c r="E2221">
        <v>697.36914300158537</v>
      </c>
      <c r="F2221">
        <v>688.82720175418228</v>
      </c>
      <c r="G2221">
        <v>695.0463239253944</v>
      </c>
      <c r="H2221">
        <v>669.27740155323738</v>
      </c>
    </row>
    <row r="2222" spans="2:8" x14ac:dyDescent="0.25">
      <c r="B2222">
        <v>75.303169332112972</v>
      </c>
      <c r="C2222">
        <v>75.303169332112972</v>
      </c>
      <c r="D2222">
        <v>38.843482048314293</v>
      </c>
      <c r="E2222">
        <v>42.815717620356807</v>
      </c>
      <c r="F2222">
        <v>45.646493104399298</v>
      </c>
      <c r="G2222">
        <v>45.658302602441807</v>
      </c>
      <c r="H2222">
        <v>42.726730027081729</v>
      </c>
    </row>
    <row r="2228" spans="2:8" x14ac:dyDescent="0.25">
      <c r="B2228">
        <v>70.097923379093189</v>
      </c>
      <c r="C2228">
        <v>70.097923379093189</v>
      </c>
      <c r="D2228">
        <v>70.097923379093189</v>
      </c>
      <c r="E2228">
        <v>70.097923379093189</v>
      </c>
      <c r="F2228">
        <v>35.048961689546587</v>
      </c>
      <c r="G2228">
        <v>35.048961689546587</v>
      </c>
      <c r="H2228">
        <v>35.048961689546587</v>
      </c>
    </row>
    <row r="2232" spans="2:8" x14ac:dyDescent="0.25">
      <c r="B2232">
        <v>83.55835121320159</v>
      </c>
      <c r="C2232">
        <v>90.759617705174108</v>
      </c>
      <c r="D2232">
        <v>90.759617705174108</v>
      </c>
      <c r="E2232">
        <v>90.759617705174108</v>
      </c>
      <c r="F2232">
        <v>60.506411803449403</v>
      </c>
      <c r="G2232">
        <v>60.506411803449403</v>
      </c>
      <c r="H2232">
        <v>60.506411803449403</v>
      </c>
    </row>
    <row r="2233" spans="2:8" x14ac:dyDescent="0.25">
      <c r="B2233">
        <v>2908.8882437272882</v>
      </c>
      <c r="C2233">
        <v>2907.0429514549992</v>
      </c>
      <c r="D2233">
        <v>2259.9109575177072</v>
      </c>
      <c r="E2233">
        <v>2210.22994210242</v>
      </c>
      <c r="F2233">
        <v>2184.487762749357</v>
      </c>
      <c r="G2233">
        <v>2229.242848779294</v>
      </c>
      <c r="H2233">
        <v>2177.8161991866359</v>
      </c>
    </row>
    <row r="2234" spans="2:8" x14ac:dyDescent="0.25">
      <c r="B2234">
        <v>526.33330994109599</v>
      </c>
      <c r="C2234">
        <v>526.33330994109599</v>
      </c>
      <c r="D2234">
        <v>327.89463254253928</v>
      </c>
      <c r="E2234">
        <v>286.2459839815848</v>
      </c>
      <c r="F2234">
        <v>286.06687816133012</v>
      </c>
      <c r="G2234">
        <v>274.05679612107519</v>
      </c>
      <c r="H2234">
        <v>316.30782691461093</v>
      </c>
    </row>
    <row r="2243" spans="2:8" x14ac:dyDescent="0.25">
      <c r="C2243">
        <v>5.8121487999999999E-2</v>
      </c>
      <c r="D2243">
        <v>0.11624303499999999</v>
      </c>
      <c r="E2243">
        <v>0.17436458199999999</v>
      </c>
      <c r="F2243">
        <v>7.439346645999998</v>
      </c>
      <c r="G2243">
        <v>7.4974681929999978</v>
      </c>
      <c r="H2243">
        <v>7.5356733329999974</v>
      </c>
    </row>
    <row r="2245" spans="2:8" x14ac:dyDescent="0.25">
      <c r="B2245">
        <v>11.645281311665761</v>
      </c>
      <c r="C2245">
        <v>11.64528131166573</v>
      </c>
      <c r="D2245">
        <v>11.64528131166573</v>
      </c>
      <c r="E2245">
        <v>11.64528131166573</v>
      </c>
      <c r="F2245">
        <v>5.8226406558328607</v>
      </c>
      <c r="G2245">
        <v>5.8226406558328607</v>
      </c>
      <c r="H2245">
        <v>5.8226406558328607</v>
      </c>
    </row>
    <row r="2248" spans="2:8" x14ac:dyDescent="0.25">
      <c r="C2248">
        <v>1.1389110060000001</v>
      </c>
      <c r="D2248">
        <v>11.72235457</v>
      </c>
      <c r="E2248">
        <v>11.216329979999999</v>
      </c>
      <c r="F2248">
        <v>11.85807698</v>
      </c>
      <c r="G2248">
        <v>11.1396128</v>
      </c>
      <c r="H2248">
        <v>12.009790840000001</v>
      </c>
    </row>
    <row r="2250" spans="2:8" x14ac:dyDescent="0.25">
      <c r="B2250">
        <v>44.217238191396717</v>
      </c>
      <c r="C2250">
        <v>34.442345485437897</v>
      </c>
      <c r="D2250">
        <v>25.819163120160241</v>
      </c>
      <c r="E2250">
        <v>26.44692446155133</v>
      </c>
      <c r="F2250">
        <v>27.036903933086961</v>
      </c>
      <c r="G2250">
        <v>27.626883702683379</v>
      </c>
      <c r="H2250">
        <v>21.615436635761089</v>
      </c>
    </row>
    <row r="2252" spans="2:8" x14ac:dyDescent="0.25">
      <c r="C2252">
        <v>2.1048852999999999E-2</v>
      </c>
      <c r="D2252">
        <v>1.668105164</v>
      </c>
      <c r="E2252">
        <v>1.452756594</v>
      </c>
      <c r="F2252">
        <v>1.7495572009999989</v>
      </c>
      <c r="G2252">
        <v>1.7091439399999999</v>
      </c>
      <c r="H2252">
        <v>1.747103584</v>
      </c>
    </row>
    <row r="2253" spans="2:8" x14ac:dyDescent="0.25">
      <c r="B2253">
        <v>3.5283992886862841</v>
      </c>
      <c r="C2253">
        <v>3.5283992886862641</v>
      </c>
      <c r="D2253">
        <v>0.60463710435116447</v>
      </c>
      <c r="E2253">
        <v>0.57643016209234743</v>
      </c>
      <c r="F2253">
        <v>0.54822323408377527</v>
      </c>
      <c r="G2253">
        <v>0.52001629182495235</v>
      </c>
      <c r="H2253">
        <v>0.50147497200400848</v>
      </c>
    </row>
    <row r="2262" spans="2:8" x14ac:dyDescent="0.25">
      <c r="C2262">
        <v>6.8738147999999985E-2</v>
      </c>
      <c r="D2262">
        <v>0.137476392</v>
      </c>
      <c r="E2262">
        <v>0.20621463600000001</v>
      </c>
      <c r="F2262">
        <v>11.112449639999999</v>
      </c>
      <c r="G2262">
        <v>11.181187980000001</v>
      </c>
      <c r="H2262">
        <v>11.207749059999999</v>
      </c>
    </row>
    <row r="2264" spans="2:8" x14ac:dyDescent="0.25">
      <c r="B2264">
        <v>17.511882827495089</v>
      </c>
      <c r="C2264">
        <v>17.51188282749521</v>
      </c>
      <c r="D2264">
        <v>17.51188282749521</v>
      </c>
      <c r="E2264">
        <v>17.51188282749521</v>
      </c>
      <c r="F2264">
        <v>8.755941413747605</v>
      </c>
      <c r="G2264">
        <v>8.755941413747605</v>
      </c>
      <c r="H2264">
        <v>8.755941413747605</v>
      </c>
    </row>
    <row r="2267" spans="2:8" x14ac:dyDescent="0.25">
      <c r="C2267">
        <v>1.2646959120000001</v>
      </c>
      <c r="D2267">
        <v>12.63218421</v>
      </c>
      <c r="E2267">
        <v>12.049600979999999</v>
      </c>
      <c r="F2267">
        <v>12.688207520000001</v>
      </c>
      <c r="G2267">
        <v>13.22936788</v>
      </c>
      <c r="H2267">
        <v>13.551953299999999</v>
      </c>
    </row>
    <row r="2269" spans="2:8" x14ac:dyDescent="0.25">
      <c r="B2269">
        <v>50.06402334965545</v>
      </c>
      <c r="C2269">
        <v>38.996609899877527</v>
      </c>
      <c r="D2269">
        <v>29.661036788326211</v>
      </c>
      <c r="E2269">
        <v>30.16204125990188</v>
      </c>
      <c r="F2269">
        <v>30.66304502746069</v>
      </c>
      <c r="G2269">
        <v>31.1640502030533</v>
      </c>
      <c r="H2269">
        <v>24.228122177170921</v>
      </c>
    </row>
    <row r="2271" spans="2:8" x14ac:dyDescent="0.25">
      <c r="C2271">
        <v>2.3069088000000001E-2</v>
      </c>
      <c r="D2271">
        <v>2.1649337979999999</v>
      </c>
      <c r="E2271">
        <v>2.1952038470000002</v>
      </c>
      <c r="F2271">
        <v>2.324064144999999</v>
      </c>
      <c r="G2271">
        <v>1.9476653079999999</v>
      </c>
      <c r="H2271">
        <v>2.166012297</v>
      </c>
    </row>
    <row r="2272" spans="2:8" x14ac:dyDescent="0.25">
      <c r="B2272">
        <v>4.788721497116426</v>
      </c>
      <c r="C2272">
        <v>4.7887214971164713</v>
      </c>
      <c r="D2272">
        <v>0.62020585708936449</v>
      </c>
      <c r="E2272">
        <v>0.62020585708936449</v>
      </c>
      <c r="F2272">
        <v>0.62020585708936449</v>
      </c>
      <c r="G2272">
        <v>0.62020585708936449</v>
      </c>
      <c r="H2272">
        <v>0.62020585708936449</v>
      </c>
    </row>
    <row r="2281" spans="2:8" x14ac:dyDescent="0.25">
      <c r="C2281">
        <v>0.36349558199999987</v>
      </c>
      <c r="D2281">
        <v>0.72699122399999994</v>
      </c>
      <c r="E2281">
        <v>1.090486867000001</v>
      </c>
      <c r="F2281">
        <v>38.948547300000008</v>
      </c>
      <c r="G2281">
        <v>39.312042939999998</v>
      </c>
      <c r="H2281">
        <v>39.622129010000002</v>
      </c>
    </row>
    <row r="2283" spans="2:8" x14ac:dyDescent="0.25">
      <c r="B2283">
        <v>60.585986532690583</v>
      </c>
      <c r="C2283">
        <v>60.585986532690967</v>
      </c>
      <c r="D2283">
        <v>60.585986532690967</v>
      </c>
      <c r="E2283">
        <v>60.585986532690967</v>
      </c>
      <c r="F2283">
        <v>30.292993266345491</v>
      </c>
      <c r="G2283">
        <v>30.292993266345491</v>
      </c>
      <c r="H2283">
        <v>30.292993266345491</v>
      </c>
    </row>
    <row r="2286" spans="2:8" x14ac:dyDescent="0.25">
      <c r="C2286">
        <v>5.2733251469999987</v>
      </c>
      <c r="D2286">
        <v>48.335298840000007</v>
      </c>
      <c r="E2286">
        <v>47.266962880000001</v>
      </c>
      <c r="F2286">
        <v>46.290152669999998</v>
      </c>
      <c r="G2286">
        <v>48.69378605</v>
      </c>
      <c r="H2286">
        <v>50.309673660000001</v>
      </c>
    </row>
    <row r="2288" spans="2:8" x14ac:dyDescent="0.25">
      <c r="B2288">
        <v>181.30639487040139</v>
      </c>
      <c r="C2288">
        <v>141.2258600099679</v>
      </c>
      <c r="D2288">
        <v>102.9129636601657</v>
      </c>
      <c r="E2288">
        <v>107.53981243996679</v>
      </c>
      <c r="F2288">
        <v>110.2963295429135</v>
      </c>
      <c r="G2288">
        <v>113.05284756826811</v>
      </c>
      <c r="H2288">
        <v>88.630974033605739</v>
      </c>
    </row>
    <row r="2290" spans="2:8" x14ac:dyDescent="0.25">
      <c r="C2290">
        <v>9.9125618000000026E-2</v>
      </c>
      <c r="D2290">
        <v>6.5844387499999986</v>
      </c>
      <c r="E2290">
        <v>6.313653401999999</v>
      </c>
      <c r="F2290">
        <v>6.6316299369999996</v>
      </c>
      <c r="G2290">
        <v>6.8666695119999996</v>
      </c>
      <c r="H2290">
        <v>6.3665251829999994</v>
      </c>
    </row>
    <row r="2291" spans="2:8" x14ac:dyDescent="0.25">
      <c r="B2291">
        <v>14.173969077404079</v>
      </c>
      <c r="C2291">
        <v>14.17396907740398</v>
      </c>
      <c r="D2291">
        <v>3.688818790674568</v>
      </c>
      <c r="E2291">
        <v>3.688818790674568</v>
      </c>
      <c r="F2291">
        <v>3.682644006127616</v>
      </c>
      <c r="G2291">
        <v>3.6270730795453812</v>
      </c>
      <c r="H2291">
        <v>3.5796673656775919</v>
      </c>
    </row>
    <row r="2300" spans="2:8" x14ac:dyDescent="0.25">
      <c r="C2300">
        <v>0.79843416099999986</v>
      </c>
      <c r="D2300">
        <v>1.5968684869999989</v>
      </c>
      <c r="E2300">
        <v>2.395302647999999</v>
      </c>
      <c r="F2300">
        <v>42.458990609999987</v>
      </c>
      <c r="G2300">
        <v>43.257424930000013</v>
      </c>
      <c r="H2300">
        <v>43.864355789999991</v>
      </c>
    </row>
    <row r="2302" spans="2:8" x14ac:dyDescent="0.25">
      <c r="B2302">
        <v>63.447171696177413</v>
      </c>
      <c r="C2302">
        <v>63.447171696177747</v>
      </c>
      <c r="D2302">
        <v>63.447171696177747</v>
      </c>
      <c r="E2302">
        <v>63.447171696177747</v>
      </c>
      <c r="F2302">
        <v>31.723585848088881</v>
      </c>
      <c r="G2302">
        <v>31.723585848088881</v>
      </c>
      <c r="H2302">
        <v>31.723585848088881</v>
      </c>
    </row>
    <row r="2305" spans="2:8" x14ac:dyDescent="0.25">
      <c r="C2305">
        <v>4.6706246559999993</v>
      </c>
      <c r="D2305">
        <v>28.917110099999999</v>
      </c>
      <c r="E2305">
        <v>32.703164880000003</v>
      </c>
      <c r="F2305">
        <v>32.962905880000001</v>
      </c>
      <c r="G2305">
        <v>32.688235180000007</v>
      </c>
      <c r="H2305">
        <v>34.615622159999987</v>
      </c>
    </row>
    <row r="2307" spans="2:8" x14ac:dyDescent="0.25">
      <c r="B2307">
        <v>112.80132709423479</v>
      </c>
      <c r="C2307">
        <v>87.864878900361816</v>
      </c>
      <c r="D2307">
        <v>55.477285473567989</v>
      </c>
      <c r="E2307">
        <v>59.160516216824291</v>
      </c>
      <c r="F2307">
        <v>63.095111782584539</v>
      </c>
      <c r="G2307">
        <v>67.935721889787374</v>
      </c>
      <c r="H2307">
        <v>54.478524202305017</v>
      </c>
    </row>
    <row r="2309" spans="2:8" x14ac:dyDescent="0.25">
      <c r="C2309">
        <v>0.19314572999999999</v>
      </c>
      <c r="D2309">
        <v>6.215426033</v>
      </c>
      <c r="E2309">
        <v>6.0021130749999996</v>
      </c>
      <c r="F2309">
        <v>6.6070893330000002</v>
      </c>
      <c r="G2309">
        <v>6.2015003330000003</v>
      </c>
      <c r="H2309">
        <v>7.1963782190000014</v>
      </c>
    </row>
    <row r="2310" spans="2:8" x14ac:dyDescent="0.25">
      <c r="B2310">
        <v>12.50582678955587</v>
      </c>
      <c r="C2310">
        <v>12.50582678955611</v>
      </c>
      <c r="D2310">
        <v>1.6196780345856761</v>
      </c>
      <c r="E2310">
        <v>1.6196780345856761</v>
      </c>
      <c r="F2310">
        <v>1.6196780345856761</v>
      </c>
      <c r="G2310">
        <v>1.6196780345856761</v>
      </c>
      <c r="H2310">
        <v>1.6196780345856761</v>
      </c>
    </row>
    <row r="2319" spans="2:8" x14ac:dyDescent="0.25">
      <c r="F2319">
        <v>1.3021162989999999</v>
      </c>
      <c r="G2319">
        <v>1.3021162989999999</v>
      </c>
      <c r="H2319">
        <v>1.3021162989999999</v>
      </c>
    </row>
    <row r="2321" spans="2:8" x14ac:dyDescent="0.25">
      <c r="B2321">
        <v>2.1040382367586741</v>
      </c>
      <c r="C2321">
        <v>2.104038236758667</v>
      </c>
      <c r="D2321">
        <v>2.104038236758667</v>
      </c>
      <c r="E2321">
        <v>2.104038236758667</v>
      </c>
      <c r="F2321">
        <v>1.052019118379333</v>
      </c>
      <c r="G2321">
        <v>1.052019118379333</v>
      </c>
      <c r="H2321">
        <v>1.052019118379333</v>
      </c>
    </row>
    <row r="2324" spans="2:8" x14ac:dyDescent="0.25">
      <c r="C2324">
        <v>0.12890346599999999</v>
      </c>
      <c r="D2324">
        <v>1.7885896459999999</v>
      </c>
      <c r="E2324">
        <v>1.767995854</v>
      </c>
      <c r="F2324">
        <v>1.742133369</v>
      </c>
      <c r="G2324">
        <v>1.6977841360000001</v>
      </c>
      <c r="H2324">
        <v>1.791947565999999</v>
      </c>
    </row>
    <row r="2326" spans="2:8" x14ac:dyDescent="0.25">
      <c r="B2326">
        <v>6.9929830975818188</v>
      </c>
      <c r="C2326">
        <v>5.4537986154181421</v>
      </c>
      <c r="D2326">
        <v>4.3653960686533919</v>
      </c>
      <c r="E2326">
        <v>4.3653960686533919</v>
      </c>
      <c r="F2326">
        <v>4.3653960686533919</v>
      </c>
      <c r="G2326">
        <v>4.3653960686533919</v>
      </c>
      <c r="H2326">
        <v>3.3695388753943849</v>
      </c>
    </row>
    <row r="2328" spans="2:8" x14ac:dyDescent="0.25">
      <c r="D2328">
        <v>0.24329547800000001</v>
      </c>
      <c r="E2328">
        <v>0.25492728100000001</v>
      </c>
      <c r="F2328">
        <v>0.208666876</v>
      </c>
      <c r="G2328">
        <v>0.26725265600000009</v>
      </c>
      <c r="H2328">
        <v>0.22463140700000001</v>
      </c>
    </row>
    <row r="2329" spans="2:8" x14ac:dyDescent="0.25">
      <c r="B2329">
        <v>0.54317924036828957</v>
      </c>
      <c r="C2329">
        <v>0.5431792403683019</v>
      </c>
      <c r="D2329">
        <v>7.0349245937277191E-2</v>
      </c>
      <c r="E2329">
        <v>7.0349245937277191E-2</v>
      </c>
      <c r="F2329">
        <v>7.0349245937277191E-2</v>
      </c>
      <c r="G2329">
        <v>7.0349245937277191E-2</v>
      </c>
      <c r="H2329">
        <v>7.0349245937277191E-2</v>
      </c>
    </row>
    <row r="2338" spans="2:8" x14ac:dyDescent="0.25">
      <c r="C2338">
        <v>6.0949084759999996</v>
      </c>
      <c r="D2338">
        <v>12.189816260000001</v>
      </c>
      <c r="E2338">
        <v>18.284724390000001</v>
      </c>
      <c r="F2338">
        <v>542.6455674</v>
      </c>
      <c r="G2338">
        <v>548.74047519999988</v>
      </c>
      <c r="H2338">
        <v>552.49048989999994</v>
      </c>
    </row>
    <row r="2340" spans="2:8" x14ac:dyDescent="0.25">
      <c r="B2340">
        <v>837.4454306901315</v>
      </c>
      <c r="C2340">
        <v>837.44543069013025</v>
      </c>
      <c r="D2340">
        <v>837.44543069013025</v>
      </c>
      <c r="E2340">
        <v>837.44543069013025</v>
      </c>
      <c r="F2340">
        <v>418.72271534506513</v>
      </c>
      <c r="G2340">
        <v>418.72271534506513</v>
      </c>
      <c r="H2340">
        <v>418.72271534506513</v>
      </c>
    </row>
    <row r="2343" spans="2:8" x14ac:dyDescent="0.25">
      <c r="C2343">
        <v>9.9940319870000014</v>
      </c>
      <c r="D2343">
        <v>71.554156219999982</v>
      </c>
      <c r="E2343">
        <v>67.263761329999994</v>
      </c>
      <c r="F2343">
        <v>73.0691542</v>
      </c>
      <c r="G2343">
        <v>74.489810250000005</v>
      </c>
      <c r="H2343">
        <v>77.982651970000006</v>
      </c>
    </row>
    <row r="2345" spans="2:8" x14ac:dyDescent="0.25">
      <c r="B2345">
        <v>279.80453029620708</v>
      </c>
      <c r="C2345">
        <v>217.94948520162731</v>
      </c>
      <c r="D2345">
        <v>159.85733902075719</v>
      </c>
      <c r="E2345">
        <v>168.42120053466439</v>
      </c>
      <c r="F2345">
        <v>176.98506204857159</v>
      </c>
      <c r="G2345">
        <v>182.37524074018501</v>
      </c>
      <c r="H2345">
        <v>136.78143055513871</v>
      </c>
    </row>
    <row r="2347" spans="2:8" x14ac:dyDescent="0.25">
      <c r="C2347">
        <v>0.135789734</v>
      </c>
      <c r="D2347">
        <v>7.4396205520000001</v>
      </c>
      <c r="E2347">
        <v>6.9661449900000001</v>
      </c>
      <c r="F2347">
        <v>8.0981252489999971</v>
      </c>
      <c r="G2347">
        <v>6.8625501309999999</v>
      </c>
      <c r="H2347">
        <v>7.0222552360000012</v>
      </c>
    </row>
    <row r="2348" spans="2:8" x14ac:dyDescent="0.25">
      <c r="B2348">
        <v>15.63198838006948</v>
      </c>
      <c r="C2348">
        <v>15.631988380069419</v>
      </c>
      <c r="D2348">
        <v>2.6835044910223189</v>
      </c>
      <c r="E2348">
        <v>2.5023109963132479</v>
      </c>
      <c r="F2348">
        <v>2.3211175016041419</v>
      </c>
      <c r="G2348">
        <v>2.1700027203413939</v>
      </c>
      <c r="H2348">
        <v>2.103171637778551</v>
      </c>
    </row>
    <row r="2357" spans="2:8" x14ac:dyDescent="0.25">
      <c r="C2357">
        <v>0.16038026899999999</v>
      </c>
      <c r="D2357">
        <v>0.32076053900000012</v>
      </c>
      <c r="E2357">
        <v>0.48114080799999992</v>
      </c>
      <c r="F2357">
        <v>8.6825840910000007</v>
      </c>
      <c r="G2357">
        <v>8.8429643599999945</v>
      </c>
      <c r="H2357">
        <v>8.9450657779999982</v>
      </c>
    </row>
    <row r="2359" spans="2:8" x14ac:dyDescent="0.25">
      <c r="B2359">
        <v>12.993236129538239</v>
      </c>
      <c r="C2359">
        <v>12.99323612953874</v>
      </c>
      <c r="D2359">
        <v>12.99323612953874</v>
      </c>
      <c r="E2359">
        <v>12.99323612953874</v>
      </c>
      <c r="F2359">
        <v>6.4966180647693683</v>
      </c>
      <c r="G2359">
        <v>6.4966180647693683</v>
      </c>
      <c r="H2359">
        <v>6.4966180647693683</v>
      </c>
    </row>
    <row r="2362" spans="2:8" x14ac:dyDescent="0.25">
      <c r="C2362">
        <v>1.414973005</v>
      </c>
      <c r="D2362">
        <v>10.543193049999999</v>
      </c>
      <c r="E2362">
        <v>10.83148877</v>
      </c>
      <c r="F2362">
        <v>11.62634044</v>
      </c>
      <c r="G2362">
        <v>10.972867300000001</v>
      </c>
      <c r="H2362">
        <v>12.282085229999989</v>
      </c>
    </row>
    <row r="2364" spans="2:8" x14ac:dyDescent="0.25">
      <c r="B2364">
        <v>39.603405909297543</v>
      </c>
      <c r="C2364">
        <v>30.848470970162449</v>
      </c>
      <c r="D2364">
        <v>19.0642787514665</v>
      </c>
      <c r="E2364">
        <v>19.0642787514665</v>
      </c>
      <c r="F2364">
        <v>20.635427963692141</v>
      </c>
      <c r="G2364">
        <v>22.483118886593019</v>
      </c>
      <c r="H2364">
        <v>17.210968215830238</v>
      </c>
    </row>
    <row r="2366" spans="2:8" x14ac:dyDescent="0.25">
      <c r="C2366">
        <v>6.3873327999999979E-2</v>
      </c>
      <c r="D2366">
        <v>1.865709815</v>
      </c>
      <c r="E2366">
        <v>2.036133462</v>
      </c>
      <c r="F2366">
        <v>2.107974008999999</v>
      </c>
      <c r="G2366">
        <v>1.971948042</v>
      </c>
      <c r="H2366">
        <v>2.3768907409999991</v>
      </c>
    </row>
    <row r="2367" spans="2:8" x14ac:dyDescent="0.25">
      <c r="B2367">
        <v>4.32934266702041</v>
      </c>
      <c r="C2367">
        <v>4.3293426670203914</v>
      </c>
      <c r="D2367">
        <v>0.63991959689669509</v>
      </c>
      <c r="E2367">
        <v>0.57790027926744481</v>
      </c>
      <c r="F2367">
        <v>0.56070992665782748</v>
      </c>
      <c r="G2367">
        <v>0.56070992665782748</v>
      </c>
      <c r="H2367">
        <v>0.56070992665782748</v>
      </c>
    </row>
    <row r="2376" spans="2:8" x14ac:dyDescent="0.25">
      <c r="C2376">
        <v>0.29716811500000001</v>
      </c>
      <c r="D2376">
        <v>0.59433622900000016</v>
      </c>
      <c r="E2376">
        <v>0.89150434400000023</v>
      </c>
      <c r="F2376">
        <v>22.290490019999989</v>
      </c>
      <c r="G2376">
        <v>22.587658139999981</v>
      </c>
      <c r="H2376">
        <v>22.831146989999979</v>
      </c>
    </row>
    <row r="2378" spans="2:8" x14ac:dyDescent="0.25">
      <c r="B2378">
        <v>34.097593556981558</v>
      </c>
      <c r="C2378">
        <v>34.097593556981671</v>
      </c>
      <c r="D2378">
        <v>34.097593556981671</v>
      </c>
      <c r="E2378">
        <v>34.097593556981671</v>
      </c>
      <c r="F2378">
        <v>17.048796778490839</v>
      </c>
      <c r="G2378">
        <v>17.048796778490839</v>
      </c>
      <c r="H2378">
        <v>17.048796778490839</v>
      </c>
    </row>
    <row r="2381" spans="2:8" x14ac:dyDescent="0.25">
      <c r="C2381">
        <v>5.4351911329999973</v>
      </c>
      <c r="D2381">
        <v>42.544958509999987</v>
      </c>
      <c r="E2381">
        <v>44.555402239999992</v>
      </c>
      <c r="F2381">
        <v>43.497899869999991</v>
      </c>
      <c r="G2381">
        <v>46.598601850000009</v>
      </c>
      <c r="H2381">
        <v>48.55563017999998</v>
      </c>
    </row>
    <row r="2383" spans="2:8" x14ac:dyDescent="0.25">
      <c r="B2383">
        <v>165.3526625533477</v>
      </c>
      <c r="C2383">
        <v>128.7989427550344</v>
      </c>
      <c r="D2383">
        <v>83.493053193024494</v>
      </c>
      <c r="E2383">
        <v>87.555665860920712</v>
      </c>
      <c r="F2383">
        <v>91.618278528817157</v>
      </c>
      <c r="G2383">
        <v>97.459570429346655</v>
      </c>
      <c r="H2383">
        <v>77.011085969613276</v>
      </c>
    </row>
    <row r="2385" spans="2:8" x14ac:dyDescent="0.25">
      <c r="C2385">
        <v>0.130239945</v>
      </c>
      <c r="D2385">
        <v>6.0179234070000014</v>
      </c>
      <c r="E2385">
        <v>6.1188316479999996</v>
      </c>
      <c r="F2385">
        <v>5.8035999669999994</v>
      </c>
      <c r="G2385">
        <v>6.6472538099999987</v>
      </c>
      <c r="H2385">
        <v>6.4835158130000003</v>
      </c>
    </row>
    <row r="2386" spans="2:8" x14ac:dyDescent="0.25">
      <c r="B2386">
        <v>12.80417381750604</v>
      </c>
      <c r="C2386">
        <v>12.80417381750617</v>
      </c>
      <c r="D2386">
        <v>3.3323253860047819</v>
      </c>
      <c r="E2386">
        <v>3.2714023394109328</v>
      </c>
      <c r="F2386">
        <v>3.196962729891744</v>
      </c>
      <c r="G2386">
        <v>3.122523120372549</v>
      </c>
      <c r="H2386">
        <v>3.025614871322742</v>
      </c>
    </row>
    <row r="2395" spans="2:8" x14ac:dyDescent="0.25">
      <c r="C2395">
        <v>5.7865734000000002E-2</v>
      </c>
      <c r="D2395">
        <v>0.11573151299999999</v>
      </c>
      <c r="E2395">
        <v>0.17359724800000001</v>
      </c>
      <c r="F2395">
        <v>4.0045034700000004</v>
      </c>
      <c r="G2395">
        <v>4.0623692039999986</v>
      </c>
      <c r="H2395">
        <v>4.1291887889999979</v>
      </c>
    </row>
    <row r="2397" spans="2:8" x14ac:dyDescent="0.25">
      <c r="B2397">
        <v>6.0967068888815836</v>
      </c>
      <c r="C2397">
        <v>6.0967068888815783</v>
      </c>
      <c r="D2397">
        <v>6.0967068888815783</v>
      </c>
      <c r="E2397">
        <v>6.0967068888815783</v>
      </c>
      <c r="F2397">
        <v>3.0483534444407869</v>
      </c>
      <c r="G2397">
        <v>3.0483534444407869</v>
      </c>
      <c r="H2397">
        <v>3.0483534444407869</v>
      </c>
    </row>
    <row r="2400" spans="2:8" x14ac:dyDescent="0.25">
      <c r="C2400">
        <v>1.2837130910000001</v>
      </c>
      <c r="D2400">
        <v>9.6317441549999998</v>
      </c>
      <c r="E2400">
        <v>9.5230938460000001</v>
      </c>
      <c r="F2400">
        <v>10.0997681</v>
      </c>
      <c r="G2400">
        <v>9.9558539060000015</v>
      </c>
      <c r="H2400">
        <v>10.96162429</v>
      </c>
    </row>
    <row r="2402" spans="2:8" x14ac:dyDescent="0.25">
      <c r="B2402">
        <v>35.923344352678093</v>
      </c>
      <c r="C2402">
        <v>27.981942966036058</v>
      </c>
      <c r="D2402">
        <v>17.30012607104219</v>
      </c>
      <c r="E2402">
        <v>18.169385444751001</v>
      </c>
      <c r="F2402">
        <v>19.054074758075611</v>
      </c>
      <c r="G2402">
        <v>19.961684650357089</v>
      </c>
      <c r="H2402">
        <v>16.321333206126909</v>
      </c>
    </row>
    <row r="2404" spans="2:8" x14ac:dyDescent="0.25">
      <c r="C2404">
        <v>1.0048679E-2</v>
      </c>
      <c r="D2404">
        <v>0.44420364499999998</v>
      </c>
      <c r="E2404">
        <v>0.40967514999999988</v>
      </c>
      <c r="F2404">
        <v>0.38692149399999998</v>
      </c>
      <c r="G2404">
        <v>0.39324714599999999</v>
      </c>
      <c r="H2404">
        <v>0.430933183</v>
      </c>
    </row>
    <row r="2405" spans="2:8" x14ac:dyDescent="0.25">
      <c r="B2405">
        <v>0.86684821083566377</v>
      </c>
      <c r="C2405">
        <v>0.86684821083566721</v>
      </c>
      <c r="D2405">
        <v>0.11226886714782799</v>
      </c>
      <c r="E2405">
        <v>0.11226886714782799</v>
      </c>
      <c r="F2405">
        <v>0.11226886714782799</v>
      </c>
      <c r="G2405">
        <v>0.11226886714782799</v>
      </c>
      <c r="H2405">
        <v>0.11226886714782799</v>
      </c>
    </row>
    <row r="2414" spans="2:8" x14ac:dyDescent="0.25">
      <c r="C2414">
        <v>0.25282295199999988</v>
      </c>
      <c r="D2414">
        <v>0.50564590399999987</v>
      </c>
      <c r="E2414">
        <v>0.75846877700000026</v>
      </c>
      <c r="F2414">
        <v>28.631618509999999</v>
      </c>
      <c r="G2414">
        <v>28.884441460000001</v>
      </c>
      <c r="H2414">
        <v>28.97628121</v>
      </c>
    </row>
    <row r="2416" spans="2:8" x14ac:dyDescent="0.25">
      <c r="B2416">
        <v>44.677797318542531</v>
      </c>
      <c r="C2416">
        <v>44.6777973185429</v>
      </c>
      <c r="D2416">
        <v>44.6777973185429</v>
      </c>
      <c r="E2416">
        <v>44.6777973185429</v>
      </c>
      <c r="F2416">
        <v>22.338898659271461</v>
      </c>
      <c r="G2416">
        <v>22.338898659271461</v>
      </c>
      <c r="H2416">
        <v>22.338898659271461</v>
      </c>
    </row>
    <row r="2419" spans="2:8" x14ac:dyDescent="0.25">
      <c r="C2419">
        <v>2.764745767</v>
      </c>
      <c r="D2419">
        <v>25.27527882</v>
      </c>
      <c r="E2419">
        <v>27.017236359999998</v>
      </c>
      <c r="F2419">
        <v>27.94727141000001</v>
      </c>
      <c r="G2419">
        <v>26.58276584</v>
      </c>
      <c r="H2419">
        <v>28.29008236</v>
      </c>
    </row>
    <row r="2421" spans="2:8" x14ac:dyDescent="0.25">
      <c r="B2421">
        <v>102.0526768917149</v>
      </c>
      <c r="C2421">
        <v>79.492381229321253</v>
      </c>
      <c r="D2421">
        <v>55.588897288900093</v>
      </c>
      <c r="E2421">
        <v>57.838866674928887</v>
      </c>
      <c r="F2421">
        <v>60.266097582152312</v>
      </c>
      <c r="G2421">
        <v>61.836198468898132</v>
      </c>
      <c r="H2421">
        <v>47.873424622257133</v>
      </c>
    </row>
    <row r="2423" spans="2:8" x14ac:dyDescent="0.25">
      <c r="C2423">
        <v>4.532401199999999E-2</v>
      </c>
      <c r="D2423">
        <v>2.7132874239999998</v>
      </c>
      <c r="E2423">
        <v>3.202939888</v>
      </c>
      <c r="F2423">
        <v>3.2340015050000011</v>
      </c>
      <c r="G2423">
        <v>3.3958959489999989</v>
      </c>
      <c r="H2423">
        <v>2.939226884</v>
      </c>
    </row>
    <row r="2424" spans="2:8" x14ac:dyDescent="0.25">
      <c r="B2424">
        <v>6.6174035329132384</v>
      </c>
      <c r="C2424">
        <v>6.6174035329132614</v>
      </c>
      <c r="D2424">
        <v>0.85704554593704674</v>
      </c>
      <c r="E2424">
        <v>0.85704554593704674</v>
      </c>
      <c r="F2424">
        <v>0.85704554593704674</v>
      </c>
      <c r="G2424">
        <v>0.85704554593704674</v>
      </c>
      <c r="H2424">
        <v>0.85704554593704674</v>
      </c>
    </row>
    <row r="2432" spans="2:8" x14ac:dyDescent="0.25">
      <c r="B2432">
        <v>2.6777419050645719</v>
      </c>
      <c r="C2432">
        <v>2.6885395570617909</v>
      </c>
      <c r="D2432">
        <v>2.6993372199690699</v>
      </c>
      <c r="E2432">
        <v>2.7101348828763472</v>
      </c>
      <c r="F2432">
        <v>2.7209325403285942</v>
      </c>
      <c r="G2432">
        <v>2.731730203235875</v>
      </c>
      <c r="H2432">
        <v>2.7388278503131658</v>
      </c>
    </row>
    <row r="2433" spans="2:8" x14ac:dyDescent="0.25">
      <c r="B2433">
        <v>2.6777419050645719</v>
      </c>
      <c r="C2433">
        <v>2.6885395570617918</v>
      </c>
      <c r="D2433">
        <v>2.6993372199690699</v>
      </c>
      <c r="E2433">
        <v>2.7101348828763459</v>
      </c>
      <c r="F2433">
        <v>2.7209325403285929</v>
      </c>
      <c r="G2433">
        <v>2.731730203235875</v>
      </c>
      <c r="H2433">
        <v>2.7388278503131658</v>
      </c>
    </row>
    <row r="2434" spans="2:8" x14ac:dyDescent="0.25">
      <c r="B2434">
        <v>2.6777419050645732</v>
      </c>
      <c r="C2434">
        <v>2.6885395570617918</v>
      </c>
      <c r="D2434">
        <v>2.6993372199690699</v>
      </c>
      <c r="E2434">
        <v>2.7101348828763481</v>
      </c>
      <c r="F2434">
        <v>2.7209325403285942</v>
      </c>
      <c r="G2434">
        <v>2.7317302032358759</v>
      </c>
      <c r="H2434">
        <v>2.7388278503131671</v>
      </c>
    </row>
    <row r="2435" spans="2:8" x14ac:dyDescent="0.25">
      <c r="B2435">
        <v>2.6777419050645719</v>
      </c>
      <c r="C2435">
        <v>2.6885395570617918</v>
      </c>
      <c r="D2435">
        <v>2.6993372199690691</v>
      </c>
      <c r="E2435">
        <v>2.7101348828763459</v>
      </c>
      <c r="F2435">
        <v>2.7209325403285929</v>
      </c>
      <c r="G2435">
        <v>2.731730203235875</v>
      </c>
      <c r="H2435">
        <v>2.7388278503131658</v>
      </c>
    </row>
    <row r="2436" spans="2:8" x14ac:dyDescent="0.25">
      <c r="B2436">
        <v>2.6777419050645732</v>
      </c>
      <c r="C2436">
        <v>2.6885395570617918</v>
      </c>
      <c r="D2436">
        <v>2.6993372199690699</v>
      </c>
      <c r="E2436">
        <v>2.7101348828763472</v>
      </c>
      <c r="F2436">
        <v>2.7209325403285929</v>
      </c>
      <c r="G2436">
        <v>2.731730203235875</v>
      </c>
      <c r="H2436">
        <v>2.7388278503131658</v>
      </c>
    </row>
    <row r="2437" spans="2:8" x14ac:dyDescent="0.25">
      <c r="B2437">
        <v>2.6777419050645732</v>
      </c>
      <c r="C2437">
        <v>2.6885395570617918</v>
      </c>
      <c r="D2437">
        <v>2.6993372199690699</v>
      </c>
      <c r="E2437">
        <v>2.7101348828763472</v>
      </c>
      <c r="F2437">
        <v>2.7209325403285942</v>
      </c>
      <c r="G2437">
        <v>2.731730203235875</v>
      </c>
      <c r="H2437">
        <v>2.7388278503131658</v>
      </c>
    </row>
    <row r="2438" spans="2:8" x14ac:dyDescent="0.25">
      <c r="B2438">
        <v>2.6777419050645732</v>
      </c>
      <c r="C2438">
        <v>2.6885395570617918</v>
      </c>
      <c r="D2438">
        <v>2.6993372199690699</v>
      </c>
      <c r="E2438">
        <v>2.7101348828763472</v>
      </c>
      <c r="F2438">
        <v>2.7209325403285929</v>
      </c>
      <c r="G2438">
        <v>2.731730203235875</v>
      </c>
      <c r="H2438">
        <v>2.7388278503131658</v>
      </c>
    </row>
    <row r="2446" spans="2:8" x14ac:dyDescent="0.25">
      <c r="B2446">
        <v>2.246087996027947</v>
      </c>
      <c r="C2446">
        <v>2.2532110397754428</v>
      </c>
      <c r="D2446">
        <v>2.2603340935323302</v>
      </c>
      <c r="E2446">
        <v>2.2674571472892171</v>
      </c>
      <c r="F2446">
        <v>2.2745801910367129</v>
      </c>
      <c r="G2446">
        <v>2.2817032548029932</v>
      </c>
      <c r="H2446">
        <v>2.2844556674673568</v>
      </c>
    </row>
    <row r="2447" spans="2:8" x14ac:dyDescent="0.25">
      <c r="B2447">
        <v>2.246087996027947</v>
      </c>
      <c r="C2447">
        <v>2.2532110397754441</v>
      </c>
      <c r="D2447">
        <v>2.2603340935323311</v>
      </c>
      <c r="E2447">
        <v>2.2674571472892171</v>
      </c>
      <c r="F2447">
        <v>2.2745801910367129</v>
      </c>
      <c r="G2447">
        <v>2.2817032548029919</v>
      </c>
      <c r="H2447">
        <v>2.2844556674673568</v>
      </c>
    </row>
    <row r="2448" spans="2:8" x14ac:dyDescent="0.25">
      <c r="B2448">
        <v>2.2460879960279478</v>
      </c>
      <c r="C2448">
        <v>2.2532110397754428</v>
      </c>
      <c r="D2448">
        <v>2.2603340935323311</v>
      </c>
      <c r="E2448">
        <v>2.2674571472892171</v>
      </c>
      <c r="F2448">
        <v>2.2745801910367129</v>
      </c>
      <c r="G2448">
        <v>2.2817032548029932</v>
      </c>
      <c r="H2448">
        <v>2.2844556674673582</v>
      </c>
    </row>
    <row r="2449" spans="2:8" x14ac:dyDescent="0.25">
      <c r="B2449">
        <v>2.246087996027947</v>
      </c>
      <c r="C2449">
        <v>2.2532110397754428</v>
      </c>
      <c r="D2449">
        <v>2.2603340935323311</v>
      </c>
      <c r="E2449">
        <v>2.2674571472892171</v>
      </c>
      <c r="F2449">
        <v>2.2745801910367121</v>
      </c>
      <c r="G2449">
        <v>2.2817032548029932</v>
      </c>
      <c r="H2449">
        <v>2.2844556674673568</v>
      </c>
    </row>
    <row r="2450" spans="2:8" x14ac:dyDescent="0.25">
      <c r="B2450">
        <v>2.246087996027947</v>
      </c>
      <c r="C2450">
        <v>2.2532110397754441</v>
      </c>
      <c r="D2450">
        <v>2.2603340935323311</v>
      </c>
      <c r="E2450">
        <v>2.2674571472892171</v>
      </c>
      <c r="F2450">
        <v>2.2745801910367129</v>
      </c>
      <c r="G2450">
        <v>2.2817032548029932</v>
      </c>
      <c r="H2450">
        <v>2.2844556674673568</v>
      </c>
    </row>
    <row r="2451" spans="2:8" x14ac:dyDescent="0.25">
      <c r="B2451">
        <v>2.246087996027947</v>
      </c>
      <c r="C2451">
        <v>2.2532110397754428</v>
      </c>
      <c r="D2451">
        <v>2.2603340935323311</v>
      </c>
      <c r="E2451">
        <v>2.2674571472892171</v>
      </c>
      <c r="F2451">
        <v>2.2745801910367129</v>
      </c>
      <c r="G2451">
        <v>2.2817032548029932</v>
      </c>
      <c r="H2451">
        <v>2.2844556674673568</v>
      </c>
    </row>
    <row r="2452" spans="2:8" x14ac:dyDescent="0.25">
      <c r="B2452">
        <v>2.246087996027947</v>
      </c>
      <c r="C2452">
        <v>2.2532110397754441</v>
      </c>
      <c r="D2452">
        <v>2.2603340935323311</v>
      </c>
      <c r="E2452">
        <v>2.2674571472892171</v>
      </c>
      <c r="F2452">
        <v>2.2745801910367129</v>
      </c>
      <c r="G2452">
        <v>2.2817032548029919</v>
      </c>
      <c r="H2452">
        <v>2.2844556674673582</v>
      </c>
    </row>
    <row r="2460" spans="2:8" x14ac:dyDescent="0.25">
      <c r="B2460">
        <v>11.609397163849961</v>
      </c>
      <c r="C2460">
        <v>11.66567151436934</v>
      </c>
      <c r="D2460">
        <v>11.721945874304209</v>
      </c>
      <c r="E2460">
        <v>11.778220234239081</v>
      </c>
      <c r="F2460">
        <v>11.834494575342969</v>
      </c>
      <c r="G2460">
        <v>11.890768935277841</v>
      </c>
      <c r="H2460">
        <v>11.93877472480195</v>
      </c>
    </row>
    <row r="2461" spans="2:8" x14ac:dyDescent="0.25">
      <c r="B2461">
        <v>11.609397163849961</v>
      </c>
      <c r="C2461">
        <v>11.66567151436934</v>
      </c>
      <c r="D2461">
        <v>11.721945874304209</v>
      </c>
      <c r="E2461">
        <v>11.778220234239081</v>
      </c>
      <c r="F2461">
        <v>11.834494575342969</v>
      </c>
      <c r="G2461">
        <v>11.890768935277841</v>
      </c>
      <c r="H2461">
        <v>11.93877472480195</v>
      </c>
    </row>
    <row r="2462" spans="2:8" x14ac:dyDescent="0.25">
      <c r="B2462">
        <v>11.609397163849961</v>
      </c>
      <c r="C2462">
        <v>11.66567151436934</v>
      </c>
      <c r="D2462">
        <v>11.721945874304209</v>
      </c>
      <c r="E2462">
        <v>11.778220234239081</v>
      </c>
      <c r="F2462">
        <v>11.834494575342969</v>
      </c>
      <c r="G2462">
        <v>11.890768935277841</v>
      </c>
      <c r="H2462">
        <v>11.93877472480195</v>
      </c>
    </row>
    <row r="2463" spans="2:8" x14ac:dyDescent="0.25">
      <c r="B2463">
        <v>11.609397163849961</v>
      </c>
      <c r="C2463">
        <v>11.66567151436934</v>
      </c>
      <c r="D2463">
        <v>11.721945874304209</v>
      </c>
      <c r="E2463">
        <v>11.778220234239081</v>
      </c>
      <c r="F2463">
        <v>11.834494575342969</v>
      </c>
      <c r="G2463">
        <v>11.890768935277841</v>
      </c>
      <c r="H2463">
        <v>11.93877472480195</v>
      </c>
    </row>
    <row r="2464" spans="2:8" x14ac:dyDescent="0.25">
      <c r="B2464">
        <v>11.609397163849961</v>
      </c>
      <c r="C2464">
        <v>11.66567151436934</v>
      </c>
      <c r="D2464">
        <v>11.721945874304209</v>
      </c>
      <c r="E2464">
        <v>11.778220234239081</v>
      </c>
      <c r="F2464">
        <v>11.834494575342969</v>
      </c>
      <c r="G2464">
        <v>11.890768935277841</v>
      </c>
      <c r="H2464">
        <v>11.93877472480195</v>
      </c>
    </row>
    <row r="2465" spans="2:8" x14ac:dyDescent="0.25">
      <c r="B2465">
        <v>11.609397163849961</v>
      </c>
      <c r="C2465">
        <v>11.66567151436934</v>
      </c>
      <c r="D2465">
        <v>11.721945874304209</v>
      </c>
      <c r="E2465">
        <v>11.778220234239081</v>
      </c>
      <c r="F2465">
        <v>11.834494575342969</v>
      </c>
      <c r="G2465">
        <v>11.890768935277841</v>
      </c>
      <c r="H2465">
        <v>11.93877472480195</v>
      </c>
    </row>
    <row r="2466" spans="2:8" x14ac:dyDescent="0.25">
      <c r="B2466">
        <v>11.609397163849961</v>
      </c>
      <c r="C2466">
        <v>11.66567151436934</v>
      </c>
      <c r="D2466">
        <v>11.721945874304209</v>
      </c>
      <c r="E2466">
        <v>11.778220234239081</v>
      </c>
      <c r="F2466">
        <v>11.834494575342969</v>
      </c>
      <c r="G2466">
        <v>11.890768935277841</v>
      </c>
      <c r="H2466">
        <v>11.93877472480195</v>
      </c>
    </row>
    <row r="2474" spans="2:8" x14ac:dyDescent="0.25">
      <c r="B2474">
        <v>4.5905451698658766</v>
      </c>
      <c r="C2474">
        <v>4.6372180896268809</v>
      </c>
      <c r="D2474">
        <v>4.6838910190647036</v>
      </c>
      <c r="E2474">
        <v>4.7305639388257079</v>
      </c>
      <c r="F2474">
        <v>4.7772368585867122</v>
      </c>
      <c r="G2474">
        <v>4.8239097880245367</v>
      </c>
      <c r="H2474">
        <v>4.8593882742167489</v>
      </c>
    </row>
    <row r="2475" spans="2:8" x14ac:dyDescent="0.25">
      <c r="B2475">
        <v>4.5905451698658766</v>
      </c>
      <c r="C2475">
        <v>4.6372180896268818</v>
      </c>
      <c r="D2475">
        <v>4.6838910190647054</v>
      </c>
      <c r="E2475">
        <v>4.7305639388257079</v>
      </c>
      <c r="F2475">
        <v>4.7772368585867131</v>
      </c>
      <c r="G2475">
        <v>4.8239097880245367</v>
      </c>
      <c r="H2475">
        <v>4.8593882742167489</v>
      </c>
    </row>
    <row r="2476" spans="2:8" x14ac:dyDescent="0.25">
      <c r="B2476">
        <v>4.5905451698658783</v>
      </c>
      <c r="C2476">
        <v>4.6372180896268818</v>
      </c>
      <c r="D2476">
        <v>4.6838910190647054</v>
      </c>
      <c r="E2476">
        <v>4.7305639388257088</v>
      </c>
      <c r="F2476">
        <v>4.777236858586714</v>
      </c>
      <c r="G2476">
        <v>4.8239097880245367</v>
      </c>
      <c r="H2476">
        <v>4.8593882742167489</v>
      </c>
    </row>
    <row r="2477" spans="2:8" x14ac:dyDescent="0.25">
      <c r="B2477">
        <v>4.5905451698658766</v>
      </c>
      <c r="C2477">
        <v>4.6372180896268809</v>
      </c>
      <c r="D2477">
        <v>4.6838910190647036</v>
      </c>
      <c r="E2477">
        <v>4.7305639388257079</v>
      </c>
      <c r="F2477">
        <v>4.7772368585867122</v>
      </c>
      <c r="G2477">
        <v>4.8239097880245367</v>
      </c>
      <c r="H2477">
        <v>4.859388274216748</v>
      </c>
    </row>
    <row r="2478" spans="2:8" x14ac:dyDescent="0.25">
      <c r="B2478">
        <v>4.5905451698658766</v>
      </c>
      <c r="C2478">
        <v>4.6372180896268809</v>
      </c>
      <c r="D2478">
        <v>4.6838910190647054</v>
      </c>
      <c r="E2478">
        <v>4.7305639388257079</v>
      </c>
      <c r="F2478">
        <v>4.7772368585867122</v>
      </c>
      <c r="G2478">
        <v>4.8239097880245367</v>
      </c>
      <c r="H2478">
        <v>4.859388274216748</v>
      </c>
    </row>
    <row r="2479" spans="2:8" x14ac:dyDescent="0.25">
      <c r="B2479">
        <v>4.5905451698658766</v>
      </c>
      <c r="C2479">
        <v>4.6372180896268818</v>
      </c>
      <c r="D2479">
        <v>4.6838910190647036</v>
      </c>
      <c r="E2479">
        <v>4.7305639388257079</v>
      </c>
      <c r="F2479">
        <v>4.7772368585867131</v>
      </c>
      <c r="G2479">
        <v>4.8239097880245367</v>
      </c>
      <c r="H2479">
        <v>4.8593882742167489</v>
      </c>
    </row>
    <row r="2480" spans="2:8" x14ac:dyDescent="0.25">
      <c r="B2480">
        <v>4.5905451698658766</v>
      </c>
      <c r="C2480">
        <v>4.6372180896268818</v>
      </c>
      <c r="D2480">
        <v>4.6838910190647036</v>
      </c>
      <c r="E2480">
        <v>4.7305639388257088</v>
      </c>
      <c r="F2480">
        <v>4.7772368585867113</v>
      </c>
      <c r="G2480">
        <v>4.8239097880245367</v>
      </c>
      <c r="H2480">
        <v>4.8593882742167489</v>
      </c>
    </row>
    <row r="2488" spans="2:8" x14ac:dyDescent="0.25">
      <c r="B2488">
        <v>0.4568456351731579</v>
      </c>
      <c r="C2488">
        <v>0.4568456351731579</v>
      </c>
      <c r="D2488">
        <v>0.4568456351731579</v>
      </c>
      <c r="E2488">
        <v>0.4568456351731579</v>
      </c>
      <c r="F2488">
        <v>0.4568456351731579</v>
      </c>
      <c r="G2488">
        <v>0.4568456351731579</v>
      </c>
      <c r="H2488">
        <v>0.4568456351731579</v>
      </c>
    </row>
    <row r="2489" spans="2:8" x14ac:dyDescent="0.25">
      <c r="B2489">
        <v>0.45684563517315779</v>
      </c>
      <c r="C2489">
        <v>0.45684563517315779</v>
      </c>
      <c r="D2489">
        <v>0.45684563517315779</v>
      </c>
      <c r="E2489">
        <v>0.45684563517315779</v>
      </c>
      <c r="F2489">
        <v>0.45684563517315779</v>
      </c>
      <c r="G2489">
        <v>0.45684563517315779</v>
      </c>
      <c r="H2489">
        <v>0.45684563517315779</v>
      </c>
    </row>
    <row r="2490" spans="2:8" x14ac:dyDescent="0.25">
      <c r="B2490">
        <v>0.45684563517315802</v>
      </c>
      <c r="C2490">
        <v>0.45684563517315802</v>
      </c>
      <c r="D2490">
        <v>0.45684563517315802</v>
      </c>
      <c r="E2490">
        <v>0.45684563517315802</v>
      </c>
      <c r="F2490">
        <v>0.45684563517315802</v>
      </c>
      <c r="G2490">
        <v>0.45684563517315802</v>
      </c>
      <c r="H2490">
        <v>0.45684563517315802</v>
      </c>
    </row>
    <row r="2491" spans="2:8" x14ac:dyDescent="0.25">
      <c r="B2491">
        <v>0.45684563517315768</v>
      </c>
      <c r="C2491">
        <v>0.45684563517315768</v>
      </c>
      <c r="D2491">
        <v>0.45684563517315768</v>
      </c>
      <c r="E2491">
        <v>0.45684563517315768</v>
      </c>
      <c r="F2491">
        <v>0.45684563517315768</v>
      </c>
      <c r="G2491">
        <v>0.45684563517315768</v>
      </c>
      <c r="H2491">
        <v>0.45684563517315768</v>
      </c>
    </row>
    <row r="2492" spans="2:8" x14ac:dyDescent="0.25">
      <c r="B2492">
        <v>0.45684563517315779</v>
      </c>
      <c r="C2492">
        <v>0.45684563517315779</v>
      </c>
      <c r="D2492">
        <v>0.45684563517315779</v>
      </c>
      <c r="E2492">
        <v>0.45684563517315779</v>
      </c>
      <c r="F2492">
        <v>0.45684563517315779</v>
      </c>
      <c r="G2492">
        <v>0.45684563517315779</v>
      </c>
      <c r="H2492">
        <v>0.45684563517315779</v>
      </c>
    </row>
    <row r="2493" spans="2:8" x14ac:dyDescent="0.25">
      <c r="B2493">
        <v>0.4568456351731579</v>
      </c>
      <c r="C2493">
        <v>0.4568456351731579</v>
      </c>
      <c r="D2493">
        <v>0.4568456351731579</v>
      </c>
      <c r="E2493">
        <v>0.4568456351731579</v>
      </c>
      <c r="F2493">
        <v>0.4568456351731579</v>
      </c>
      <c r="G2493">
        <v>0.4568456351731579</v>
      </c>
      <c r="H2493">
        <v>0.4568456351731579</v>
      </c>
    </row>
    <row r="2494" spans="2:8" x14ac:dyDescent="0.25">
      <c r="B2494">
        <v>0.45684563517315802</v>
      </c>
      <c r="C2494">
        <v>0.45684563517315802</v>
      </c>
      <c r="D2494">
        <v>0.45684563517315802</v>
      </c>
      <c r="E2494">
        <v>0.45684563517315802</v>
      </c>
      <c r="F2494">
        <v>0.45684563517315802</v>
      </c>
      <c r="G2494">
        <v>0.45684563517315802</v>
      </c>
      <c r="H2494">
        <v>0.45684563517315802</v>
      </c>
    </row>
    <row r="2502" spans="2:8" x14ac:dyDescent="0.25">
      <c r="B2502">
        <v>32.486564095032307</v>
      </c>
      <c r="C2502">
        <v>32.677588259975138</v>
      </c>
      <c r="D2502">
        <v>32.868612403234458</v>
      </c>
      <c r="E2502">
        <v>33.059636557335558</v>
      </c>
      <c r="F2502">
        <v>33.25066071143663</v>
      </c>
      <c r="G2502">
        <v>33.441684854695978</v>
      </c>
      <c r="H2502">
        <v>33.559216304979827</v>
      </c>
    </row>
    <row r="2503" spans="2:8" x14ac:dyDescent="0.25">
      <c r="B2503">
        <v>32.486564095032307</v>
      </c>
      <c r="C2503">
        <v>32.677588259975153</v>
      </c>
      <c r="D2503">
        <v>32.868612403234472</v>
      </c>
      <c r="E2503">
        <v>33.059636557335537</v>
      </c>
      <c r="F2503">
        <v>33.25066071143663</v>
      </c>
      <c r="G2503">
        <v>33.441684854695978</v>
      </c>
      <c r="H2503">
        <v>33.55921630497982</v>
      </c>
    </row>
    <row r="2504" spans="2:8" x14ac:dyDescent="0.25">
      <c r="B2504">
        <v>32.486564095032307</v>
      </c>
      <c r="C2504">
        <v>32.677588259975153</v>
      </c>
      <c r="D2504">
        <v>32.868612403234472</v>
      </c>
      <c r="E2504">
        <v>33.059636557335551</v>
      </c>
      <c r="F2504">
        <v>33.250660711436637</v>
      </c>
      <c r="G2504">
        <v>33.441684854695978</v>
      </c>
      <c r="H2504">
        <v>33.559216304979827</v>
      </c>
    </row>
    <row r="2505" spans="2:8" x14ac:dyDescent="0.25">
      <c r="B2505">
        <v>32.486564095032307</v>
      </c>
      <c r="C2505">
        <v>32.677588259975138</v>
      </c>
      <c r="D2505">
        <v>32.868612403234458</v>
      </c>
      <c r="E2505">
        <v>33.059636557335551</v>
      </c>
      <c r="F2505">
        <v>33.250660711436623</v>
      </c>
      <c r="G2505">
        <v>33.441684854695957</v>
      </c>
      <c r="H2505">
        <v>33.559216304979827</v>
      </c>
    </row>
    <row r="2506" spans="2:8" x14ac:dyDescent="0.25">
      <c r="B2506">
        <v>32.486564095032307</v>
      </c>
      <c r="C2506">
        <v>32.677588259975153</v>
      </c>
      <c r="D2506">
        <v>32.868612403234472</v>
      </c>
      <c r="E2506">
        <v>33.059636557335537</v>
      </c>
      <c r="F2506">
        <v>33.250660711436637</v>
      </c>
      <c r="G2506">
        <v>33.441684854695971</v>
      </c>
      <c r="H2506">
        <v>33.55921630497982</v>
      </c>
    </row>
    <row r="2507" spans="2:8" x14ac:dyDescent="0.25">
      <c r="B2507">
        <v>32.486564095032307</v>
      </c>
      <c r="C2507">
        <v>32.677588259975153</v>
      </c>
      <c r="D2507">
        <v>32.868612403234472</v>
      </c>
      <c r="E2507">
        <v>33.059636557335551</v>
      </c>
      <c r="F2507">
        <v>33.250660711436637</v>
      </c>
      <c r="G2507">
        <v>33.441684854695971</v>
      </c>
      <c r="H2507">
        <v>33.559216304979827</v>
      </c>
    </row>
    <row r="2508" spans="2:8" x14ac:dyDescent="0.25">
      <c r="B2508">
        <v>32.486564095032307</v>
      </c>
      <c r="C2508">
        <v>32.677588259975153</v>
      </c>
      <c r="D2508">
        <v>32.868612403234472</v>
      </c>
      <c r="E2508">
        <v>33.059636557335551</v>
      </c>
      <c r="F2508">
        <v>33.250660711436637</v>
      </c>
      <c r="G2508">
        <v>33.441684854695971</v>
      </c>
      <c r="H2508">
        <v>33.55921630497982</v>
      </c>
    </row>
    <row r="2516" spans="2:8" x14ac:dyDescent="0.25">
      <c r="B2516">
        <v>3.6141455276449208</v>
      </c>
      <c r="C2516">
        <v>3.6501878787987789</v>
      </c>
      <c r="D2516">
        <v>3.6862302299526362</v>
      </c>
      <c r="E2516">
        <v>3.7222725811064912</v>
      </c>
      <c r="F2516">
        <v>3.758314932260348</v>
      </c>
      <c r="G2516">
        <v>3.794357283414207</v>
      </c>
      <c r="H2516">
        <v>3.8173025943457439</v>
      </c>
    </row>
    <row r="2517" spans="2:8" x14ac:dyDescent="0.25">
      <c r="B2517">
        <v>3.6141455276449199</v>
      </c>
      <c r="C2517">
        <v>3.650187878798778</v>
      </c>
      <c r="D2517">
        <v>3.6862302299526362</v>
      </c>
      <c r="E2517">
        <v>3.7222725811064912</v>
      </c>
      <c r="F2517">
        <v>3.758314932260348</v>
      </c>
      <c r="G2517">
        <v>3.794357283414207</v>
      </c>
      <c r="H2517">
        <v>3.8173025943457461</v>
      </c>
    </row>
    <row r="2518" spans="2:8" x14ac:dyDescent="0.25">
      <c r="B2518">
        <v>3.6141455276449208</v>
      </c>
      <c r="C2518">
        <v>3.6501878787987789</v>
      </c>
      <c r="D2518">
        <v>3.686230229952637</v>
      </c>
      <c r="E2518">
        <v>3.7222725811064921</v>
      </c>
      <c r="F2518">
        <v>3.7583149322603489</v>
      </c>
      <c r="G2518">
        <v>3.7943572834142079</v>
      </c>
      <c r="H2518">
        <v>3.8173025943457448</v>
      </c>
    </row>
    <row r="2519" spans="2:8" x14ac:dyDescent="0.25">
      <c r="B2519">
        <v>3.6141455276449199</v>
      </c>
      <c r="C2519">
        <v>3.6501878787987772</v>
      </c>
      <c r="D2519">
        <v>3.6862302299526362</v>
      </c>
      <c r="E2519">
        <v>3.7222725811064912</v>
      </c>
      <c r="F2519">
        <v>3.758314932260348</v>
      </c>
      <c r="G2519">
        <v>3.794357283414207</v>
      </c>
      <c r="H2519">
        <v>3.8173025943457439</v>
      </c>
    </row>
    <row r="2520" spans="2:8" x14ac:dyDescent="0.25">
      <c r="B2520">
        <v>3.6141455276449208</v>
      </c>
      <c r="C2520">
        <v>3.6501878787987789</v>
      </c>
      <c r="D2520">
        <v>3.686230229952637</v>
      </c>
      <c r="E2520">
        <v>3.7222725811064912</v>
      </c>
      <c r="F2520">
        <v>3.758314932260348</v>
      </c>
      <c r="G2520">
        <v>3.794357283414207</v>
      </c>
      <c r="H2520">
        <v>3.8173025943457448</v>
      </c>
    </row>
    <row r="2521" spans="2:8" x14ac:dyDescent="0.25">
      <c r="B2521">
        <v>3.6141455276449208</v>
      </c>
      <c r="C2521">
        <v>3.650187878798778</v>
      </c>
      <c r="D2521">
        <v>3.6862302299526362</v>
      </c>
      <c r="E2521">
        <v>3.7222725811064912</v>
      </c>
      <c r="F2521">
        <v>3.758314932260348</v>
      </c>
      <c r="G2521">
        <v>3.794357283414207</v>
      </c>
      <c r="H2521">
        <v>3.8173025943457448</v>
      </c>
    </row>
    <row r="2522" spans="2:8" x14ac:dyDescent="0.25">
      <c r="B2522">
        <v>3.6141455276449221</v>
      </c>
      <c r="C2522">
        <v>3.650187878798778</v>
      </c>
      <c r="D2522">
        <v>3.6862302299526348</v>
      </c>
      <c r="E2522">
        <v>3.7222725811064912</v>
      </c>
      <c r="F2522">
        <v>3.758314932260348</v>
      </c>
      <c r="G2522">
        <v>3.7943572834142079</v>
      </c>
      <c r="H2522">
        <v>3.8173025943457448</v>
      </c>
    </row>
    <row r="2530" spans="2:8" x14ac:dyDescent="0.25">
      <c r="B2530">
        <v>10.69155894201988</v>
      </c>
      <c r="C2530">
        <v>10.76684132953095</v>
      </c>
      <c r="D2530">
        <v>10.842123717042011</v>
      </c>
      <c r="E2530">
        <v>10.91740610455307</v>
      </c>
      <c r="F2530">
        <v>10.99268849206414</v>
      </c>
      <c r="G2530">
        <v>11.067970879575199</v>
      </c>
      <c r="H2530">
        <v>11.12965455602833</v>
      </c>
    </row>
    <row r="2531" spans="2:8" x14ac:dyDescent="0.25">
      <c r="B2531">
        <v>10.69155894201988</v>
      </c>
      <c r="C2531">
        <v>10.76684132953095</v>
      </c>
      <c r="D2531">
        <v>10.842123717042011</v>
      </c>
      <c r="E2531">
        <v>10.91740610455307</v>
      </c>
      <c r="F2531">
        <v>10.99268849206414</v>
      </c>
      <c r="G2531">
        <v>11.067970879575199</v>
      </c>
      <c r="H2531">
        <v>11.12965455602833</v>
      </c>
    </row>
    <row r="2532" spans="2:8" x14ac:dyDescent="0.25">
      <c r="B2532">
        <v>10.69155894201989</v>
      </c>
      <c r="C2532">
        <v>10.76684132953095</v>
      </c>
      <c r="D2532">
        <v>10.842123717042011</v>
      </c>
      <c r="E2532">
        <v>10.91740610455307</v>
      </c>
      <c r="F2532">
        <v>10.99268849206414</v>
      </c>
      <c r="G2532">
        <v>11.067970879575199</v>
      </c>
      <c r="H2532">
        <v>11.12965455602833</v>
      </c>
    </row>
    <row r="2533" spans="2:8" x14ac:dyDescent="0.25">
      <c r="B2533">
        <v>10.69155894201988</v>
      </c>
      <c r="C2533">
        <v>10.76684132953095</v>
      </c>
      <c r="D2533">
        <v>10.842123717042011</v>
      </c>
      <c r="E2533">
        <v>10.91740610455307</v>
      </c>
      <c r="F2533">
        <v>10.99268849206414</v>
      </c>
      <c r="G2533">
        <v>11.067970879575199</v>
      </c>
      <c r="H2533">
        <v>11.12965455602833</v>
      </c>
    </row>
    <row r="2534" spans="2:8" x14ac:dyDescent="0.25">
      <c r="B2534">
        <v>10.69155894201988</v>
      </c>
      <c r="C2534">
        <v>10.76684132953095</v>
      </c>
      <c r="D2534">
        <v>10.842123717042011</v>
      </c>
      <c r="E2534">
        <v>10.91740610455307</v>
      </c>
      <c r="F2534">
        <v>10.99268849206414</v>
      </c>
      <c r="G2534">
        <v>11.067970879575199</v>
      </c>
      <c r="H2534">
        <v>11.12965455602833</v>
      </c>
    </row>
    <row r="2535" spans="2:8" x14ac:dyDescent="0.25">
      <c r="B2535">
        <v>10.69155894201988</v>
      </c>
      <c r="C2535">
        <v>10.76684132953095</v>
      </c>
      <c r="D2535">
        <v>10.842123717042011</v>
      </c>
      <c r="E2535">
        <v>10.91740610455307</v>
      </c>
      <c r="F2535">
        <v>10.99268849206414</v>
      </c>
      <c r="G2535">
        <v>11.067970879575199</v>
      </c>
      <c r="H2535">
        <v>11.12965455602834</v>
      </c>
    </row>
    <row r="2536" spans="2:8" x14ac:dyDescent="0.25">
      <c r="B2536">
        <v>10.69155894201988</v>
      </c>
      <c r="C2536">
        <v>10.76684132953095</v>
      </c>
      <c r="D2536">
        <v>10.842123717042011</v>
      </c>
      <c r="E2536">
        <v>10.91740610455307</v>
      </c>
      <c r="F2536">
        <v>10.99268849206414</v>
      </c>
      <c r="G2536">
        <v>11.06797087957519</v>
      </c>
      <c r="H2536">
        <v>11.12965455602834</v>
      </c>
    </row>
    <row r="2544" spans="2:8" x14ac:dyDescent="0.25">
      <c r="B2544">
        <v>1.966044875447303</v>
      </c>
      <c r="C2544">
        <v>1.981121129030524</v>
      </c>
      <c r="D2544">
        <v>1.996197394295907</v>
      </c>
      <c r="E2544">
        <v>2.0112736478791282</v>
      </c>
      <c r="F2544">
        <v>2.0263499014623481</v>
      </c>
      <c r="G2544">
        <v>2.041426155045567</v>
      </c>
      <c r="H2544">
        <v>2.0588352316994252</v>
      </c>
    </row>
    <row r="2545" spans="2:8" x14ac:dyDescent="0.25">
      <c r="B2545">
        <v>1.966044875447303</v>
      </c>
      <c r="C2545">
        <v>1.9811211290305231</v>
      </c>
      <c r="D2545">
        <v>1.996197394295907</v>
      </c>
      <c r="E2545">
        <v>2.0112736478791282</v>
      </c>
      <c r="F2545">
        <v>2.0263499014623481</v>
      </c>
      <c r="G2545">
        <v>2.041426155045567</v>
      </c>
      <c r="H2545">
        <v>2.0588352316994238</v>
      </c>
    </row>
    <row r="2546" spans="2:8" x14ac:dyDescent="0.25">
      <c r="B2546">
        <v>1.966044875447303</v>
      </c>
      <c r="C2546">
        <v>1.981121129030524</v>
      </c>
      <c r="D2546">
        <v>1.9961973942959079</v>
      </c>
      <c r="E2546">
        <v>2.0112736478791282</v>
      </c>
      <c r="F2546">
        <v>2.0263499014623481</v>
      </c>
      <c r="G2546">
        <v>2.0414261550455679</v>
      </c>
      <c r="H2546">
        <v>2.0588352316994252</v>
      </c>
    </row>
    <row r="2547" spans="2:8" x14ac:dyDescent="0.25">
      <c r="B2547">
        <v>1.966044875447303</v>
      </c>
      <c r="C2547">
        <v>1.9811211290305231</v>
      </c>
      <c r="D2547">
        <v>1.996197394295907</v>
      </c>
      <c r="E2547">
        <v>2.0112736478791282</v>
      </c>
      <c r="F2547">
        <v>2.0263499014623481</v>
      </c>
      <c r="G2547">
        <v>2.041426155045567</v>
      </c>
      <c r="H2547">
        <v>2.0588352316994238</v>
      </c>
    </row>
    <row r="2548" spans="2:8" x14ac:dyDescent="0.25">
      <c r="B2548">
        <v>1.966044875447303</v>
      </c>
      <c r="C2548">
        <v>1.981121129030524</v>
      </c>
      <c r="D2548">
        <v>1.996197394295907</v>
      </c>
      <c r="E2548">
        <v>2.0112736478791282</v>
      </c>
      <c r="F2548">
        <v>2.0263499014623481</v>
      </c>
      <c r="G2548">
        <v>2.041426155045567</v>
      </c>
      <c r="H2548">
        <v>2.0588352316994252</v>
      </c>
    </row>
    <row r="2549" spans="2:8" x14ac:dyDescent="0.25">
      <c r="B2549">
        <v>1.966044875447303</v>
      </c>
      <c r="C2549">
        <v>1.9811211290305231</v>
      </c>
      <c r="D2549">
        <v>1.996197394295907</v>
      </c>
      <c r="E2549">
        <v>2.0112736478791282</v>
      </c>
      <c r="F2549">
        <v>2.0263499014623481</v>
      </c>
      <c r="G2549">
        <v>2.041426155045567</v>
      </c>
      <c r="H2549">
        <v>2.0588352316994252</v>
      </c>
    </row>
    <row r="2550" spans="2:8" x14ac:dyDescent="0.25">
      <c r="B2550">
        <v>1.966044875447303</v>
      </c>
      <c r="C2550">
        <v>1.9811211290305231</v>
      </c>
      <c r="D2550">
        <v>1.9961973942959079</v>
      </c>
      <c r="E2550">
        <v>2.0112736478791282</v>
      </c>
      <c r="F2550">
        <v>2.0263499014623481</v>
      </c>
      <c r="G2550">
        <v>2.041426155045567</v>
      </c>
      <c r="H2550">
        <v>2.0588352316994252</v>
      </c>
    </row>
    <row r="2558" spans="2:8" x14ac:dyDescent="0.25">
      <c r="B2558">
        <v>7.0027895483609557</v>
      </c>
      <c r="C2558">
        <v>7.0348396023073319</v>
      </c>
      <c r="D2558">
        <v>7.0668896562537062</v>
      </c>
      <c r="E2558">
        <v>7.0989397001977776</v>
      </c>
      <c r="F2558">
        <v>7.1309897541441538</v>
      </c>
      <c r="G2558">
        <v>7.1630398080905282</v>
      </c>
      <c r="H2558">
        <v>7.1746822203620777</v>
      </c>
    </row>
    <row r="2559" spans="2:8" x14ac:dyDescent="0.25">
      <c r="B2559">
        <v>7.0027895483609566</v>
      </c>
      <c r="C2559">
        <v>7.0348396023073319</v>
      </c>
      <c r="D2559">
        <v>7.0668896562537071</v>
      </c>
      <c r="E2559">
        <v>7.0989397001977768</v>
      </c>
      <c r="F2559">
        <v>7.1309897541441529</v>
      </c>
      <c r="G2559">
        <v>7.1630398080905264</v>
      </c>
      <c r="H2559">
        <v>7.1746822203620786</v>
      </c>
    </row>
    <row r="2560" spans="2:8" x14ac:dyDescent="0.25">
      <c r="B2560">
        <v>7.0027895483609566</v>
      </c>
      <c r="C2560">
        <v>7.0348396023073327</v>
      </c>
      <c r="D2560">
        <v>7.066889656253708</v>
      </c>
      <c r="E2560">
        <v>7.0989397001977776</v>
      </c>
      <c r="F2560">
        <v>7.1309897541441556</v>
      </c>
      <c r="G2560">
        <v>7.1630398080905282</v>
      </c>
      <c r="H2560">
        <v>7.1746822203620786</v>
      </c>
    </row>
    <row r="2561" spans="2:8" x14ac:dyDescent="0.25">
      <c r="B2561">
        <v>7.0027895483609539</v>
      </c>
      <c r="C2561">
        <v>7.0348396023073319</v>
      </c>
      <c r="D2561">
        <v>7.0668896562537071</v>
      </c>
      <c r="E2561">
        <v>7.0989397001977759</v>
      </c>
      <c r="F2561">
        <v>7.130989754144152</v>
      </c>
      <c r="G2561">
        <v>7.1630398080905264</v>
      </c>
      <c r="H2561">
        <v>7.1746822203620786</v>
      </c>
    </row>
    <row r="2562" spans="2:8" x14ac:dyDescent="0.25">
      <c r="B2562">
        <v>7.0027895483609548</v>
      </c>
      <c r="C2562">
        <v>7.0348396023073319</v>
      </c>
      <c r="D2562">
        <v>7.0668896562537071</v>
      </c>
      <c r="E2562">
        <v>7.0989397001977776</v>
      </c>
      <c r="F2562">
        <v>7.1309897541441538</v>
      </c>
      <c r="G2562">
        <v>7.1630398080905264</v>
      </c>
      <c r="H2562">
        <v>7.1746822203620786</v>
      </c>
    </row>
    <row r="2563" spans="2:8" x14ac:dyDescent="0.25">
      <c r="B2563">
        <v>7.0027895483609566</v>
      </c>
      <c r="C2563">
        <v>7.0348396023073319</v>
      </c>
      <c r="D2563">
        <v>7.0668896562537071</v>
      </c>
      <c r="E2563">
        <v>7.0989397001977776</v>
      </c>
      <c r="F2563">
        <v>7.1309897541441529</v>
      </c>
      <c r="G2563">
        <v>7.1630398080905273</v>
      </c>
      <c r="H2563">
        <v>7.1746822203620786</v>
      </c>
    </row>
    <row r="2564" spans="2:8" x14ac:dyDescent="0.25">
      <c r="B2564">
        <v>7.0027895483609566</v>
      </c>
      <c r="C2564">
        <v>7.0348396023073319</v>
      </c>
      <c r="D2564">
        <v>7.066889656253708</v>
      </c>
      <c r="E2564">
        <v>7.0989397001977776</v>
      </c>
      <c r="F2564">
        <v>7.1309897541441538</v>
      </c>
      <c r="G2564">
        <v>7.1630398080905282</v>
      </c>
      <c r="H2564">
        <v>7.1746822203620786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E0F0-225F-49BF-A9FE-0ECE15B303C7}">
  <sheetPr>
    <tabColor rgb="FFFF0000"/>
  </sheetPr>
  <dimension ref="A1:K2559"/>
  <sheetViews>
    <sheetView workbookViewId="0">
      <selection activeCell="D10" sqref="D10"/>
    </sheetView>
  </sheetViews>
  <sheetFormatPr defaultRowHeight="15" x14ac:dyDescent="0.25"/>
  <cols>
    <col min="1" max="1" width="39.85546875" bestFit="1" customWidth="1"/>
  </cols>
  <sheetData>
    <row r="1" spans="1:11" x14ac:dyDescent="0.25">
      <c r="A1" s="1" t="s">
        <v>1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</row>
    <row r="2" spans="1:11" x14ac:dyDescent="0.25">
      <c r="A2" t="str">
        <f>RESBDG_Split_Tech!A2</f>
        <v>RESBDGAPAOldAPLOTH___STDELC</v>
      </c>
      <c r="B2">
        <f>SUMIFS(Activity_RESBDG!C:C,Activity_RESBDG!$B:$B,$A2&amp;"*",Activity_RESBDG!$B:$B,"*"&amp;"_EX",Activity_RESBDG!C:C,"&gt;0.0001")</f>
        <v>1817.3495691106179</v>
      </c>
      <c r="C2">
        <f>SUMIFS(Activity_RESBDG!D:D,Activity_RESBDG!$B:$B,$A2&amp;"*",Activity_RESBDG!$B:$B,"*"&amp;"_EX",Activity_RESBDG!D:D,"&gt;0.0001")</f>
        <v>1816.84434987691</v>
      </c>
      <c r="D2">
        <f>SUMIFS(Activity_RESBDG!E:E,Activity_RESBDG!$B:$B,$A2&amp;"*",Activity_RESBDG!$B:$B,"*"&amp;"_EX",Activity_RESBDG!E:E,"&gt;0.0001")</f>
        <v>1816.282036386295</v>
      </c>
      <c r="E2">
        <f>SUMIFS(Activity_RESBDG!F:F,Activity_RESBDG!$B:$B,$A2&amp;"*",Activity_RESBDG!$B:$B,"*"&amp;"_EX",Activity_RESBDG!F:F,"&gt;0.0001")</f>
        <v>1815.7199647482389</v>
      </c>
      <c r="F2">
        <f>SUMIFS(Activity_RESBDG!G:G,Activity_RESBDG!$B:$B,$A2&amp;"*",Activity_RESBDG!$B:$B,"*"&amp;"_EX",Activity_RESBDG!G:G,"&gt;0.0001")</f>
        <v>0</v>
      </c>
      <c r="G2">
        <f>SUMIFS(Activity_RESBDG!H:H,Activity_RESBDG!$B:$B,$A2&amp;"*",Activity_RESBDG!$B:$B,"*"&amp;"_EX",Activity_RESBDG!H:H,"&gt;0.0001")</f>
        <v>0</v>
      </c>
      <c r="H2">
        <f>SUMIFS(Activity_RESBDG!I:I,Activity_RESBDG!$B:$B,$A2&amp;"*",Activity_RESBDG!$B:$B,"*"&amp;"_EX",Activity_RESBDG!I:I,"&gt;0.0001")</f>
        <v>0</v>
      </c>
      <c r="I2">
        <f>SUMIFS(Activity_RESBDG!J:J,Activity_RESBDG!$B:$B,$A2&amp;"*",Activity_RESBDG!$B:$B,"*"&amp;"_EX",Activity_RESBDG!J:J,"&gt;0.0001")</f>
        <v>0</v>
      </c>
      <c r="J2">
        <f>SUMIFS(Activity_RESBDG!K:K,Activity_RESBDG!$B:$B,$A2&amp;"*",Activity_RESBDG!$B:$B,"*"&amp;"_EX",Activity_RESBDG!K:K,"&gt;0.0001")</f>
        <v>0</v>
      </c>
      <c r="K2">
        <f>SUMIFS(Activity_RESBDG!L:L,Activity_RESBDG!$B:$B,$A2&amp;"*",Activity_RESBDG!$B:$B,"*"&amp;"_EX",Activity_RESBDG!L:L,"&gt;0.0001")</f>
        <v>0</v>
      </c>
    </row>
    <row r="3" spans="1:11" x14ac:dyDescent="0.25">
      <c r="A3" t="str">
        <f>RESBDG_Split_Tech!A3</f>
        <v>RESBDGSATOldAPLOTH___STDELC</v>
      </c>
      <c r="B3">
        <f>SUMIFS(Activity_RESBDG!C:C,Activity_RESBDG!$B:$B,$A3&amp;"*",Activity_RESBDG!$B:$B,"*"&amp;"_EX",Activity_RESBDG!C:C,"&gt;0.0001")</f>
        <v>650.05966765666881</v>
      </c>
      <c r="C3">
        <f>SUMIFS(Activity_RESBDG!D:D,Activity_RESBDG!$B:$B,$A3&amp;"*",Activity_RESBDG!$B:$B,"*"&amp;"_EX",Activity_RESBDG!D:D,"&gt;0.0001")</f>
        <v>650.04938589121571</v>
      </c>
      <c r="D3">
        <f>SUMIFS(Activity_RESBDG!E:E,Activity_RESBDG!$B:$B,$A3&amp;"*",Activity_RESBDG!$B:$B,"*"&amp;"_EX",Activity_RESBDG!E:E,"&gt;0.0001")</f>
        <v>650.03249613319076</v>
      </c>
      <c r="E3">
        <f>SUMIFS(Activity_RESBDG!F:F,Activity_RESBDG!$B:$B,$A3&amp;"*",Activity_RESBDG!$B:$B,"*"&amp;"_EX",Activity_RESBDG!F:F,"&gt;0.0001")</f>
        <v>650.01563109187225</v>
      </c>
      <c r="F3">
        <f>SUMIFS(Activity_RESBDG!G:G,Activity_RESBDG!$B:$B,$A3&amp;"*",Activity_RESBDG!$B:$B,"*"&amp;"_EX",Activity_RESBDG!G:G,"&gt;0.0001")</f>
        <v>0</v>
      </c>
      <c r="G3">
        <f>SUMIFS(Activity_RESBDG!H:H,Activity_RESBDG!$B:$B,$A3&amp;"*",Activity_RESBDG!$B:$B,"*"&amp;"_EX",Activity_RESBDG!H:H,"&gt;0.0001")</f>
        <v>0</v>
      </c>
      <c r="H3">
        <f>SUMIFS(Activity_RESBDG!I:I,Activity_RESBDG!$B:$B,$A3&amp;"*",Activity_RESBDG!$B:$B,"*"&amp;"_EX",Activity_RESBDG!I:I,"&gt;0.0001")</f>
        <v>0</v>
      </c>
      <c r="I3">
        <f>SUMIFS(Activity_RESBDG!J:J,Activity_RESBDG!$B:$B,$A3&amp;"*",Activity_RESBDG!$B:$B,"*"&amp;"_EX",Activity_RESBDG!J:J,"&gt;0.0001")</f>
        <v>0</v>
      </c>
      <c r="J3">
        <f>SUMIFS(Activity_RESBDG!K:K,Activity_RESBDG!$B:$B,$A3&amp;"*",Activity_RESBDG!$B:$B,"*"&amp;"_EX",Activity_RESBDG!K:K,"&gt;0.0001")</f>
        <v>0</v>
      </c>
      <c r="K3">
        <f>SUMIFS(Activity_RESBDG!L:L,Activity_RESBDG!$B:$B,$A3&amp;"*",Activity_RESBDG!$B:$B,"*"&amp;"_EX",Activity_RESBDG!L:L,"&gt;0.0001")</f>
        <v>0</v>
      </c>
    </row>
    <row r="4" spans="1:11" x14ac:dyDescent="0.25">
      <c r="A4" t="str">
        <f>RESBDG_Split_Tech!A4</f>
        <v>RESBDGSDEOldAPLOTH___STDELC</v>
      </c>
      <c r="B4">
        <f>SUMIFS(Activity_RESBDG!C:C,Activity_RESBDG!$B:$B,$A4&amp;"*",Activity_RESBDG!$B:$B,"*"&amp;"_EX",Activity_RESBDG!C:C,"&gt;0.0001")</f>
        <v>1134.7636200493921</v>
      </c>
      <c r="C4">
        <f>SUMIFS(Activity_RESBDG!D:D,Activity_RESBDG!$B:$B,$A4&amp;"*",Activity_RESBDG!$B:$B,"*"&amp;"_EX",Activity_RESBDG!D:D,"&gt;0.0001")</f>
        <v>1130.426383312046</v>
      </c>
      <c r="D4">
        <f>SUMIFS(Activity_RESBDG!E:E,Activity_RESBDG!$B:$B,$A4&amp;"*",Activity_RESBDG!$B:$B,"*"&amp;"_EX",Activity_RESBDG!E:E,"&gt;0.0001")</f>
        <v>1131.110198170637</v>
      </c>
      <c r="E4">
        <f>SUMIFS(Activity_RESBDG!F:F,Activity_RESBDG!$B:$B,$A4&amp;"*",Activity_RESBDG!$B:$B,"*"&amp;"_EX",Activity_RESBDG!F:F,"&gt;0.0001")</f>
        <v>1131.7938866509551</v>
      </c>
      <c r="F4">
        <f>SUMIFS(Activity_RESBDG!G:G,Activity_RESBDG!$B:$B,$A4&amp;"*",Activity_RESBDG!$B:$B,"*"&amp;"_EX",Activity_RESBDG!G:G,"&gt;0.0001")</f>
        <v>0</v>
      </c>
      <c r="G4">
        <f>SUMIFS(Activity_RESBDG!H:H,Activity_RESBDG!$B:$B,$A4&amp;"*",Activity_RESBDG!$B:$B,"*"&amp;"_EX",Activity_RESBDG!H:H,"&gt;0.0001")</f>
        <v>0</v>
      </c>
      <c r="H4">
        <f>SUMIFS(Activity_RESBDG!I:I,Activity_RESBDG!$B:$B,$A4&amp;"*",Activity_RESBDG!$B:$B,"*"&amp;"_EX",Activity_RESBDG!I:I,"&gt;0.0001")</f>
        <v>0</v>
      </c>
      <c r="I4">
        <f>SUMIFS(Activity_RESBDG!J:J,Activity_RESBDG!$B:$B,$A4&amp;"*",Activity_RESBDG!$B:$B,"*"&amp;"_EX",Activity_RESBDG!J:J,"&gt;0.0001")</f>
        <v>0</v>
      </c>
      <c r="J4">
        <f>SUMIFS(Activity_RESBDG!K:K,Activity_RESBDG!$B:$B,$A4&amp;"*",Activity_RESBDG!$B:$B,"*"&amp;"_EX",Activity_RESBDG!K:K,"&gt;0.0001")</f>
        <v>0</v>
      </c>
      <c r="K4">
        <f>SUMIFS(Activity_RESBDG!L:L,Activity_RESBDG!$B:$B,$A4&amp;"*",Activity_RESBDG!$B:$B,"*"&amp;"_EX",Activity_RESBDG!L:L,"&gt;0.0001")</f>
        <v>0</v>
      </c>
    </row>
    <row r="5" spans="1:11" x14ac:dyDescent="0.25">
      <c r="A5" t="str">
        <f>RESBDG_Split_Tech!A5</f>
        <v>RESBDGAPAOldCDY______STDELC</v>
      </c>
      <c r="B5">
        <f>SUMIFS(Activity_RESBDG!C:C,Activity_RESBDG!$B:$B,$A5&amp;"*",Activity_RESBDG!$B:$B,"*"&amp;"_EX",Activity_RESBDG!C:C,"&gt;0.0001")</f>
        <v>906.13271182320796</v>
      </c>
      <c r="C5">
        <f>SUMIFS(Activity_RESBDG!D:D,Activity_RESBDG!$B:$B,$A5&amp;"*",Activity_RESBDG!$B:$B,"*"&amp;"_EX",Activity_RESBDG!D:D,"&gt;0.0001")</f>
        <v>906.01698319495574</v>
      </c>
      <c r="D5">
        <f>SUMIFS(Activity_RESBDG!E:E,Activity_RESBDG!$B:$B,$A5&amp;"*",Activity_RESBDG!$B:$B,"*"&amp;"_EX",Activity_RESBDG!E:E,"&gt;0.0001")</f>
        <v>601.32524219873517</v>
      </c>
      <c r="E5">
        <f>SUMIFS(Activity_RESBDG!F:F,Activity_RESBDG!$B:$B,$A5&amp;"*",Activity_RESBDG!$B:$B,"*"&amp;"_EX",Activity_RESBDG!F:F,"&gt;0.0001")</f>
        <v>601.17109729612832</v>
      </c>
      <c r="F5">
        <f>SUMIFS(Activity_RESBDG!G:G,Activity_RESBDG!$B:$B,$A5&amp;"*",Activity_RESBDG!$B:$B,"*"&amp;"_EX",Activity_RESBDG!G:G,"&gt;0.0001")</f>
        <v>601.01729882658799</v>
      </c>
      <c r="G5">
        <f>SUMIFS(Activity_RESBDG!H:H,Activity_RESBDG!$B:$B,$A5&amp;"*",Activity_RESBDG!$B:$B,"*"&amp;"_EX",Activity_RESBDG!H:H,"&gt;0.0001")</f>
        <v>600.90009332817988</v>
      </c>
      <c r="H5">
        <f>SUMIFS(Activity_RESBDG!I:I,Activity_RESBDG!$B:$B,$A5&amp;"*",Activity_RESBDG!$B:$B,"*"&amp;"_EX",Activity_RESBDG!I:I,"&gt;0.0001")</f>
        <v>596.42082646501399</v>
      </c>
      <c r="I5">
        <f>SUMIFS(Activity_RESBDG!J:J,Activity_RESBDG!$B:$B,$A5&amp;"*",Activity_RESBDG!$B:$B,"*"&amp;"_EX",Activity_RESBDG!J:J,"&gt;0.0001")</f>
        <v>122.72374898117459</v>
      </c>
      <c r="J5">
        <f>SUMIFS(Activity_RESBDG!K:K,Activity_RESBDG!$B:$B,$A5&amp;"*",Activity_RESBDG!$B:$B,"*"&amp;"_EX",Activity_RESBDG!K:K,"&gt;0.0001")</f>
        <v>71.115498926883205</v>
      </c>
      <c r="K5">
        <f>SUMIFS(Activity_RESBDG!L:L,Activity_RESBDG!$B:$B,$A5&amp;"*",Activity_RESBDG!$B:$B,"*"&amp;"_EX",Activity_RESBDG!L:L,"&gt;0.0001")</f>
        <v>22.662227008136</v>
      </c>
    </row>
    <row r="6" spans="1:11" x14ac:dyDescent="0.25">
      <c r="A6" t="str">
        <f>RESBDG_Split_Tech!A6</f>
        <v>RESBDGSATOldCDY______STDELC</v>
      </c>
      <c r="B6">
        <f>SUMIFS(Activity_RESBDG!C:C,Activity_RESBDG!$B:$B,$A6&amp;"*",Activity_RESBDG!$B:$B,"*"&amp;"_EX",Activity_RESBDG!C:C,"&gt;0.0001")</f>
        <v>324.11107274602398</v>
      </c>
      <c r="C6">
        <f>SUMIFS(Activity_RESBDG!D:D,Activity_RESBDG!$B:$B,$A6&amp;"*",Activity_RESBDG!$B:$B,"*"&amp;"_EX",Activity_RESBDG!D:D,"&gt;0.0001")</f>
        <v>324.12698025055118</v>
      </c>
      <c r="D6">
        <f>SUMIFS(Activity_RESBDG!E:E,Activity_RESBDG!$B:$B,$A6&amp;"*",Activity_RESBDG!$B:$B,"*"&amp;"_EX",Activity_RESBDG!E:E,"&gt;0.0001")</f>
        <v>215.1949614838467</v>
      </c>
      <c r="E6">
        <f>SUMIFS(Activity_RESBDG!F:F,Activity_RESBDG!$B:$B,$A6&amp;"*",Activity_RESBDG!$B:$B,"*"&amp;"_EX",Activity_RESBDG!F:F,"&gt;0.0001")</f>
        <v>215.19155285801779</v>
      </c>
      <c r="F6">
        <f>SUMIFS(Activity_RESBDG!G:G,Activity_RESBDG!$B:$B,$A6&amp;"*",Activity_RESBDG!$B:$B,"*"&amp;"_EX",Activity_RESBDG!G:G,"&gt;0.0001")</f>
        <v>215.18847522783531</v>
      </c>
      <c r="G6">
        <f>SUMIFS(Activity_RESBDG!H:H,Activity_RESBDG!$B:$B,$A6&amp;"*",Activity_RESBDG!$B:$B,"*"&amp;"_EX",Activity_RESBDG!H:H,"&gt;0.0001")</f>
        <v>215.18770744329521</v>
      </c>
      <c r="H6">
        <f>SUMIFS(Activity_RESBDG!I:I,Activity_RESBDG!$B:$B,$A6&amp;"*",Activity_RESBDG!$B:$B,"*"&amp;"_EX",Activity_RESBDG!I:I,"&gt;0.0001")</f>
        <v>214.0011096899371</v>
      </c>
      <c r="I6">
        <f>SUMIFS(Activity_RESBDG!J:J,Activity_RESBDG!$B:$B,$A6&amp;"*",Activity_RESBDG!$B:$B,"*"&amp;"_EX",Activity_RESBDG!J:J,"&gt;0.0001")</f>
        <v>52.326927812441369</v>
      </c>
      <c r="J6">
        <f>SUMIFS(Activity_RESBDG!K:K,Activity_RESBDG!$B:$B,$A6&amp;"*",Activity_RESBDG!$B:$B,"*"&amp;"_EX",Activity_RESBDG!K:K,"&gt;0.0001")</f>
        <v>35.305873753199108</v>
      </c>
      <c r="K6">
        <f>SUMIFS(Activity_RESBDG!L:L,Activity_RESBDG!$B:$B,$A6&amp;"*",Activity_RESBDG!$B:$B,"*"&amp;"_EX",Activity_RESBDG!L:L,"&gt;0.0001")</f>
        <v>19.413668387238761</v>
      </c>
    </row>
    <row r="7" spans="1:11" x14ac:dyDescent="0.25">
      <c r="A7" t="str">
        <f>RESBDG_Split_Tech!A7</f>
        <v>RESBDGSDEOldCDY______STDELC</v>
      </c>
      <c r="B7">
        <f>SUMIFS(Activity_RESBDG!C:C,Activity_RESBDG!$B:$B,$A7&amp;"*",Activity_RESBDG!$B:$B,"*"&amp;"_EX",Activity_RESBDG!C:C,"&gt;0.0001")</f>
        <v>565.8085204483159</v>
      </c>
      <c r="C7">
        <f>SUMIFS(Activity_RESBDG!D:D,Activity_RESBDG!$B:$B,$A7&amp;"*",Activity_RESBDG!$B:$B,"*"&amp;"_EX",Activity_RESBDG!D:D,"&gt;0.0001")</f>
        <v>563.49692541169588</v>
      </c>
      <c r="D7">
        <f>SUMIFS(Activity_RESBDG!E:E,Activity_RESBDG!$B:$B,$A7&amp;"*",Activity_RESBDG!$B:$B,"*"&amp;"_EX",Activity_RESBDG!E:E,"&gt;0.0001")</f>
        <v>375.67230091354293</v>
      </c>
      <c r="E7">
        <f>SUMIFS(Activity_RESBDG!F:F,Activity_RESBDG!$B:$B,$A7&amp;"*",Activity_RESBDG!$B:$B,"*"&amp;"_EX",Activity_RESBDG!F:F,"&gt;0.0001")</f>
        <v>375.67086833616253</v>
      </c>
      <c r="F7">
        <f>SUMIFS(Activity_RESBDG!G:G,Activity_RESBDG!$B:$B,$A7&amp;"*",Activity_RESBDG!$B:$B,"*"&amp;"_EX",Activity_RESBDG!G:G,"&gt;0.0001")</f>
        <v>375.66999628168048</v>
      </c>
      <c r="G7">
        <f>SUMIFS(Activity_RESBDG!H:H,Activity_RESBDG!$B:$B,$A7&amp;"*",Activity_RESBDG!$B:$B,"*"&amp;"_EX",Activity_RESBDG!H:H,"&gt;0.0001")</f>
        <v>375.66860235817398</v>
      </c>
      <c r="H7">
        <f>SUMIFS(Activity_RESBDG!I:I,Activity_RESBDG!$B:$B,$A7&amp;"*",Activity_RESBDG!$B:$B,"*"&amp;"_EX",Activity_RESBDG!I:I,"&gt;0.0001")</f>
        <v>373.64559119003968</v>
      </c>
      <c r="I7">
        <f>SUMIFS(Activity_RESBDG!J:J,Activity_RESBDG!$B:$B,$A7&amp;"*",Activity_RESBDG!$B:$B,"*"&amp;"_EX",Activity_RESBDG!J:J,"&gt;0.0001")</f>
        <v>98.546066957110654</v>
      </c>
      <c r="J7">
        <f>SUMIFS(Activity_RESBDG!K:K,Activity_RESBDG!$B:$B,$A7&amp;"*",Activity_RESBDG!$B:$B,"*"&amp;"_EX",Activity_RESBDG!K:K,"&gt;0.0001")</f>
        <v>67.990244803525471</v>
      </c>
      <c r="K7">
        <f>SUMIFS(Activity_RESBDG!L:L,Activity_RESBDG!$B:$B,$A7&amp;"*",Activity_RESBDG!$B:$B,"*"&amp;"_EX",Activity_RESBDG!L:L,"&gt;0.0001")</f>
        <v>39.621489732060837</v>
      </c>
    </row>
    <row r="8" spans="1:11" x14ac:dyDescent="0.25">
      <c r="A8" t="str">
        <f>RESBDG_Split_Tech!A8</f>
        <v>RESBDGAPAOldCWA______STDELC</v>
      </c>
      <c r="B8">
        <f>SUMIFS(Activity_RESBDG!C:C,Activity_RESBDG!$B:$B,$A8&amp;"*",Activity_RESBDG!$B:$B,"*"&amp;"_EX",Activity_RESBDG!C:C,"&gt;0.0001")</f>
        <v>47.076321536268367</v>
      </c>
      <c r="C8">
        <f>SUMIFS(Activity_RESBDG!D:D,Activity_RESBDG!$B:$B,$A8&amp;"*",Activity_RESBDG!$B:$B,"*"&amp;"_EX",Activity_RESBDG!D:D,"&gt;0.0001")</f>
        <v>31.03405770316856</v>
      </c>
      <c r="D8">
        <f>SUMIFS(Activity_RESBDG!E:E,Activity_RESBDG!$B:$B,$A8&amp;"*",Activity_RESBDG!$B:$B,"*"&amp;"_EX",Activity_RESBDG!E:E,"&gt;0.0001")</f>
        <v>31.014081742809509</v>
      </c>
      <c r="E8">
        <f>SUMIFS(Activity_RESBDG!F:F,Activity_RESBDG!$B:$B,$A8&amp;"*",Activity_RESBDG!$B:$B,"*"&amp;"_EX",Activity_RESBDG!F:F,"&gt;0.0001")</f>
        <v>30.99399736228581</v>
      </c>
      <c r="F8">
        <f>SUMIFS(Activity_RESBDG!G:G,Activity_RESBDG!$B:$B,$A8&amp;"*",Activity_RESBDG!$B:$B,"*"&amp;"_EX",Activity_RESBDG!G:G,"&gt;0.0001")</f>
        <v>30.97391026785704</v>
      </c>
      <c r="G8">
        <f>SUMIFS(Activity_RESBDG!H:H,Activity_RESBDG!$B:$B,$A8&amp;"*",Activity_RESBDG!$B:$B,"*"&amp;"_EX",Activity_RESBDG!H:H,"&gt;0.0001")</f>
        <v>30.958544572512022</v>
      </c>
      <c r="H8">
        <f>SUMIFS(Activity_RESBDG!I:I,Activity_RESBDG!$B:$B,$A8&amp;"*",Activity_RESBDG!$B:$B,"*"&amp;"_EX",Activity_RESBDG!I:I,"&gt;0.0001")</f>
        <v>14.546341757994639</v>
      </c>
      <c r="I8">
        <f>SUMIFS(Activity_RESBDG!J:J,Activity_RESBDG!$B:$B,$A8&amp;"*",Activity_RESBDG!$B:$B,"*"&amp;"_EX",Activity_RESBDG!J:J,"&gt;0.0001")</f>
        <v>2.6453118719290611E-2</v>
      </c>
      <c r="J8">
        <f>SUMIFS(Activity_RESBDG!K:K,Activity_RESBDG!$B:$B,$A8&amp;"*",Activity_RESBDG!$B:$B,"*"&amp;"_EX",Activity_RESBDG!K:K,"&gt;0.0001")</f>
        <v>2.448140920315987E-2</v>
      </c>
      <c r="K8">
        <f>SUMIFS(Activity_RESBDG!L:L,Activity_RESBDG!$B:$B,$A8&amp;"*",Activity_RESBDG!$B:$B,"*"&amp;"_EX",Activity_RESBDG!L:L,"&gt;0.0001")</f>
        <v>5.8798042375967146E-3</v>
      </c>
    </row>
    <row r="9" spans="1:11" x14ac:dyDescent="0.25">
      <c r="A9" t="str">
        <f>RESBDG_Split_Tech!A9</f>
        <v>RESBDGSATOldCWA______STDELC</v>
      </c>
      <c r="B9">
        <f>SUMIFS(Activity_RESBDG!C:C,Activity_RESBDG!$B:$B,$A9&amp;"*",Activity_RESBDG!$B:$B,"*"&amp;"_EX",Activity_RESBDG!C:C,"&gt;0.0001")</f>
        <v>16.838462375793959</v>
      </c>
      <c r="C9">
        <f>SUMIFS(Activity_RESBDG!D:D,Activity_RESBDG!$B:$B,$A9&amp;"*",Activity_RESBDG!$B:$B,"*"&amp;"_EX",Activity_RESBDG!D:D,"&gt;0.0001")</f>
        <v>11.10781163499907</v>
      </c>
      <c r="D9">
        <f>SUMIFS(Activity_RESBDG!E:E,Activity_RESBDG!$B:$B,$A9&amp;"*",Activity_RESBDG!$B:$B,"*"&amp;"_EX",Activity_RESBDG!E:E,"&gt;0.0001")</f>
        <v>11.107672804068381</v>
      </c>
      <c r="E9">
        <f>SUMIFS(Activity_RESBDG!F:F,Activity_RESBDG!$B:$B,$A9&amp;"*",Activity_RESBDG!$B:$B,"*"&amp;"_EX",Activity_RESBDG!F:F,"&gt;0.0001")</f>
        <v>11.10761752963421</v>
      </c>
      <c r="F9">
        <f>SUMIFS(Activity_RESBDG!G:G,Activity_RESBDG!$B:$B,$A9&amp;"*",Activity_RESBDG!$B:$B,"*"&amp;"_EX",Activity_RESBDG!G:G,"&gt;0.0001")</f>
        <v>11.107616273535021</v>
      </c>
      <c r="G9">
        <f>SUMIFS(Activity_RESBDG!H:H,Activity_RESBDG!$B:$B,$A9&amp;"*",Activity_RESBDG!$B:$B,"*"&amp;"_EX",Activity_RESBDG!H:H,"&gt;0.0001")</f>
        <v>11.1082899275731</v>
      </c>
      <c r="H9">
        <f>SUMIFS(Activity_RESBDG!I:I,Activity_RESBDG!$B:$B,$A9&amp;"*",Activity_RESBDG!$B:$B,"*"&amp;"_EX",Activity_RESBDG!I:I,"&gt;0.0001")</f>
        <v>5.2620045873887573</v>
      </c>
      <c r="I9">
        <f>SUMIFS(Activity_RESBDG!J:J,Activity_RESBDG!$B:$B,$A9&amp;"*",Activity_RESBDG!$B:$B,"*"&amp;"_EX",Activity_RESBDG!J:J,"&gt;0.0001")</f>
        <v>1.9312433195691311E-2</v>
      </c>
      <c r="J9">
        <f>SUMIFS(Activity_RESBDG!K:K,Activity_RESBDG!$B:$B,$A9&amp;"*",Activity_RESBDG!$B:$B,"*"&amp;"_EX",Activity_RESBDG!K:K,"&gt;0.0001")</f>
        <v>1.851953467779658E-2</v>
      </c>
      <c r="K9">
        <f>SUMIFS(Activity_RESBDG!L:L,Activity_RESBDG!$B:$B,$A9&amp;"*",Activity_RESBDG!$B:$B,"*"&amp;"_EX",Activity_RESBDG!L:L,"&gt;0.0001")</f>
        <v>4.9780436805236146E-3</v>
      </c>
    </row>
    <row r="10" spans="1:11" x14ac:dyDescent="0.25">
      <c r="A10" t="str">
        <f>RESBDG_Split_Tech!A10</f>
        <v>RESBDGSDEOldCWA______STDELC</v>
      </c>
      <c r="B10">
        <f>SUMIFS(Activity_RESBDG!C:C,Activity_RESBDG!$B:$B,$A10&amp;"*",Activity_RESBDG!$B:$B,"*"&amp;"_EX",Activity_RESBDG!C:C,"&gt;0.0001")</f>
        <v>29.394384473690678</v>
      </c>
      <c r="C10">
        <f>SUMIFS(Activity_RESBDG!D:D,Activity_RESBDG!$B:$B,$A10&amp;"*",Activity_RESBDG!$B:$B,"*"&amp;"_EX",Activity_RESBDG!D:D,"&gt;0.0001")</f>
        <v>19.392527516925611</v>
      </c>
      <c r="D10">
        <f>SUMIFS(Activity_RESBDG!E:E,Activity_RESBDG!$B:$B,$A10&amp;"*",Activity_RESBDG!$B:$B,"*"&amp;"_EX",Activity_RESBDG!E:E,"&gt;0.0001")</f>
        <v>19.392609791228889</v>
      </c>
      <c r="E10">
        <f>SUMIFS(Activity_RESBDG!F:F,Activity_RESBDG!$B:$B,$A10&amp;"*",Activity_RESBDG!$B:$B,"*"&amp;"_EX",Activity_RESBDG!F:F,"&gt;0.0001")</f>
        <v>19.392759510022589</v>
      </c>
      <c r="F10">
        <f>SUMIFS(Activity_RESBDG!G:G,Activity_RESBDG!$B:$B,$A10&amp;"*",Activity_RESBDG!$B:$B,"*"&amp;"_EX",Activity_RESBDG!G:G,"&gt;0.0001")</f>
        <v>19.393072732755179</v>
      </c>
      <c r="G10">
        <f>SUMIFS(Activity_RESBDG!H:H,Activity_RESBDG!$B:$B,$A10&amp;"*",Activity_RESBDG!$B:$B,"*"&amp;"_EX",Activity_RESBDG!H:H,"&gt;0.0001")</f>
        <v>19.393521525163521</v>
      </c>
      <c r="H10">
        <f>SUMIFS(Activity_RESBDG!I:I,Activity_RESBDG!$B:$B,$A10&amp;"*",Activity_RESBDG!$B:$B,"*"&amp;"_EX",Activity_RESBDG!I:I,"&gt;0.0001")</f>
        <v>9.1893429896139196</v>
      </c>
      <c r="I10">
        <f>SUMIFS(Activity_RESBDG!J:J,Activity_RESBDG!$B:$B,$A10&amp;"*",Activity_RESBDG!$B:$B,"*"&amp;"_EX",Activity_RESBDG!J:J,"&gt;0.0001")</f>
        <v>2.377608834346543E-2</v>
      </c>
      <c r="J10">
        <f>SUMIFS(Activity_RESBDG!K:K,Activity_RESBDG!$B:$B,$A10&amp;"*",Activity_RESBDG!$B:$B,"*"&amp;"_EX",Activity_RESBDG!K:K,"&gt;0.0001")</f>
        <v>2.2384081908585519E-2</v>
      </c>
      <c r="K10">
        <f>SUMIFS(Activity_RESBDG!L:L,Activity_RESBDG!$B:$B,$A10&amp;"*",Activity_RESBDG!$B:$B,"*"&amp;"_EX",Activity_RESBDG!L:L,"&gt;0.0001")</f>
        <v>5.6718777485125823E-3</v>
      </c>
    </row>
    <row r="11" spans="1:11" x14ac:dyDescent="0.25">
      <c r="A11" t="str">
        <f>RESBDG_Split_Tech!A11</f>
        <v>RESBDGAPAOldDWA______STDELC</v>
      </c>
      <c r="B11">
        <f>SUMIFS(Activity_RESBDG!C:C,Activity_RESBDG!$B:$B,$A11&amp;"*",Activity_RESBDG!$B:$B,"*"&amp;"_EX",Activity_RESBDG!C:C,"&gt;0.0001")</f>
        <v>63.392887199546642</v>
      </c>
      <c r="C11">
        <f>SUMIFS(Activity_RESBDG!D:D,Activity_RESBDG!$B:$B,$A11&amp;"*",Activity_RESBDG!$B:$B,"*"&amp;"_EX",Activity_RESBDG!D:D,"&gt;0.0001")</f>
        <v>63.3849479142051</v>
      </c>
      <c r="D11">
        <f>SUMIFS(Activity_RESBDG!E:E,Activity_RESBDG!$B:$B,$A11&amp;"*",Activity_RESBDG!$B:$B,"*"&amp;"_EX",Activity_RESBDG!E:E,"&gt;0.0001")</f>
        <v>63.376143308360888</v>
      </c>
      <c r="E11">
        <f>SUMIFS(Activity_RESBDG!F:F,Activity_RESBDG!$B:$B,$A11&amp;"*",Activity_RESBDG!$B:$B,"*"&amp;"_EX",Activity_RESBDG!F:F,"&gt;0.0001")</f>
        <v>63.367283502409528</v>
      </c>
      <c r="F11">
        <f>SUMIFS(Activity_RESBDG!G:G,Activity_RESBDG!$B:$B,$A11&amp;"*",Activity_RESBDG!$B:$B,"*"&amp;"_EX",Activity_RESBDG!G:G,"&gt;0.0001")</f>
        <v>42.076412734913212</v>
      </c>
      <c r="G11">
        <f>SUMIFS(Activity_RESBDG!H:H,Activity_RESBDG!$B:$B,$A11&amp;"*",Activity_RESBDG!$B:$B,"*"&amp;"_EX",Activity_RESBDG!H:H,"&gt;0.0001")</f>
        <v>42.069906456341883</v>
      </c>
      <c r="H11">
        <f>SUMIFS(Activity_RESBDG!I:I,Activity_RESBDG!$B:$B,$A11&amp;"*",Activity_RESBDG!$B:$B,"*"&amp;"_EX",Activity_RESBDG!I:I,"&gt;0.0001")</f>
        <v>41.782642009810708</v>
      </c>
      <c r="I11">
        <f>SUMIFS(Activity_RESBDG!J:J,Activity_RESBDG!$B:$B,$A11&amp;"*",Activity_RESBDG!$B:$B,"*"&amp;"_EX",Activity_RESBDG!J:J,"&gt;0.0001")</f>
        <v>19.890357484983362</v>
      </c>
      <c r="J11">
        <f>SUMIFS(Activity_RESBDG!K:K,Activity_RESBDG!$B:$B,$A11&amp;"*",Activity_RESBDG!$B:$B,"*"&amp;"_EX",Activity_RESBDG!K:K,"&gt;0.0001")</f>
        <v>17.564453127376101</v>
      </c>
      <c r="K11">
        <f>SUMIFS(Activity_RESBDG!L:L,Activity_RESBDG!$B:$B,$A11&amp;"*",Activity_RESBDG!$B:$B,"*"&amp;"_EX",Activity_RESBDG!L:L,"&gt;0.0001")</f>
        <v>14.9179432678251</v>
      </c>
    </row>
    <row r="12" spans="1:11" x14ac:dyDescent="0.25">
      <c r="A12" t="str">
        <f>RESBDG_Split_Tech!A12</f>
        <v>RESBDGSATOldDWA______STDELC</v>
      </c>
      <c r="B12">
        <f>SUMIFS(Activity_RESBDG!C:C,Activity_RESBDG!$B:$B,$A12&amp;"*",Activity_RESBDG!$B:$B,"*"&amp;"_EX",Activity_RESBDG!C:C,"&gt;0.0001")</f>
        <v>22.67538233498076</v>
      </c>
      <c r="C12">
        <f>SUMIFS(Activity_RESBDG!D:D,Activity_RESBDG!$B:$B,$A12&amp;"*",Activity_RESBDG!$B:$B,"*"&amp;"_EX",Activity_RESBDG!D:D,"&gt;0.0001")</f>
        <v>22.675358603018982</v>
      </c>
      <c r="D12">
        <f>SUMIFS(Activity_RESBDG!E:E,Activity_RESBDG!$B:$B,$A12&amp;"*",Activity_RESBDG!$B:$B,"*"&amp;"_EX",Activity_RESBDG!E:E,"&gt;0.0001")</f>
        <v>22.642680627642189</v>
      </c>
      <c r="E12">
        <f>SUMIFS(Activity_RESBDG!F:F,Activity_RESBDG!$B:$B,$A12&amp;"*",Activity_RESBDG!$B:$B,"*"&amp;"_EX",Activity_RESBDG!F:F,"&gt;0.0001")</f>
        <v>22.675189516052569</v>
      </c>
      <c r="F12">
        <f>SUMIFS(Activity_RESBDG!G:G,Activity_RESBDG!$B:$B,$A12&amp;"*",Activity_RESBDG!$B:$B,"*"&amp;"_EX",Activity_RESBDG!G:G,"&gt;0.0001")</f>
        <v>15.065374428463191</v>
      </c>
      <c r="G12">
        <f>SUMIFS(Activity_RESBDG!H:H,Activity_RESBDG!$B:$B,$A12&amp;"*",Activity_RESBDG!$B:$B,"*"&amp;"_EX",Activity_RESBDG!H:H,"&gt;0.0001")</f>
        <v>15.066080957661629</v>
      </c>
      <c r="H12">
        <f>SUMIFS(Activity_RESBDG!I:I,Activity_RESBDG!$B:$B,$A12&amp;"*",Activity_RESBDG!$B:$B,"*"&amp;"_EX",Activity_RESBDG!I:I,"&gt;0.0001")</f>
        <v>14.99106052408842</v>
      </c>
      <c r="I12">
        <f>SUMIFS(Activity_RESBDG!J:J,Activity_RESBDG!$B:$B,$A12&amp;"*",Activity_RESBDG!$B:$B,"*"&amp;"_EX",Activity_RESBDG!J:J,"&gt;0.0001")</f>
        <v>7.2807943148066672</v>
      </c>
      <c r="J12">
        <f>SUMIFS(Activity_RESBDG!K:K,Activity_RESBDG!$B:$B,$A12&amp;"*",Activity_RESBDG!$B:$B,"*"&amp;"_EX",Activity_RESBDG!K:K,"&gt;0.0001")</f>
        <v>6.5075854445935546</v>
      </c>
      <c r="K12">
        <f>SUMIFS(Activity_RESBDG!L:L,Activity_RESBDG!$B:$B,$A12&amp;"*",Activity_RESBDG!$B:$B,"*"&amp;"_EX",Activity_RESBDG!L:L,"&gt;0.0001")</f>
        <v>5.5915204396028502</v>
      </c>
    </row>
    <row r="13" spans="1:11" x14ac:dyDescent="0.25">
      <c r="A13" t="str">
        <f>RESBDG_Split_Tech!A13</f>
        <v>RESBDGSDEOldDWA______STDELC</v>
      </c>
      <c r="B13">
        <f>SUMIFS(Activity_RESBDG!C:C,Activity_RESBDG!$B:$B,$A13&amp;"*",Activity_RESBDG!$B:$B,"*"&amp;"_EX",Activity_RESBDG!C:C,"&gt;0.0001")</f>
        <v>39.582913758908923</v>
      </c>
      <c r="C13">
        <f>SUMIFS(Activity_RESBDG!D:D,Activity_RESBDG!$B:$B,$A13&amp;"*",Activity_RESBDG!$B:$B,"*"&amp;"_EX",Activity_RESBDG!D:D,"&gt;0.0001")</f>
        <v>39.431608726326218</v>
      </c>
      <c r="D13">
        <f>SUMIFS(Activity_RESBDG!E:E,Activity_RESBDG!$B:$B,$A13&amp;"*",Activity_RESBDG!$B:$B,"*"&amp;"_EX",Activity_RESBDG!E:E,"&gt;0.0001")</f>
        <v>39.455444016883092</v>
      </c>
      <c r="E13">
        <f>SUMIFS(Activity_RESBDG!F:F,Activity_RESBDG!$B:$B,$A13&amp;"*",Activity_RESBDG!$B:$B,"*"&amp;"_EX",Activity_RESBDG!F:F,"&gt;0.0001")</f>
        <v>39.479243075228858</v>
      </c>
      <c r="F13">
        <f>SUMIFS(Activity_RESBDG!G:G,Activity_RESBDG!$B:$B,$A13&amp;"*",Activity_RESBDG!$B:$B,"*"&amp;"_EX",Activity_RESBDG!G:G,"&gt;0.0001")</f>
        <v>26.295437935098011</v>
      </c>
      <c r="G13">
        <f>SUMIFS(Activity_RESBDG!H:H,Activity_RESBDG!$B:$B,$A13&amp;"*",Activity_RESBDG!$B:$B,"*"&amp;"_EX",Activity_RESBDG!H:H,"&gt;0.0001")</f>
        <v>26.296041980541631</v>
      </c>
      <c r="H13">
        <f>SUMIFS(Activity_RESBDG!I:I,Activity_RESBDG!$B:$B,$A13&amp;"*",Activity_RESBDG!$B:$B,"*"&amp;"_EX",Activity_RESBDG!I:I,"&gt;0.0001")</f>
        <v>26.165955622207271</v>
      </c>
      <c r="I13">
        <f>SUMIFS(Activity_RESBDG!J:J,Activity_RESBDG!$B:$B,$A13&amp;"*",Activity_RESBDG!$B:$B,"*"&amp;"_EX",Activity_RESBDG!J:J,"&gt;0.0001")</f>
        <v>13.033389839688761</v>
      </c>
      <c r="J13">
        <f>SUMIFS(Activity_RESBDG!K:K,Activity_RESBDG!$B:$B,$A13&amp;"*",Activity_RESBDG!$B:$B,"*"&amp;"_EX",Activity_RESBDG!K:K,"&gt;0.0001")</f>
        <v>11.612588840006261</v>
      </c>
      <c r="K13">
        <f>SUMIFS(Activity_RESBDG!L:L,Activity_RESBDG!$B:$B,$A13&amp;"*",Activity_RESBDG!$B:$B,"*"&amp;"_EX",Activity_RESBDG!L:L,"&gt;0.0001")</f>
        <v>9.9974514329270896</v>
      </c>
    </row>
    <row r="14" spans="1:11" x14ac:dyDescent="0.25">
      <c r="A14" t="str">
        <f>RESBDG_Split_Tech!A14</f>
        <v>RESBDGAPAOldFRZ______STDELC</v>
      </c>
      <c r="B14">
        <f>SUMIFS(Activity_RESBDG!C:C,Activity_RESBDG!$B:$B,$A14&amp;"*",Activity_RESBDG!$B:$B,"*"&amp;"_EX",Activity_RESBDG!C:C,"&gt;0.0001")</f>
        <v>171.37404894629111</v>
      </c>
      <c r="C14">
        <f>SUMIFS(Activity_RESBDG!D:D,Activity_RESBDG!$B:$B,$A14&amp;"*",Activity_RESBDG!$B:$B,"*"&amp;"_EX",Activity_RESBDG!D:D,"&gt;0.0001")</f>
        <v>136.52137944052311</v>
      </c>
      <c r="D14">
        <f>SUMIFS(Activity_RESBDG!E:E,Activity_RESBDG!$B:$B,$A14&amp;"*",Activity_RESBDG!$B:$B,"*"&amp;"_EX",Activity_RESBDG!E:E,"&gt;0.0001")</f>
        <v>136.878713978241</v>
      </c>
      <c r="E14">
        <f>SUMIFS(Activity_RESBDG!F:F,Activity_RESBDG!$B:$B,$A14&amp;"*",Activity_RESBDG!$B:$B,"*"&amp;"_EX",Activity_RESBDG!F:F,"&gt;0.0001")</f>
        <v>136.85881187610079</v>
      </c>
      <c r="F14">
        <f>SUMIFS(Activity_RESBDG!G:G,Activity_RESBDG!$B:$B,$A14&amp;"*",Activity_RESBDG!$B:$B,"*"&amp;"_EX",Activity_RESBDG!G:G,"&gt;0.0001")</f>
        <v>136.83891006229331</v>
      </c>
      <c r="G14">
        <f>SUMIFS(Activity_RESBDG!H:H,Activity_RESBDG!$B:$B,$A14&amp;"*",Activity_RESBDG!$B:$B,"*"&amp;"_EX",Activity_RESBDG!H:H,"&gt;0.0001")</f>
        <v>136.8240055885629</v>
      </c>
      <c r="H14">
        <f>SUMIFS(Activity_RESBDG!I:I,Activity_RESBDG!$B:$B,$A14&amp;"*",Activity_RESBDG!$B:$B,"*"&amp;"_EX",Activity_RESBDG!I:I,"&gt;0.0001")</f>
        <v>101.45394528039181</v>
      </c>
      <c r="I14">
        <f>SUMIFS(Activity_RESBDG!J:J,Activity_RESBDG!$B:$B,$A14&amp;"*",Activity_RESBDG!$B:$B,"*"&amp;"_EX",Activity_RESBDG!J:J,"&gt;0.0001")</f>
        <v>71.327822716901366</v>
      </c>
      <c r="J14">
        <f>SUMIFS(Activity_RESBDG!K:K,Activity_RESBDG!$B:$B,$A14&amp;"*",Activity_RESBDG!$B:$B,"*"&amp;"_EX",Activity_RESBDG!K:K,"&gt;0.0001")</f>
        <v>67.937434120531123</v>
      </c>
      <c r="K14">
        <f>SUMIFS(Activity_RESBDG!L:L,Activity_RESBDG!$B:$B,$A14&amp;"*",Activity_RESBDG!$B:$B,"*"&amp;"_EX",Activity_RESBDG!L:L,"&gt;0.0001")</f>
        <v>64.194277925004286</v>
      </c>
    </row>
    <row r="15" spans="1:11" x14ac:dyDescent="0.25">
      <c r="A15" t="str">
        <f>RESBDG_Split_Tech!A15</f>
        <v>RESBDGSATOldFRZ______STDELC</v>
      </c>
      <c r="B15">
        <f>SUMIFS(Activity_RESBDG!C:C,Activity_RESBDG!$B:$B,$A15&amp;"*",Activity_RESBDG!$B:$B,"*"&amp;"_EX",Activity_RESBDG!C:C,"&gt;0.0001")</f>
        <v>61.303822805553231</v>
      </c>
      <c r="C15">
        <f>SUMIFS(Activity_RESBDG!D:D,Activity_RESBDG!$B:$B,$A15&amp;"*",Activity_RESBDG!$B:$B,"*"&amp;"_EX",Activity_RESBDG!D:D,"&gt;0.0001")</f>
        <v>48.974725886501638</v>
      </c>
      <c r="D15">
        <f>SUMIFS(Activity_RESBDG!E:E,Activity_RESBDG!$B:$B,$A15&amp;"*",Activity_RESBDG!$B:$B,"*"&amp;"_EX",Activity_RESBDG!E:E,"&gt;0.0001")</f>
        <v>48.974324187549641</v>
      </c>
      <c r="E15">
        <f>SUMIFS(Activity_RESBDG!F:F,Activity_RESBDG!$B:$B,$A15&amp;"*",Activity_RESBDG!$B:$B,"*"&amp;"_EX",Activity_RESBDG!F:F,"&gt;0.0001")</f>
        <v>48.974104365655499</v>
      </c>
      <c r="F15">
        <f>SUMIFS(Activity_RESBDG!G:G,Activity_RESBDG!$B:$B,$A15&amp;"*",Activity_RESBDG!$B:$B,"*"&amp;"_EX",Activity_RESBDG!G:G,"&gt;0.0001")</f>
        <v>48.973821920436457</v>
      </c>
      <c r="G15">
        <f>SUMIFS(Activity_RESBDG!H:H,Activity_RESBDG!$B:$B,$A15&amp;"*",Activity_RESBDG!$B:$B,"*"&amp;"_EX",Activity_RESBDG!H:H,"&gt;0.0001")</f>
        <v>48.973664653914987</v>
      </c>
      <c r="H15">
        <f>SUMIFS(Activity_RESBDG!I:I,Activity_RESBDG!$B:$B,$A15&amp;"*",Activity_RESBDG!$B:$B,"*"&amp;"_EX",Activity_RESBDG!I:I,"&gt;0.0001")</f>
        <v>36.393698137502781</v>
      </c>
      <c r="I15">
        <f>SUMIFS(Activity_RESBDG!J:J,Activity_RESBDG!$B:$B,$A15&amp;"*",Activity_RESBDG!$B:$B,"*"&amp;"_EX",Activity_RESBDG!J:J,"&gt;0.0001")</f>
        <v>25.578927484037418</v>
      </c>
      <c r="J15">
        <f>SUMIFS(Activity_RESBDG!K:K,Activity_RESBDG!$B:$B,$A15&amp;"*",Activity_RESBDG!$B:$B,"*"&amp;"_EX",Activity_RESBDG!K:K,"&gt;0.0001")</f>
        <v>24.480606763939019</v>
      </c>
      <c r="K15">
        <f>SUMIFS(Activity_RESBDG!L:L,Activity_RESBDG!$B:$B,$A15&amp;"*",Activity_RESBDG!$B:$B,"*"&amp;"_EX",Activity_RESBDG!L:L,"&gt;0.0001")</f>
        <v>23.23820229000388</v>
      </c>
    </row>
    <row r="16" spans="1:11" x14ac:dyDescent="0.25">
      <c r="A16" t="str">
        <f>RESBDG_Split_Tech!A16</f>
        <v>RESBDGSDEOldFRZ______STDELC</v>
      </c>
      <c r="B16">
        <f>SUMIFS(Activity_RESBDG!C:C,Activity_RESBDG!$B:$B,$A16&amp;"*",Activity_RESBDG!$B:$B,"*"&amp;"_EX",Activity_RESBDG!C:C,"&gt;0.0001")</f>
        <v>107.0143250785504</v>
      </c>
      <c r="C16">
        <f>SUMIFS(Activity_RESBDG!D:D,Activity_RESBDG!$B:$B,$A16&amp;"*",Activity_RESBDG!$B:$B,"*"&amp;"_EX",Activity_RESBDG!D:D,"&gt;0.0001")</f>
        <v>85.494342255151849</v>
      </c>
      <c r="D16">
        <f>SUMIFS(Activity_RESBDG!E:E,Activity_RESBDG!$B:$B,$A16&amp;"*",Activity_RESBDG!$B:$B,"*"&amp;"_EX",Activity_RESBDG!E:E,"&gt;0.0001")</f>
        <v>85.494146891834859</v>
      </c>
      <c r="E16">
        <f>SUMIFS(Activity_RESBDG!F:F,Activity_RESBDG!$B:$B,$A16&amp;"*",Activity_RESBDG!$B:$B,"*"&amp;"_EX",Activity_RESBDG!F:F,"&gt;0.0001")</f>
        <v>85.494184424440306</v>
      </c>
      <c r="F16">
        <f>SUMIFS(Activity_RESBDG!G:G,Activity_RESBDG!$B:$B,$A16&amp;"*",Activity_RESBDG!$B:$B,"*"&amp;"_EX",Activity_RESBDG!G:G,"&gt;0.0001")</f>
        <v>85.494206775333836</v>
      </c>
      <c r="G16">
        <f>SUMIFS(Activity_RESBDG!H:H,Activity_RESBDG!$B:$B,$A16&amp;"*",Activity_RESBDG!$B:$B,"*"&amp;"_EX",Activity_RESBDG!H:H,"&gt;0.0001")</f>
        <v>85.493822488298036</v>
      </c>
      <c r="H16">
        <f>SUMIFS(Activity_RESBDG!I:I,Activity_RESBDG!$B:$B,$A16&amp;"*",Activity_RESBDG!$B:$B,"*"&amp;"_EX",Activity_RESBDG!I:I,"&gt;0.0001")</f>
        <v>63.542564068790469</v>
      </c>
      <c r="I16">
        <f>SUMIFS(Activity_RESBDG!J:J,Activity_RESBDG!$B:$B,$A16&amp;"*",Activity_RESBDG!$B:$B,"*"&amp;"_EX",Activity_RESBDG!J:J,"&gt;0.0001")</f>
        <v>45.532396749623572</v>
      </c>
      <c r="J16">
        <f>SUMIFS(Activity_RESBDG!K:K,Activity_RESBDG!$B:$B,$A16&amp;"*",Activity_RESBDG!$B:$B,"*"&amp;"_EX",Activity_RESBDG!K:K,"&gt;0.0001")</f>
        <v>43.425637117386621</v>
      </c>
      <c r="K16">
        <f>SUMIFS(Activity_RESBDG!L:L,Activity_RESBDG!$B:$B,$A16&amp;"*",Activity_RESBDG!$B:$B,"*"&amp;"_EX",Activity_RESBDG!L:L,"&gt;0.0001")</f>
        <v>41.104004240828438</v>
      </c>
    </row>
    <row r="17" spans="1:11" x14ac:dyDescent="0.25">
      <c r="A17" t="str">
        <f>RESBDG_Split_Tech!A17</f>
        <v>RESBDGAPAOldLILED___HIGELC</v>
      </c>
      <c r="B17">
        <f>SUMIFS(Activity_RESBDG!C:C,Activity_RESBDG!$B:$B,$A17&amp;"*",Activity_RESBDG!$B:$B,"*"&amp;"_EX",Activity_RESBDG!C:C,"&gt;0.0001")</f>
        <v>0.82951504655887875</v>
      </c>
      <c r="C17">
        <f>SUMIFS(Activity_RESBDG!D:D,Activity_RESBDG!$B:$B,$A17&amp;"*",Activity_RESBDG!$B:$B,"*"&amp;"_EX",Activity_RESBDG!D:D,"&gt;0.0001")</f>
        <v>0.82805081021494131</v>
      </c>
      <c r="D17">
        <f>SUMIFS(Activity_RESBDG!E:E,Activity_RESBDG!$B:$B,$A17&amp;"*",Activity_RESBDG!$B:$B,"*"&amp;"_EX",Activity_RESBDG!E:E,"&gt;0.0001")</f>
        <v>0.82860035757281059</v>
      </c>
      <c r="E17">
        <f>SUMIFS(Activity_RESBDG!F:F,Activity_RESBDG!$B:$B,$A17&amp;"*",Activity_RESBDG!$B:$B,"*"&amp;"_EX",Activity_RESBDG!F:F,"&gt;0.0001")</f>
        <v>0.82664259168135146</v>
      </c>
      <c r="F17">
        <f>SUMIFS(Activity_RESBDG!G:G,Activity_RESBDG!$B:$B,$A17&amp;"*",Activity_RESBDG!$B:$B,"*"&amp;"_EX",Activity_RESBDG!G:G,"&gt;0.0001")</f>
        <v>0.41304710176233078</v>
      </c>
      <c r="G17">
        <f>SUMIFS(Activity_RESBDG!H:H,Activity_RESBDG!$B:$B,$A17&amp;"*",Activity_RESBDG!$B:$B,"*"&amp;"_EX",Activity_RESBDG!H:H,"&gt;0.0001")</f>
        <v>0.41388008058009168</v>
      </c>
      <c r="H17">
        <f>SUMIFS(Activity_RESBDG!I:I,Activity_RESBDG!$B:$B,$A17&amp;"*",Activity_RESBDG!$B:$B,"*"&amp;"_EX",Activity_RESBDG!I:I,"&gt;0.0001")</f>
        <v>8.2241962878411585E-3</v>
      </c>
      <c r="I17">
        <f>SUMIFS(Activity_RESBDG!J:J,Activity_RESBDG!$B:$B,$A17&amp;"*",Activity_RESBDG!$B:$B,"*"&amp;"_EX",Activity_RESBDG!J:J,"&gt;0.0001")</f>
        <v>0.41381232139528301</v>
      </c>
      <c r="J17">
        <f>SUMIFS(Activity_RESBDG!K:K,Activity_RESBDG!$B:$B,$A17&amp;"*",Activity_RESBDG!$B:$B,"*"&amp;"_EX",Activity_RESBDG!K:K,"&gt;0.0001")</f>
        <v>0.41349350575385069</v>
      </c>
      <c r="K17">
        <f>SUMIFS(Activity_RESBDG!L:L,Activity_RESBDG!$B:$B,$A17&amp;"*",Activity_RESBDG!$B:$B,"*"&amp;"_EX",Activity_RESBDG!L:L,"&gt;0.0001")</f>
        <v>0</v>
      </c>
    </row>
    <row r="18" spans="1:11" x14ac:dyDescent="0.25">
      <c r="A18" t="str">
        <f>RESBDG_Split_Tech!A18</f>
        <v>RESBDGAPAOldLIFLC___STDELC</v>
      </c>
      <c r="B18">
        <f>SUMIFS(Activity_RESBDG!C:C,Activity_RESBDG!$B:$B,$A18&amp;"*",Activity_RESBDG!$B:$B,"*"&amp;"_EX",Activity_RESBDG!C:C,"&gt;0.0001")</f>
        <v>25.81119237156155</v>
      </c>
      <c r="C18">
        <f>SUMIFS(Activity_RESBDG!D:D,Activity_RESBDG!$B:$B,$A18&amp;"*",Activity_RESBDG!$B:$B,"*"&amp;"_EX",Activity_RESBDG!D:D,"&gt;0.0001")</f>
        <v>20.61247999360905</v>
      </c>
      <c r="D18">
        <f>SUMIFS(Activity_RESBDG!E:E,Activity_RESBDG!$B:$B,$A18&amp;"*",Activity_RESBDG!$B:$B,"*"&amp;"_EX",Activity_RESBDG!E:E,"&gt;0.0001")</f>
        <v>19.5023657704178</v>
      </c>
      <c r="E18">
        <f>SUMIFS(Activity_RESBDG!F:F,Activity_RESBDG!$B:$B,$A18&amp;"*",Activity_RESBDG!$B:$B,"*"&amp;"_EX",Activity_RESBDG!F:F,"&gt;0.0001")</f>
        <v>0</v>
      </c>
      <c r="F18">
        <f>SUMIFS(Activity_RESBDG!G:G,Activity_RESBDG!$B:$B,$A18&amp;"*",Activity_RESBDG!$B:$B,"*"&amp;"_EX",Activity_RESBDG!G:G,"&gt;0.0001")</f>
        <v>0</v>
      </c>
      <c r="G18">
        <f>SUMIFS(Activity_RESBDG!H:H,Activity_RESBDG!$B:$B,$A18&amp;"*",Activity_RESBDG!$B:$B,"*"&amp;"_EX",Activity_RESBDG!H:H,"&gt;0.0001")</f>
        <v>0</v>
      </c>
      <c r="H18">
        <f>SUMIFS(Activity_RESBDG!I:I,Activity_RESBDG!$B:$B,$A18&amp;"*",Activity_RESBDG!$B:$B,"*"&amp;"_EX",Activity_RESBDG!I:I,"&gt;0.0001")</f>
        <v>0</v>
      </c>
      <c r="I18">
        <f>SUMIFS(Activity_RESBDG!J:J,Activity_RESBDG!$B:$B,$A18&amp;"*",Activity_RESBDG!$B:$B,"*"&amp;"_EX",Activity_RESBDG!J:J,"&gt;0.0001")</f>
        <v>0</v>
      </c>
      <c r="J18">
        <f>SUMIFS(Activity_RESBDG!K:K,Activity_RESBDG!$B:$B,$A18&amp;"*",Activity_RESBDG!$B:$B,"*"&amp;"_EX",Activity_RESBDG!K:K,"&gt;0.0001")</f>
        <v>0</v>
      </c>
      <c r="K18">
        <f>SUMIFS(Activity_RESBDG!L:L,Activity_RESBDG!$B:$B,$A18&amp;"*",Activity_RESBDG!$B:$B,"*"&amp;"_EX",Activity_RESBDG!L:L,"&gt;0.0001")</f>
        <v>0</v>
      </c>
    </row>
    <row r="19" spans="1:11" x14ac:dyDescent="0.25">
      <c r="A19" t="str">
        <f>RESBDG_Split_Tech!A19</f>
        <v>RESBDGAPAOldLIFLU___STDELC</v>
      </c>
      <c r="B19">
        <f>SUMIFS(Activity_RESBDG!C:C,Activity_RESBDG!$B:$B,$A19&amp;"*",Activity_RESBDG!$B:$B,"*"&amp;"_EX",Activity_RESBDG!C:C,"&gt;0.0001")</f>
        <v>188.80822417005351</v>
      </c>
      <c r="C19">
        <f>SUMIFS(Activity_RESBDG!D:D,Activity_RESBDG!$B:$B,$A19&amp;"*",Activity_RESBDG!$B:$B,"*"&amp;"_EX",Activity_RESBDG!D:D,"&gt;0.0001")</f>
        <v>94.386789471608907</v>
      </c>
      <c r="D19">
        <f>SUMIFS(Activity_RESBDG!E:E,Activity_RESBDG!$B:$B,$A19&amp;"*",Activity_RESBDG!$B:$B,"*"&amp;"_EX",Activity_RESBDG!E:E,"&gt;0.0001")</f>
        <v>94.385464863957097</v>
      </c>
      <c r="E19">
        <f>SUMIFS(Activity_RESBDG!F:F,Activity_RESBDG!$B:$B,$A19&amp;"*",Activity_RESBDG!$B:$B,"*"&amp;"_EX",Activity_RESBDG!F:F,"&gt;0.0001")</f>
        <v>89.38316278398176</v>
      </c>
      <c r="F19">
        <f>SUMIFS(Activity_RESBDG!G:G,Activity_RESBDG!$B:$B,$A19&amp;"*",Activity_RESBDG!$B:$B,"*"&amp;"_EX",Activity_RESBDG!G:G,"&gt;0.0001")</f>
        <v>89.642338675585847</v>
      </c>
      <c r="G19">
        <f>SUMIFS(Activity_RESBDG!H:H,Activity_RESBDG!$B:$B,$A19&amp;"*",Activity_RESBDG!$B:$B,"*"&amp;"_EX",Activity_RESBDG!H:H,"&gt;0.0001")</f>
        <v>88.079054076910268</v>
      </c>
      <c r="H19">
        <f>SUMIFS(Activity_RESBDG!I:I,Activity_RESBDG!$B:$B,$A19&amp;"*",Activity_RESBDG!$B:$B,"*"&amp;"_EX",Activity_RESBDG!I:I,"&gt;0.0001")</f>
        <v>0</v>
      </c>
      <c r="I19">
        <f>SUMIFS(Activity_RESBDG!J:J,Activity_RESBDG!$B:$B,$A19&amp;"*",Activity_RESBDG!$B:$B,"*"&amp;"_EX",Activity_RESBDG!J:J,"&gt;0.0001")</f>
        <v>0</v>
      </c>
      <c r="J19">
        <f>SUMIFS(Activity_RESBDG!K:K,Activity_RESBDG!$B:$B,$A19&amp;"*",Activity_RESBDG!$B:$B,"*"&amp;"_EX",Activity_RESBDG!K:K,"&gt;0.0001")</f>
        <v>0</v>
      </c>
      <c r="K19">
        <f>SUMIFS(Activity_RESBDG!L:L,Activity_RESBDG!$B:$B,$A19&amp;"*",Activity_RESBDG!$B:$B,"*"&amp;"_EX",Activity_RESBDG!L:L,"&gt;0.0001")</f>
        <v>0</v>
      </c>
    </row>
    <row r="20" spans="1:11" x14ac:dyDescent="0.25">
      <c r="A20" t="str">
        <f>RESBDG_Split_Tech!A20</f>
        <v>RESBDGAPAOldLIHAL___STDELC</v>
      </c>
      <c r="B20">
        <f>SUMIFS(Activity_RESBDG!C:C,Activity_RESBDG!$B:$B,$A20&amp;"*",Activity_RESBDG!$B:$B,"*"&amp;"_EX",Activity_RESBDG!C:C,"&gt;0.0001")</f>
        <v>55.405835782192781</v>
      </c>
      <c r="C20">
        <f>SUMIFS(Activity_RESBDG!D:D,Activity_RESBDG!$B:$B,$A20&amp;"*",Activity_RESBDG!$B:$B,"*"&amp;"_EX",Activity_RESBDG!D:D,"&gt;0.0001")</f>
        <v>0</v>
      </c>
      <c r="D20">
        <f>SUMIFS(Activity_RESBDG!E:E,Activity_RESBDG!$B:$B,$A20&amp;"*",Activity_RESBDG!$B:$B,"*"&amp;"_EX",Activity_RESBDG!E:E,"&gt;0.0001")</f>
        <v>0</v>
      </c>
      <c r="E20">
        <f>SUMIFS(Activity_RESBDG!F:F,Activity_RESBDG!$B:$B,$A20&amp;"*",Activity_RESBDG!$B:$B,"*"&amp;"_EX",Activity_RESBDG!F:F,"&gt;0.0001")</f>
        <v>0</v>
      </c>
      <c r="F20">
        <f>SUMIFS(Activity_RESBDG!G:G,Activity_RESBDG!$B:$B,$A20&amp;"*",Activity_RESBDG!$B:$B,"*"&amp;"_EX",Activity_RESBDG!G:G,"&gt;0.0001")</f>
        <v>0</v>
      </c>
      <c r="G20">
        <f>SUMIFS(Activity_RESBDG!H:H,Activity_RESBDG!$B:$B,$A20&amp;"*",Activity_RESBDG!$B:$B,"*"&amp;"_EX",Activity_RESBDG!H:H,"&gt;0.0001")</f>
        <v>0</v>
      </c>
      <c r="H20">
        <f>SUMIFS(Activity_RESBDG!I:I,Activity_RESBDG!$B:$B,$A20&amp;"*",Activity_RESBDG!$B:$B,"*"&amp;"_EX",Activity_RESBDG!I:I,"&gt;0.0001")</f>
        <v>0</v>
      </c>
      <c r="I20">
        <f>SUMIFS(Activity_RESBDG!J:J,Activity_RESBDG!$B:$B,$A20&amp;"*",Activity_RESBDG!$B:$B,"*"&amp;"_EX",Activity_RESBDG!J:J,"&gt;0.0001")</f>
        <v>0</v>
      </c>
      <c r="J20">
        <f>SUMIFS(Activity_RESBDG!K:K,Activity_RESBDG!$B:$B,$A20&amp;"*",Activity_RESBDG!$B:$B,"*"&amp;"_EX",Activity_RESBDG!K:K,"&gt;0.0001")</f>
        <v>0</v>
      </c>
      <c r="K20">
        <f>SUMIFS(Activity_RESBDG!L:L,Activity_RESBDG!$B:$B,$A20&amp;"*",Activity_RESBDG!$B:$B,"*"&amp;"_EX",Activity_RESBDG!L:L,"&gt;0.0001")</f>
        <v>0</v>
      </c>
    </row>
    <row r="21" spans="1:11" x14ac:dyDescent="0.25">
      <c r="A21" t="str">
        <f>RESBDG_Split_Tech!A21</f>
        <v>RESBDGAPAOldLIINC___STDELC</v>
      </c>
      <c r="B21">
        <f>SUMIFS(Activity_RESBDG!C:C,Activity_RESBDG!$B:$B,$A21&amp;"*",Activity_RESBDG!$B:$B,"*"&amp;"_EX",Activity_RESBDG!C:C,"&gt;0.0001")</f>
        <v>177.94019044483571</v>
      </c>
      <c r="C21">
        <f>SUMIFS(Activity_RESBDG!D:D,Activity_RESBDG!$B:$B,$A21&amp;"*",Activity_RESBDG!$B:$B,"*"&amp;"_EX",Activity_RESBDG!D:D,"&gt;0.0001")</f>
        <v>0</v>
      </c>
      <c r="D21">
        <f>SUMIFS(Activity_RESBDG!E:E,Activity_RESBDG!$B:$B,$A21&amp;"*",Activity_RESBDG!$B:$B,"*"&amp;"_EX",Activity_RESBDG!E:E,"&gt;0.0001")</f>
        <v>0</v>
      </c>
      <c r="E21">
        <f>SUMIFS(Activity_RESBDG!F:F,Activity_RESBDG!$B:$B,$A21&amp;"*",Activity_RESBDG!$B:$B,"*"&amp;"_EX",Activity_RESBDG!F:F,"&gt;0.0001")</f>
        <v>0</v>
      </c>
      <c r="F21">
        <f>SUMIFS(Activity_RESBDG!G:G,Activity_RESBDG!$B:$B,$A21&amp;"*",Activity_RESBDG!$B:$B,"*"&amp;"_EX",Activity_RESBDG!G:G,"&gt;0.0001")</f>
        <v>0</v>
      </c>
      <c r="G21">
        <f>SUMIFS(Activity_RESBDG!H:H,Activity_RESBDG!$B:$B,$A21&amp;"*",Activity_RESBDG!$B:$B,"*"&amp;"_EX",Activity_RESBDG!H:H,"&gt;0.0001")</f>
        <v>0</v>
      </c>
      <c r="H21">
        <f>SUMIFS(Activity_RESBDG!I:I,Activity_RESBDG!$B:$B,$A21&amp;"*",Activity_RESBDG!$B:$B,"*"&amp;"_EX",Activity_RESBDG!I:I,"&gt;0.0001")</f>
        <v>0</v>
      </c>
      <c r="I21">
        <f>SUMIFS(Activity_RESBDG!J:J,Activity_RESBDG!$B:$B,$A21&amp;"*",Activity_RESBDG!$B:$B,"*"&amp;"_EX",Activity_RESBDG!J:J,"&gt;0.0001")</f>
        <v>0</v>
      </c>
      <c r="J21">
        <f>SUMIFS(Activity_RESBDG!K:K,Activity_RESBDG!$B:$B,$A21&amp;"*",Activity_RESBDG!$B:$B,"*"&amp;"_EX",Activity_RESBDG!K:K,"&gt;0.0001")</f>
        <v>0</v>
      </c>
      <c r="K21">
        <f>SUMIFS(Activity_RESBDG!L:L,Activity_RESBDG!$B:$B,$A21&amp;"*",Activity_RESBDG!$B:$B,"*"&amp;"_EX",Activity_RESBDG!L:L,"&gt;0.0001")</f>
        <v>0</v>
      </c>
    </row>
    <row r="22" spans="1:11" x14ac:dyDescent="0.25">
      <c r="A22" t="str">
        <f>RESBDG_Split_Tech!A22</f>
        <v>RESBDGAPAOldLILED___STDELC</v>
      </c>
      <c r="B22">
        <f>SUMIFS(Activity_RESBDG!C:C,Activity_RESBDG!$B:$B,$A22&amp;"*",Activity_RESBDG!$B:$B,"*"&amp;"_EX",Activity_RESBDG!C:C,"&gt;0.0001")</f>
        <v>0.82941596702836984</v>
      </c>
      <c r="C22">
        <f>SUMIFS(Activity_RESBDG!D:D,Activity_RESBDG!$B:$B,$A22&amp;"*",Activity_RESBDG!$B:$B,"*"&amp;"_EX",Activity_RESBDG!D:D,"&gt;0.0001")</f>
        <v>0.82747389037242258</v>
      </c>
      <c r="D22">
        <f>SUMIFS(Activity_RESBDG!E:E,Activity_RESBDG!$B:$B,$A22&amp;"*",Activity_RESBDG!$B:$B,"*"&amp;"_EX",Activity_RESBDG!E:E,"&gt;0.0001")</f>
        <v>0.82666635071893146</v>
      </c>
      <c r="E22">
        <f>SUMIFS(Activity_RESBDG!F:F,Activity_RESBDG!$B:$B,$A22&amp;"*",Activity_RESBDG!$B:$B,"*"&amp;"_EX",Activity_RESBDG!F:F,"&gt;0.0001")</f>
        <v>0.82805882951778886</v>
      </c>
      <c r="F22">
        <f>SUMIFS(Activity_RESBDG!G:G,Activity_RESBDG!$B:$B,$A22&amp;"*",Activity_RESBDG!$B:$B,"*"&amp;"_EX",Activity_RESBDG!G:G,"&gt;0.0001")</f>
        <v>0.41263210479270451</v>
      </c>
      <c r="G22">
        <f>SUMIFS(Activity_RESBDG!H:H,Activity_RESBDG!$B:$B,$A22&amp;"*",Activity_RESBDG!$B:$B,"*"&amp;"_EX",Activity_RESBDG!H:H,"&gt;0.0001")</f>
        <v>0.41161588874444688</v>
      </c>
      <c r="H22">
        <f>SUMIFS(Activity_RESBDG!I:I,Activity_RESBDG!$B:$B,$A22&amp;"*",Activity_RESBDG!$B:$B,"*"&amp;"_EX",Activity_RESBDG!I:I,"&gt;0.0001")</f>
        <v>2.4348056819410101E-3</v>
      </c>
      <c r="I22">
        <f>SUMIFS(Activity_RESBDG!J:J,Activity_RESBDG!$B:$B,$A22&amp;"*",Activity_RESBDG!$B:$B,"*"&amp;"_EX",Activity_RESBDG!J:J,"&gt;0.0001")</f>
        <v>0.40590473659319509</v>
      </c>
      <c r="J22">
        <f>SUMIFS(Activity_RESBDG!K:K,Activity_RESBDG!$B:$B,$A22&amp;"*",Activity_RESBDG!$B:$B,"*"&amp;"_EX",Activity_RESBDG!K:K,"&gt;0.0001")</f>
        <v>0.40228302908889157</v>
      </c>
      <c r="K22">
        <f>SUMIFS(Activity_RESBDG!L:L,Activity_RESBDG!$B:$B,$A22&amp;"*",Activity_RESBDG!$B:$B,"*"&amp;"_EX",Activity_RESBDG!L:L,"&gt;0.0001")</f>
        <v>0</v>
      </c>
    </row>
    <row r="23" spans="1:11" x14ac:dyDescent="0.25">
      <c r="A23" t="str">
        <f>RESBDG_Split_Tech!A23</f>
        <v>RESBDGSATOldLILED___HIGELC</v>
      </c>
      <c r="B23">
        <f>SUMIFS(Activity_RESBDG!C:C,Activity_RESBDG!$B:$B,$A23&amp;"*",Activity_RESBDG!$B:$B,"*"&amp;"_EX",Activity_RESBDG!C:C,"&gt;0.0001")</f>
        <v>0.72169313527589496</v>
      </c>
      <c r="C23">
        <f>SUMIFS(Activity_RESBDG!D:D,Activity_RESBDG!$B:$B,$A23&amp;"*",Activity_RESBDG!$B:$B,"*"&amp;"_EX",Activity_RESBDG!D:D,"&gt;0.0001")</f>
        <v>0.71990197911779252</v>
      </c>
      <c r="D23">
        <f>SUMIFS(Activity_RESBDG!E:E,Activity_RESBDG!$B:$B,$A23&amp;"*",Activity_RESBDG!$B:$B,"*"&amp;"_EX",Activity_RESBDG!E:E,"&gt;0.0001")</f>
        <v>0.72070567873396274</v>
      </c>
      <c r="E23">
        <f>SUMIFS(Activity_RESBDG!F:F,Activity_RESBDG!$B:$B,$A23&amp;"*",Activity_RESBDG!$B:$B,"*"&amp;"_EX",Activity_RESBDG!F:F,"&gt;0.0001")</f>
        <v>0.72071144389731046</v>
      </c>
      <c r="F23">
        <f>SUMIFS(Activity_RESBDG!G:G,Activity_RESBDG!$B:$B,$A23&amp;"*",Activity_RESBDG!$B:$B,"*"&amp;"_EX",Activity_RESBDG!G:G,"&gt;0.0001")</f>
        <v>0.35905118571676797</v>
      </c>
      <c r="G23">
        <f>SUMIFS(Activity_RESBDG!H:H,Activity_RESBDG!$B:$B,$A23&amp;"*",Activity_RESBDG!$B:$B,"*"&amp;"_EX",Activity_RESBDG!H:H,"&gt;0.0001")</f>
        <v>0.35937233461286949</v>
      </c>
      <c r="H23">
        <f>SUMIFS(Activity_RESBDG!I:I,Activity_RESBDG!$B:$B,$A23&amp;"*",Activity_RESBDG!$B:$B,"*"&amp;"_EX",Activity_RESBDG!I:I,"&gt;0.0001")</f>
        <v>7.8418295457198667E-3</v>
      </c>
      <c r="I23">
        <f>SUMIFS(Activity_RESBDG!J:J,Activity_RESBDG!$B:$B,$A23&amp;"*",Activity_RESBDG!$B:$B,"*"&amp;"_EX",Activity_RESBDG!J:J,"&gt;0.0001")</f>
        <v>0.35673440503405468</v>
      </c>
      <c r="J23">
        <f>SUMIFS(Activity_RESBDG!K:K,Activity_RESBDG!$B:$B,$A23&amp;"*",Activity_RESBDG!$B:$B,"*"&amp;"_EX",Activity_RESBDG!K:K,"&gt;0.0001")</f>
        <v>0.35334362614992559</v>
      </c>
      <c r="K23">
        <f>SUMIFS(Activity_RESBDG!L:L,Activity_RESBDG!$B:$B,$A23&amp;"*",Activity_RESBDG!$B:$B,"*"&amp;"_EX",Activity_RESBDG!L:L,"&gt;0.0001")</f>
        <v>0</v>
      </c>
    </row>
    <row r="24" spans="1:11" x14ac:dyDescent="0.25">
      <c r="A24" t="str">
        <f>RESBDG_Split_Tech!A24</f>
        <v>RESBDGSATOldLIFLC___STDELC</v>
      </c>
      <c r="B24">
        <f>SUMIFS(Activity_RESBDG!C:C,Activity_RESBDG!$B:$B,$A24&amp;"*",Activity_RESBDG!$B:$B,"*"&amp;"_EX",Activity_RESBDG!C:C,"&gt;0.0001")</f>
        <v>22.456191637529411</v>
      </c>
      <c r="C24">
        <f>SUMIFS(Activity_RESBDG!D:D,Activity_RESBDG!$B:$B,$A24&amp;"*",Activity_RESBDG!$B:$B,"*"&amp;"_EX",Activity_RESBDG!D:D,"&gt;0.0001")</f>
        <v>18.007277088158261</v>
      </c>
      <c r="D24">
        <f>SUMIFS(Activity_RESBDG!E:E,Activity_RESBDG!$B:$B,$A24&amp;"*",Activity_RESBDG!$B:$B,"*"&amp;"_EX",Activity_RESBDG!E:E,"&gt;0.0001")</f>
        <v>17.545845744313372</v>
      </c>
      <c r="E24">
        <f>SUMIFS(Activity_RESBDG!F:F,Activity_RESBDG!$B:$B,$A24&amp;"*",Activity_RESBDG!$B:$B,"*"&amp;"_EX",Activity_RESBDG!F:F,"&gt;0.0001")</f>
        <v>0</v>
      </c>
      <c r="F24">
        <f>SUMIFS(Activity_RESBDG!G:G,Activity_RESBDG!$B:$B,$A24&amp;"*",Activity_RESBDG!$B:$B,"*"&amp;"_EX",Activity_RESBDG!G:G,"&gt;0.0001")</f>
        <v>0</v>
      </c>
      <c r="G24">
        <f>SUMIFS(Activity_RESBDG!H:H,Activity_RESBDG!$B:$B,$A24&amp;"*",Activity_RESBDG!$B:$B,"*"&amp;"_EX",Activity_RESBDG!H:H,"&gt;0.0001")</f>
        <v>0</v>
      </c>
      <c r="H24">
        <f>SUMIFS(Activity_RESBDG!I:I,Activity_RESBDG!$B:$B,$A24&amp;"*",Activity_RESBDG!$B:$B,"*"&amp;"_EX",Activity_RESBDG!I:I,"&gt;0.0001")</f>
        <v>0</v>
      </c>
      <c r="I24">
        <f>SUMIFS(Activity_RESBDG!J:J,Activity_RESBDG!$B:$B,$A24&amp;"*",Activity_RESBDG!$B:$B,"*"&amp;"_EX",Activity_RESBDG!J:J,"&gt;0.0001")</f>
        <v>0</v>
      </c>
      <c r="J24">
        <f>SUMIFS(Activity_RESBDG!K:K,Activity_RESBDG!$B:$B,$A24&amp;"*",Activity_RESBDG!$B:$B,"*"&amp;"_EX",Activity_RESBDG!K:K,"&gt;0.0001")</f>
        <v>0</v>
      </c>
      <c r="K24">
        <f>SUMIFS(Activity_RESBDG!L:L,Activity_RESBDG!$B:$B,$A24&amp;"*",Activity_RESBDG!$B:$B,"*"&amp;"_EX",Activity_RESBDG!L:L,"&gt;0.0001")</f>
        <v>0</v>
      </c>
    </row>
    <row r="25" spans="1:11" x14ac:dyDescent="0.25">
      <c r="A25" t="str">
        <f>RESBDG_Split_Tech!A25</f>
        <v>RESBDGSATOldLIFLU___STDELC</v>
      </c>
      <c r="B25">
        <f>SUMIFS(Activity_RESBDG!C:C,Activity_RESBDG!$B:$B,$A25&amp;"*",Activity_RESBDG!$B:$B,"*"&amp;"_EX",Activity_RESBDG!C:C,"&gt;0.0001")</f>
        <v>164.2665656826351</v>
      </c>
      <c r="C25">
        <f>SUMIFS(Activity_RESBDG!D:D,Activity_RESBDG!$B:$B,$A25&amp;"*",Activity_RESBDG!$B:$B,"*"&amp;"_EX",Activity_RESBDG!D:D,"&gt;0.0001")</f>
        <v>82.116096071158893</v>
      </c>
      <c r="D25">
        <f>SUMIFS(Activity_RESBDG!E:E,Activity_RESBDG!$B:$B,$A25&amp;"*",Activity_RESBDG!$B:$B,"*"&amp;"_EX",Activity_RESBDG!E:E,"&gt;0.0001")</f>
        <v>82.114199422034631</v>
      </c>
      <c r="E25">
        <f>SUMIFS(Activity_RESBDG!F:F,Activity_RESBDG!$B:$B,$A25&amp;"*",Activity_RESBDG!$B:$B,"*"&amp;"_EX",Activity_RESBDG!F:F,"&gt;0.0001")</f>
        <v>77.655307986883983</v>
      </c>
      <c r="F25">
        <f>SUMIFS(Activity_RESBDG!G:G,Activity_RESBDG!$B:$B,$A25&amp;"*",Activity_RESBDG!$B:$B,"*"&amp;"_EX",Activity_RESBDG!G:G,"&gt;0.0001")</f>
        <v>78.489664619087065</v>
      </c>
      <c r="G25">
        <f>SUMIFS(Activity_RESBDG!H:H,Activity_RESBDG!$B:$B,$A25&amp;"*",Activity_RESBDG!$B:$B,"*"&amp;"_EX",Activity_RESBDG!H:H,"&gt;0.0001")</f>
        <v>77.390499291598843</v>
      </c>
      <c r="H25">
        <f>SUMIFS(Activity_RESBDG!I:I,Activity_RESBDG!$B:$B,$A25&amp;"*",Activity_RESBDG!$B:$B,"*"&amp;"_EX",Activity_RESBDG!I:I,"&gt;0.0001")</f>
        <v>0</v>
      </c>
      <c r="I25">
        <f>SUMIFS(Activity_RESBDG!J:J,Activity_RESBDG!$B:$B,$A25&amp;"*",Activity_RESBDG!$B:$B,"*"&amp;"_EX",Activity_RESBDG!J:J,"&gt;0.0001")</f>
        <v>0</v>
      </c>
      <c r="J25">
        <f>SUMIFS(Activity_RESBDG!K:K,Activity_RESBDG!$B:$B,$A25&amp;"*",Activity_RESBDG!$B:$B,"*"&amp;"_EX",Activity_RESBDG!K:K,"&gt;0.0001")</f>
        <v>0</v>
      </c>
      <c r="K25">
        <f>SUMIFS(Activity_RESBDG!L:L,Activity_RESBDG!$B:$B,$A25&amp;"*",Activity_RESBDG!$B:$B,"*"&amp;"_EX",Activity_RESBDG!L:L,"&gt;0.0001")</f>
        <v>0</v>
      </c>
    </row>
    <row r="26" spans="1:11" x14ac:dyDescent="0.25">
      <c r="A26" t="str">
        <f>RESBDG_Split_Tech!A26</f>
        <v>RESBDGSATOldLIHAL___STDELC</v>
      </c>
      <c r="B26">
        <f>SUMIFS(Activity_RESBDG!C:C,Activity_RESBDG!$B:$B,$A26&amp;"*",Activity_RESBDG!$B:$B,"*"&amp;"_EX",Activity_RESBDG!C:C,"&gt;0.0001")</f>
        <v>48.204026896871397</v>
      </c>
      <c r="C26">
        <f>SUMIFS(Activity_RESBDG!D:D,Activity_RESBDG!$B:$B,$A26&amp;"*",Activity_RESBDG!$B:$B,"*"&amp;"_EX",Activity_RESBDG!D:D,"&gt;0.0001")</f>
        <v>0</v>
      </c>
      <c r="D26">
        <f>SUMIFS(Activity_RESBDG!E:E,Activity_RESBDG!$B:$B,$A26&amp;"*",Activity_RESBDG!$B:$B,"*"&amp;"_EX",Activity_RESBDG!E:E,"&gt;0.0001")</f>
        <v>0</v>
      </c>
      <c r="E26">
        <f>SUMIFS(Activity_RESBDG!F:F,Activity_RESBDG!$B:$B,$A26&amp;"*",Activity_RESBDG!$B:$B,"*"&amp;"_EX",Activity_RESBDG!F:F,"&gt;0.0001")</f>
        <v>0</v>
      </c>
      <c r="F26">
        <f>SUMIFS(Activity_RESBDG!G:G,Activity_RESBDG!$B:$B,$A26&amp;"*",Activity_RESBDG!$B:$B,"*"&amp;"_EX",Activity_RESBDG!G:G,"&gt;0.0001")</f>
        <v>0</v>
      </c>
      <c r="G26">
        <f>SUMIFS(Activity_RESBDG!H:H,Activity_RESBDG!$B:$B,$A26&amp;"*",Activity_RESBDG!$B:$B,"*"&amp;"_EX",Activity_RESBDG!H:H,"&gt;0.0001")</f>
        <v>0</v>
      </c>
      <c r="H26">
        <f>SUMIFS(Activity_RESBDG!I:I,Activity_RESBDG!$B:$B,$A26&amp;"*",Activity_RESBDG!$B:$B,"*"&amp;"_EX",Activity_RESBDG!I:I,"&gt;0.0001")</f>
        <v>0</v>
      </c>
      <c r="I26">
        <f>SUMIFS(Activity_RESBDG!J:J,Activity_RESBDG!$B:$B,$A26&amp;"*",Activity_RESBDG!$B:$B,"*"&amp;"_EX",Activity_RESBDG!J:J,"&gt;0.0001")</f>
        <v>0</v>
      </c>
      <c r="J26">
        <f>SUMIFS(Activity_RESBDG!K:K,Activity_RESBDG!$B:$B,$A26&amp;"*",Activity_RESBDG!$B:$B,"*"&amp;"_EX",Activity_RESBDG!K:K,"&gt;0.0001")</f>
        <v>0</v>
      </c>
      <c r="K26">
        <f>SUMIFS(Activity_RESBDG!L:L,Activity_RESBDG!$B:$B,$A26&amp;"*",Activity_RESBDG!$B:$B,"*"&amp;"_EX",Activity_RESBDG!L:L,"&gt;0.0001")</f>
        <v>0</v>
      </c>
    </row>
    <row r="27" spans="1:11" x14ac:dyDescent="0.25">
      <c r="A27" t="str">
        <f>RESBDG_Split_Tech!A27</f>
        <v>RESBDGSATOldLIINC___STDELC</v>
      </c>
      <c r="B27">
        <f>SUMIFS(Activity_RESBDG!C:C,Activity_RESBDG!$B:$B,$A27&amp;"*",Activity_RESBDG!$B:$B,"*"&amp;"_EX",Activity_RESBDG!C:C,"&gt;0.0001")</f>
        <v>154.80935656829371</v>
      </c>
      <c r="C27">
        <f>SUMIFS(Activity_RESBDG!D:D,Activity_RESBDG!$B:$B,$A27&amp;"*",Activity_RESBDG!$B:$B,"*"&amp;"_EX",Activity_RESBDG!D:D,"&gt;0.0001")</f>
        <v>0</v>
      </c>
      <c r="D27">
        <f>SUMIFS(Activity_RESBDG!E:E,Activity_RESBDG!$B:$B,$A27&amp;"*",Activity_RESBDG!$B:$B,"*"&amp;"_EX",Activity_RESBDG!E:E,"&gt;0.0001")</f>
        <v>0</v>
      </c>
      <c r="E27">
        <f>SUMIFS(Activity_RESBDG!F:F,Activity_RESBDG!$B:$B,$A27&amp;"*",Activity_RESBDG!$B:$B,"*"&amp;"_EX",Activity_RESBDG!F:F,"&gt;0.0001")</f>
        <v>0</v>
      </c>
      <c r="F27">
        <f>SUMIFS(Activity_RESBDG!G:G,Activity_RESBDG!$B:$B,$A27&amp;"*",Activity_RESBDG!$B:$B,"*"&amp;"_EX",Activity_RESBDG!G:G,"&gt;0.0001")</f>
        <v>0</v>
      </c>
      <c r="G27">
        <f>SUMIFS(Activity_RESBDG!H:H,Activity_RESBDG!$B:$B,$A27&amp;"*",Activity_RESBDG!$B:$B,"*"&amp;"_EX",Activity_RESBDG!H:H,"&gt;0.0001")</f>
        <v>0</v>
      </c>
      <c r="H27">
        <f>SUMIFS(Activity_RESBDG!I:I,Activity_RESBDG!$B:$B,$A27&amp;"*",Activity_RESBDG!$B:$B,"*"&amp;"_EX",Activity_RESBDG!I:I,"&gt;0.0001")</f>
        <v>0</v>
      </c>
      <c r="I27">
        <f>SUMIFS(Activity_RESBDG!J:J,Activity_RESBDG!$B:$B,$A27&amp;"*",Activity_RESBDG!$B:$B,"*"&amp;"_EX",Activity_RESBDG!J:J,"&gt;0.0001")</f>
        <v>0</v>
      </c>
      <c r="J27">
        <f>SUMIFS(Activity_RESBDG!K:K,Activity_RESBDG!$B:$B,$A27&amp;"*",Activity_RESBDG!$B:$B,"*"&amp;"_EX",Activity_RESBDG!K:K,"&gt;0.0001")</f>
        <v>0</v>
      </c>
      <c r="K27">
        <f>SUMIFS(Activity_RESBDG!L:L,Activity_RESBDG!$B:$B,$A27&amp;"*",Activity_RESBDG!$B:$B,"*"&amp;"_EX",Activity_RESBDG!L:L,"&gt;0.0001")</f>
        <v>0</v>
      </c>
    </row>
    <row r="28" spans="1:11" x14ac:dyDescent="0.25">
      <c r="A28" t="str">
        <f>RESBDG_Split_Tech!A28</f>
        <v>RESBDGSATOldLILED___STDELC</v>
      </c>
      <c r="B28">
        <f>SUMIFS(Activity_RESBDG!C:C,Activity_RESBDG!$B:$B,$A28&amp;"*",Activity_RESBDG!$B:$B,"*"&amp;"_EX",Activity_RESBDG!C:C,"&gt;0.0001")</f>
        <v>0.72159383935450661</v>
      </c>
      <c r="C28">
        <f>SUMIFS(Activity_RESBDG!D:D,Activity_RESBDG!$B:$B,$A28&amp;"*",Activity_RESBDG!$B:$B,"*"&amp;"_EX",Activity_RESBDG!D:D,"&gt;0.0001")</f>
        <v>0.720103219330124</v>
      </c>
      <c r="D28">
        <f>SUMIFS(Activity_RESBDG!E:E,Activity_RESBDG!$B:$B,$A28&amp;"*",Activity_RESBDG!$B:$B,"*"&amp;"_EX",Activity_RESBDG!E:E,"&gt;0.0001")</f>
        <v>0.71899791651982836</v>
      </c>
      <c r="E28">
        <f>SUMIFS(Activity_RESBDG!F:F,Activity_RESBDG!$B:$B,$A28&amp;"*",Activity_RESBDG!$B:$B,"*"&amp;"_EX",Activity_RESBDG!F:F,"&gt;0.0001")</f>
        <v>0.71847522824540488</v>
      </c>
      <c r="F28">
        <f>SUMIFS(Activity_RESBDG!G:G,Activity_RESBDG!$B:$B,$A28&amp;"*",Activity_RESBDG!$B:$B,"*"&amp;"_EX",Activity_RESBDG!G:G,"&gt;0.0001")</f>
        <v>0.35898858400787559</v>
      </c>
      <c r="G28">
        <f>SUMIFS(Activity_RESBDG!H:H,Activity_RESBDG!$B:$B,$A28&amp;"*",Activity_RESBDG!$B:$B,"*"&amp;"_EX",Activity_RESBDG!H:H,"&gt;0.0001")</f>
        <v>0.35849455407712372</v>
      </c>
      <c r="H28">
        <f>SUMIFS(Activity_RESBDG!I:I,Activity_RESBDG!$B:$B,$A28&amp;"*",Activity_RESBDG!$B:$B,"*"&amp;"_EX",Activity_RESBDG!I:I,"&gt;0.0001")</f>
        <v>1.344284498692561E-3</v>
      </c>
      <c r="I28">
        <f>SUMIFS(Activity_RESBDG!J:J,Activity_RESBDG!$B:$B,$A28&amp;"*",Activity_RESBDG!$B:$B,"*"&amp;"_EX",Activity_RESBDG!J:J,"&gt;0.0001")</f>
        <v>0.35522422365117878</v>
      </c>
      <c r="J28">
        <f>SUMIFS(Activity_RESBDG!K:K,Activity_RESBDG!$B:$B,$A28&amp;"*",Activity_RESBDG!$B:$B,"*"&amp;"_EX",Activity_RESBDG!K:K,"&gt;0.0001")</f>
        <v>0.35505355182610299</v>
      </c>
      <c r="K28">
        <f>SUMIFS(Activity_RESBDG!L:L,Activity_RESBDG!$B:$B,$A28&amp;"*",Activity_RESBDG!$B:$B,"*"&amp;"_EX",Activity_RESBDG!L:L,"&gt;0.0001")</f>
        <v>0</v>
      </c>
    </row>
    <row r="29" spans="1:11" x14ac:dyDescent="0.25">
      <c r="A29" t="str">
        <f>RESBDG_Split_Tech!A29</f>
        <v>RESBDGSDEOldLILED___HIGELC</v>
      </c>
      <c r="B29">
        <f>SUMIFS(Activity_RESBDG!C:C,Activity_RESBDG!$B:$B,$A29&amp;"*",Activity_RESBDG!$B:$B,"*"&amp;"_EX",Activity_RESBDG!C:C,"&gt;0.0001")</f>
        <v>1.905860250026723</v>
      </c>
      <c r="C29">
        <f>SUMIFS(Activity_RESBDG!D:D,Activity_RESBDG!$B:$B,$A29&amp;"*",Activity_RESBDG!$B:$B,"*"&amp;"_EX",Activity_RESBDG!D:D,"&gt;0.0001")</f>
        <v>1.904149103874432</v>
      </c>
      <c r="D29">
        <f>SUMIFS(Activity_RESBDG!E:E,Activity_RESBDG!$B:$B,$A29&amp;"*",Activity_RESBDG!$B:$B,"*"&amp;"_EX",Activity_RESBDG!E:E,"&gt;0.0001")</f>
        <v>1.9045513434133821</v>
      </c>
      <c r="E29">
        <f>SUMIFS(Activity_RESBDG!F:F,Activity_RESBDG!$B:$B,$A29&amp;"*",Activity_RESBDG!$B:$B,"*"&amp;"_EX",Activity_RESBDG!F:F,"&gt;0.0001")</f>
        <v>1.905212455647731</v>
      </c>
      <c r="F29">
        <f>SUMIFS(Activity_RESBDG!G:G,Activity_RESBDG!$B:$B,$A29&amp;"*",Activity_RESBDG!$B:$B,"*"&amp;"_EX",Activity_RESBDG!G:G,"&gt;0.0001")</f>
        <v>0.95111677586988252</v>
      </c>
      <c r="G29">
        <f>SUMIFS(Activity_RESBDG!H:H,Activity_RESBDG!$B:$B,$A29&amp;"*",Activity_RESBDG!$B:$B,"*"&amp;"_EX",Activity_RESBDG!H:H,"&gt;0.0001")</f>
        <v>0.95210641368014437</v>
      </c>
      <c r="H29">
        <f>SUMIFS(Activity_RESBDG!I:I,Activity_RESBDG!$B:$B,$A29&amp;"*",Activity_RESBDG!$B:$B,"*"&amp;"_EX",Activity_RESBDG!I:I,"&gt;0.0001")</f>
        <v>8.0687437567019665E-3</v>
      </c>
      <c r="I29">
        <f>SUMIFS(Activity_RESBDG!J:J,Activity_RESBDG!$B:$B,$A29&amp;"*",Activity_RESBDG!$B:$B,"*"&amp;"_EX",Activity_RESBDG!J:J,"&gt;0.0001")</f>
        <v>0.94917624820705604</v>
      </c>
      <c r="J29">
        <f>SUMIFS(Activity_RESBDG!K:K,Activity_RESBDG!$B:$B,$A29&amp;"*",Activity_RESBDG!$B:$B,"*"&amp;"_EX",Activity_RESBDG!K:K,"&gt;0.0001")</f>
        <v>0.9498483027498823</v>
      </c>
      <c r="K29">
        <f>SUMIFS(Activity_RESBDG!L:L,Activity_RESBDG!$B:$B,$A29&amp;"*",Activity_RESBDG!$B:$B,"*"&amp;"_EX",Activity_RESBDG!L:L,"&gt;0.0001")</f>
        <v>0</v>
      </c>
    </row>
    <row r="30" spans="1:11" x14ac:dyDescent="0.25">
      <c r="A30" t="str">
        <f>RESBDG_Split_Tech!A30</f>
        <v>RESBDGSDEOldLIFLC___STDELC</v>
      </c>
      <c r="B30">
        <f>SUMIFS(Activity_RESBDG!C:C,Activity_RESBDG!$B:$B,$A30&amp;"*",Activity_RESBDG!$B:$B,"*"&amp;"_EX",Activity_RESBDG!C:C,"&gt;0.0001")</f>
        <v>59.302887191500957</v>
      </c>
      <c r="C30">
        <f>SUMIFS(Activity_RESBDG!D:D,Activity_RESBDG!$B:$B,$A30&amp;"*",Activity_RESBDG!$B:$B,"*"&amp;"_EX",Activity_RESBDG!D:D,"&gt;0.0001")</f>
        <v>47.578423075430898</v>
      </c>
      <c r="D30">
        <f>SUMIFS(Activity_RESBDG!E:E,Activity_RESBDG!$B:$B,$A30&amp;"*",Activity_RESBDG!$B:$B,"*"&amp;"_EX",Activity_RESBDG!E:E,"&gt;0.0001")</f>
        <v>45.875495737612397</v>
      </c>
      <c r="E30">
        <f>SUMIFS(Activity_RESBDG!F:F,Activity_RESBDG!$B:$B,$A30&amp;"*",Activity_RESBDG!$B:$B,"*"&amp;"_EX",Activity_RESBDG!F:F,"&gt;0.0001")</f>
        <v>0</v>
      </c>
      <c r="F30">
        <f>SUMIFS(Activity_RESBDG!G:G,Activity_RESBDG!$B:$B,$A30&amp;"*",Activity_RESBDG!$B:$B,"*"&amp;"_EX",Activity_RESBDG!G:G,"&gt;0.0001")</f>
        <v>0</v>
      </c>
      <c r="G30">
        <f>SUMIFS(Activity_RESBDG!H:H,Activity_RESBDG!$B:$B,$A30&amp;"*",Activity_RESBDG!$B:$B,"*"&amp;"_EX",Activity_RESBDG!H:H,"&gt;0.0001")</f>
        <v>0</v>
      </c>
      <c r="H30">
        <f>SUMIFS(Activity_RESBDG!I:I,Activity_RESBDG!$B:$B,$A30&amp;"*",Activity_RESBDG!$B:$B,"*"&amp;"_EX",Activity_RESBDG!I:I,"&gt;0.0001")</f>
        <v>0</v>
      </c>
      <c r="I30">
        <f>SUMIFS(Activity_RESBDG!J:J,Activity_RESBDG!$B:$B,$A30&amp;"*",Activity_RESBDG!$B:$B,"*"&amp;"_EX",Activity_RESBDG!J:J,"&gt;0.0001")</f>
        <v>0</v>
      </c>
      <c r="J30">
        <f>SUMIFS(Activity_RESBDG!K:K,Activity_RESBDG!$B:$B,$A30&amp;"*",Activity_RESBDG!$B:$B,"*"&amp;"_EX",Activity_RESBDG!K:K,"&gt;0.0001")</f>
        <v>0</v>
      </c>
      <c r="K30">
        <f>SUMIFS(Activity_RESBDG!L:L,Activity_RESBDG!$B:$B,$A30&amp;"*",Activity_RESBDG!$B:$B,"*"&amp;"_EX",Activity_RESBDG!L:L,"&gt;0.0001")</f>
        <v>0</v>
      </c>
    </row>
    <row r="31" spans="1:11" x14ac:dyDescent="0.25">
      <c r="A31" t="str">
        <f>RESBDG_Split_Tech!A31</f>
        <v>RESBDGSDEOldLIFLU___STDELC</v>
      </c>
      <c r="B31">
        <f>SUMIFS(Activity_RESBDG!C:C,Activity_RESBDG!$B:$B,$A31&amp;"*",Activity_RESBDG!$B:$B,"*"&amp;"_EX",Activity_RESBDG!C:C,"&gt;0.0001")</f>
        <v>433.79827940007772</v>
      </c>
      <c r="C31">
        <f>SUMIFS(Activity_RESBDG!D:D,Activity_RESBDG!$B:$B,$A31&amp;"*",Activity_RESBDG!$B:$B,"*"&amp;"_EX",Activity_RESBDG!D:D,"&gt;0.0001")</f>
        <v>216.87461609836649</v>
      </c>
      <c r="D31">
        <f>SUMIFS(Activity_RESBDG!E:E,Activity_RESBDG!$B:$B,$A31&amp;"*",Activity_RESBDG!$B:$B,"*"&amp;"_EX",Activity_RESBDG!E:E,"&gt;0.0001")</f>
        <v>216.87282587861279</v>
      </c>
      <c r="E31">
        <f>SUMIFS(Activity_RESBDG!F:F,Activity_RESBDG!$B:$B,$A31&amp;"*",Activity_RESBDG!$B:$B,"*"&amp;"_EX",Activity_RESBDG!F:F,"&gt;0.0001")</f>
        <v>205.03792110384879</v>
      </c>
      <c r="F31">
        <f>SUMIFS(Activity_RESBDG!G:G,Activity_RESBDG!$B:$B,$A31&amp;"*",Activity_RESBDG!$B:$B,"*"&amp;"_EX",Activity_RESBDG!G:G,"&gt;0.0001")</f>
        <v>206.07027233659969</v>
      </c>
      <c r="G31">
        <f>SUMIFS(Activity_RESBDG!H:H,Activity_RESBDG!$B:$B,$A31&amp;"*",Activity_RESBDG!$B:$B,"*"&amp;"_EX",Activity_RESBDG!H:H,"&gt;0.0001")</f>
        <v>203.67590762560309</v>
      </c>
      <c r="H31">
        <f>SUMIFS(Activity_RESBDG!I:I,Activity_RESBDG!$B:$B,$A31&amp;"*",Activity_RESBDG!$B:$B,"*"&amp;"_EX",Activity_RESBDG!I:I,"&gt;0.0001")</f>
        <v>0</v>
      </c>
      <c r="I31">
        <f>SUMIFS(Activity_RESBDG!J:J,Activity_RESBDG!$B:$B,$A31&amp;"*",Activity_RESBDG!$B:$B,"*"&amp;"_EX",Activity_RESBDG!J:J,"&gt;0.0001")</f>
        <v>0</v>
      </c>
      <c r="J31">
        <f>SUMIFS(Activity_RESBDG!K:K,Activity_RESBDG!$B:$B,$A31&amp;"*",Activity_RESBDG!$B:$B,"*"&amp;"_EX",Activity_RESBDG!K:K,"&gt;0.0001")</f>
        <v>0</v>
      </c>
      <c r="K31">
        <f>SUMIFS(Activity_RESBDG!L:L,Activity_RESBDG!$B:$B,$A31&amp;"*",Activity_RESBDG!$B:$B,"*"&amp;"_EX",Activity_RESBDG!L:L,"&gt;0.0001")</f>
        <v>0</v>
      </c>
    </row>
    <row r="32" spans="1:11" x14ac:dyDescent="0.25">
      <c r="A32" t="str">
        <f>RESBDG_Split_Tech!A32</f>
        <v>RESBDGSDEOldLIHAL___STDELC</v>
      </c>
      <c r="B32">
        <f>SUMIFS(Activity_RESBDG!C:C,Activity_RESBDG!$B:$B,$A32&amp;"*",Activity_RESBDG!$B:$B,"*"&amp;"_EX",Activity_RESBDG!C:C,"&gt;0.0001")</f>
        <v>127.298745926265</v>
      </c>
      <c r="C32">
        <f>SUMIFS(Activity_RESBDG!D:D,Activity_RESBDG!$B:$B,$A32&amp;"*",Activity_RESBDG!$B:$B,"*"&amp;"_EX",Activity_RESBDG!D:D,"&gt;0.0001")</f>
        <v>0</v>
      </c>
      <c r="D32">
        <f>SUMIFS(Activity_RESBDG!E:E,Activity_RESBDG!$B:$B,$A32&amp;"*",Activity_RESBDG!$B:$B,"*"&amp;"_EX",Activity_RESBDG!E:E,"&gt;0.0001")</f>
        <v>0</v>
      </c>
      <c r="E32">
        <f>SUMIFS(Activity_RESBDG!F:F,Activity_RESBDG!$B:$B,$A32&amp;"*",Activity_RESBDG!$B:$B,"*"&amp;"_EX",Activity_RESBDG!F:F,"&gt;0.0001")</f>
        <v>0</v>
      </c>
      <c r="F32">
        <f>SUMIFS(Activity_RESBDG!G:G,Activity_RESBDG!$B:$B,$A32&amp;"*",Activity_RESBDG!$B:$B,"*"&amp;"_EX",Activity_RESBDG!G:G,"&gt;0.0001")</f>
        <v>0</v>
      </c>
      <c r="G32">
        <f>SUMIFS(Activity_RESBDG!H:H,Activity_RESBDG!$B:$B,$A32&amp;"*",Activity_RESBDG!$B:$B,"*"&amp;"_EX",Activity_RESBDG!H:H,"&gt;0.0001")</f>
        <v>0</v>
      </c>
      <c r="H32">
        <f>SUMIFS(Activity_RESBDG!I:I,Activity_RESBDG!$B:$B,$A32&amp;"*",Activity_RESBDG!$B:$B,"*"&amp;"_EX",Activity_RESBDG!I:I,"&gt;0.0001")</f>
        <v>0</v>
      </c>
      <c r="I32">
        <f>SUMIFS(Activity_RESBDG!J:J,Activity_RESBDG!$B:$B,$A32&amp;"*",Activity_RESBDG!$B:$B,"*"&amp;"_EX",Activity_RESBDG!J:J,"&gt;0.0001")</f>
        <v>0</v>
      </c>
      <c r="J32">
        <f>SUMIFS(Activity_RESBDG!K:K,Activity_RESBDG!$B:$B,$A32&amp;"*",Activity_RESBDG!$B:$B,"*"&amp;"_EX",Activity_RESBDG!K:K,"&gt;0.0001")</f>
        <v>0</v>
      </c>
      <c r="K32">
        <f>SUMIFS(Activity_RESBDG!L:L,Activity_RESBDG!$B:$B,$A32&amp;"*",Activity_RESBDG!$B:$B,"*"&amp;"_EX",Activity_RESBDG!L:L,"&gt;0.0001")</f>
        <v>0</v>
      </c>
    </row>
    <row r="33" spans="1:11" x14ac:dyDescent="0.25">
      <c r="A33" t="str">
        <f>RESBDG_Split_Tech!A33</f>
        <v>RESBDGSDEOldLIINC___STDELC</v>
      </c>
      <c r="B33">
        <f>SUMIFS(Activity_RESBDG!C:C,Activity_RESBDG!$B:$B,$A33&amp;"*",Activity_RESBDG!$B:$B,"*"&amp;"_EX",Activity_RESBDG!C:C,"&gt;0.0001")</f>
        <v>408.84427279979627</v>
      </c>
      <c r="C33">
        <f>SUMIFS(Activity_RESBDG!D:D,Activity_RESBDG!$B:$B,$A33&amp;"*",Activity_RESBDG!$B:$B,"*"&amp;"_EX",Activity_RESBDG!D:D,"&gt;0.0001")</f>
        <v>0</v>
      </c>
      <c r="D33">
        <f>SUMIFS(Activity_RESBDG!E:E,Activity_RESBDG!$B:$B,$A33&amp;"*",Activity_RESBDG!$B:$B,"*"&amp;"_EX",Activity_RESBDG!E:E,"&gt;0.0001")</f>
        <v>0</v>
      </c>
      <c r="E33">
        <f>SUMIFS(Activity_RESBDG!F:F,Activity_RESBDG!$B:$B,$A33&amp;"*",Activity_RESBDG!$B:$B,"*"&amp;"_EX",Activity_RESBDG!F:F,"&gt;0.0001")</f>
        <v>0</v>
      </c>
      <c r="F33">
        <f>SUMIFS(Activity_RESBDG!G:G,Activity_RESBDG!$B:$B,$A33&amp;"*",Activity_RESBDG!$B:$B,"*"&amp;"_EX",Activity_RESBDG!G:G,"&gt;0.0001")</f>
        <v>0</v>
      </c>
      <c r="G33">
        <f>SUMIFS(Activity_RESBDG!H:H,Activity_RESBDG!$B:$B,$A33&amp;"*",Activity_RESBDG!$B:$B,"*"&amp;"_EX",Activity_RESBDG!H:H,"&gt;0.0001")</f>
        <v>0</v>
      </c>
      <c r="H33">
        <f>SUMIFS(Activity_RESBDG!I:I,Activity_RESBDG!$B:$B,$A33&amp;"*",Activity_RESBDG!$B:$B,"*"&amp;"_EX",Activity_RESBDG!I:I,"&gt;0.0001")</f>
        <v>0</v>
      </c>
      <c r="I33">
        <f>SUMIFS(Activity_RESBDG!J:J,Activity_RESBDG!$B:$B,$A33&amp;"*",Activity_RESBDG!$B:$B,"*"&amp;"_EX",Activity_RESBDG!J:J,"&gt;0.0001")</f>
        <v>0</v>
      </c>
      <c r="J33">
        <f>SUMIFS(Activity_RESBDG!K:K,Activity_RESBDG!$B:$B,$A33&amp;"*",Activity_RESBDG!$B:$B,"*"&amp;"_EX",Activity_RESBDG!K:K,"&gt;0.0001")</f>
        <v>0</v>
      </c>
      <c r="K33">
        <f>SUMIFS(Activity_RESBDG!L:L,Activity_RESBDG!$B:$B,$A33&amp;"*",Activity_RESBDG!$B:$B,"*"&amp;"_EX",Activity_RESBDG!L:L,"&gt;0.0001")</f>
        <v>0</v>
      </c>
    </row>
    <row r="34" spans="1:11" x14ac:dyDescent="0.25">
      <c r="A34" t="str">
        <f>RESBDG_Split_Tech!A34</f>
        <v>RESBDGSDEOldLILED___STDELC</v>
      </c>
      <c r="B34">
        <f>SUMIFS(Activity_RESBDG!C:C,Activity_RESBDG!$B:$B,$A34&amp;"*",Activity_RESBDG!$B:$B,"*"&amp;"_EX",Activity_RESBDG!C:C,"&gt;0.0001")</f>
        <v>1.9057597887358879</v>
      </c>
      <c r="C34">
        <f>SUMIFS(Activity_RESBDG!D:D,Activity_RESBDG!$B:$B,$A34&amp;"*",Activity_RESBDG!$B:$B,"*"&amp;"_EX",Activity_RESBDG!D:D,"&gt;0.0001")</f>
        <v>1.903145315009481</v>
      </c>
      <c r="D34">
        <f>SUMIFS(Activity_RESBDG!E:E,Activity_RESBDG!$B:$B,$A34&amp;"*",Activity_RESBDG!$B:$B,"*"&amp;"_EX",Activity_RESBDG!E:E,"&gt;0.0001")</f>
        <v>1.902404777304973</v>
      </c>
      <c r="E34">
        <f>SUMIFS(Activity_RESBDG!F:F,Activity_RESBDG!$B:$B,$A34&amp;"*",Activity_RESBDG!$B:$B,"*"&amp;"_EX",Activity_RESBDG!F:F,"&gt;0.0001")</f>
        <v>1.900996004335219</v>
      </c>
      <c r="F34">
        <f>SUMIFS(Activity_RESBDG!G:G,Activity_RESBDG!$B:$B,$A34&amp;"*",Activity_RESBDG!$B:$B,"*"&amp;"_EX",Activity_RESBDG!G:G,"&gt;0.0001")</f>
        <v>0.94972939890653219</v>
      </c>
      <c r="G34">
        <f>SUMIFS(Activity_RESBDG!H:H,Activity_RESBDG!$B:$B,$A34&amp;"*",Activity_RESBDG!$B:$B,"*"&amp;"_EX",Activity_RESBDG!H:H,"&gt;0.0001")</f>
        <v>0.94853129791669222</v>
      </c>
      <c r="H34">
        <f>SUMIFS(Activity_RESBDG!I:I,Activity_RESBDG!$B:$B,$A34&amp;"*",Activity_RESBDG!$B:$B,"*"&amp;"_EX",Activity_RESBDG!I:I,"&gt;0.0001")</f>
        <v>5.2772489746316723E-3</v>
      </c>
      <c r="I34">
        <f>SUMIFS(Activity_RESBDG!J:J,Activity_RESBDG!$B:$B,$A34&amp;"*",Activity_RESBDG!$B:$B,"*"&amp;"_EX",Activity_RESBDG!J:J,"&gt;0.0001")</f>
        <v>0.94424368782417867</v>
      </c>
      <c r="J34">
        <f>SUMIFS(Activity_RESBDG!K:K,Activity_RESBDG!$B:$B,$A34&amp;"*",Activity_RESBDG!$B:$B,"*"&amp;"_EX",Activity_RESBDG!K:K,"&gt;0.0001")</f>
        <v>0.93830344646557062</v>
      </c>
      <c r="K34">
        <f>SUMIFS(Activity_RESBDG!L:L,Activity_RESBDG!$B:$B,$A34&amp;"*",Activity_RESBDG!$B:$B,"*"&amp;"_EX",Activity_RESBDG!L:L,"&gt;0.0001")</f>
        <v>0</v>
      </c>
    </row>
    <row r="35" spans="1:11" x14ac:dyDescent="0.25">
      <c r="A35" t="str">
        <f>RESBDG_Split_Tech!A35</f>
        <v>RESBDGAPAOldRAG______STDELC</v>
      </c>
      <c r="B35">
        <f>SUMIFS(Activity_RESBDG!C:C,Activity_RESBDG!$B:$B,$A35&amp;"*",Activity_RESBDG!$B:$B,"*"&amp;"_EX",Activity_RESBDG!C:C,"&gt;0.0001")</f>
        <v>701.07245782663108</v>
      </c>
      <c r="C35">
        <f>SUMIFS(Activity_RESBDG!D:D,Activity_RESBDG!$B:$B,$A35&amp;"*",Activity_RESBDG!$B:$B,"*"&amp;"_EX",Activity_RESBDG!D:D,"&gt;0.0001")</f>
        <v>460.96888288275881</v>
      </c>
      <c r="D35">
        <f>SUMIFS(Activity_RESBDG!E:E,Activity_RESBDG!$B:$B,$A35&amp;"*",Activity_RESBDG!$B:$B,"*"&amp;"_EX",Activity_RESBDG!E:E,"&gt;0.0001")</f>
        <v>460.58553644272553</v>
      </c>
      <c r="E35">
        <f>SUMIFS(Activity_RESBDG!F:F,Activity_RESBDG!$B:$B,$A35&amp;"*",Activity_RESBDG!$B:$B,"*"&amp;"_EX",Activity_RESBDG!F:F,"&gt;0.0001")</f>
        <v>460.20222955327091</v>
      </c>
      <c r="F35">
        <f>SUMIFS(Activity_RESBDG!G:G,Activity_RESBDG!$B:$B,$A35&amp;"*",Activity_RESBDG!$B:$B,"*"&amp;"_EX",Activity_RESBDG!G:G,"&gt;0.0001")</f>
        <v>462.97837386750382</v>
      </c>
      <c r="G35">
        <f>SUMIFS(Activity_RESBDG!H:H,Activity_RESBDG!$B:$B,$A35&amp;"*",Activity_RESBDG!$B:$B,"*"&amp;"_EX",Activity_RESBDG!H:H,"&gt;0.0001")</f>
        <v>462.80823648503758</v>
      </c>
      <c r="H35">
        <f>SUMIFS(Activity_RESBDG!I:I,Activity_RESBDG!$B:$B,$A35&amp;"*",Activity_RESBDG!$B:$B,"*"&amp;"_EX",Activity_RESBDG!I:I,"&gt;0.0001")</f>
        <v>219.4721814910383</v>
      </c>
      <c r="I35">
        <f>SUMIFS(Activity_RESBDG!J:J,Activity_RESBDG!$B:$B,$A35&amp;"*",Activity_RESBDG!$B:$B,"*"&amp;"_EX",Activity_RESBDG!J:J,"&gt;0.0001")</f>
        <v>2.445290019528187E-2</v>
      </c>
      <c r="J35">
        <f>SUMIFS(Activity_RESBDG!K:K,Activity_RESBDG!$B:$B,$A35&amp;"*",Activity_RESBDG!$B:$B,"*"&amp;"_EX",Activity_RESBDG!K:K,"&gt;0.0001")</f>
        <v>2.3756699878424201E-2</v>
      </c>
      <c r="K35">
        <f>SUMIFS(Activity_RESBDG!L:L,Activity_RESBDG!$B:$B,$A35&amp;"*",Activity_RESBDG!$B:$B,"*"&amp;"_EX",Activity_RESBDG!L:L,"&gt;0.0001")</f>
        <v>83.166397416787774</v>
      </c>
    </row>
    <row r="36" spans="1:11" x14ac:dyDescent="0.25">
      <c r="A36" t="str">
        <f>RESBDG_Split_Tech!A36</f>
        <v>RESBDGSATOldRAG______STDELC</v>
      </c>
      <c r="B36">
        <f>SUMIFS(Activity_RESBDG!C:C,Activity_RESBDG!$B:$B,$A36&amp;"*",Activity_RESBDG!$B:$B,"*"&amp;"_EX",Activity_RESBDG!C:C,"&gt;0.0001")</f>
        <v>250.7704174410143</v>
      </c>
      <c r="C36">
        <f>SUMIFS(Activity_RESBDG!D:D,Activity_RESBDG!$B:$B,$A36&amp;"*",Activity_RESBDG!$B:$B,"*"&amp;"_EX",Activity_RESBDG!D:D,"&gt;0.0001")</f>
        <v>165.00609687349359</v>
      </c>
      <c r="D36">
        <f>SUMIFS(Activity_RESBDG!E:E,Activity_RESBDG!$B:$B,$A36&amp;"*",Activity_RESBDG!$B:$B,"*"&amp;"_EX",Activity_RESBDG!E:E,"&gt;0.0001")</f>
        <v>164.99483446388501</v>
      </c>
      <c r="E36">
        <f>SUMIFS(Activity_RESBDG!F:F,Activity_RESBDG!$B:$B,$A36&amp;"*",Activity_RESBDG!$B:$B,"*"&amp;"_EX",Activity_RESBDG!F:F,"&gt;0.0001")</f>
        <v>164.98397612037391</v>
      </c>
      <c r="F36">
        <f>SUMIFS(Activity_RESBDG!G:G,Activity_RESBDG!$B:$B,$A36&amp;"*",Activity_RESBDG!$B:$B,"*"&amp;"_EX",Activity_RESBDG!G:G,"&gt;0.0001")</f>
        <v>164.97355695183131</v>
      </c>
      <c r="G36">
        <f>SUMIFS(Activity_RESBDG!H:H,Activity_RESBDG!$B:$B,$A36&amp;"*",Activity_RESBDG!$B:$B,"*"&amp;"_EX",Activity_RESBDG!H:H,"&gt;0.0001")</f>
        <v>164.96713523203869</v>
      </c>
      <c r="H36">
        <f>SUMIFS(Activity_RESBDG!I:I,Activity_RESBDG!$B:$B,$A36&amp;"*",Activity_RESBDG!$B:$B,"*"&amp;"_EX",Activity_RESBDG!I:I,"&gt;0.0001")</f>
        <v>79.199832715761573</v>
      </c>
      <c r="I36">
        <f>SUMIFS(Activity_RESBDG!J:J,Activity_RESBDG!$B:$B,$A36&amp;"*",Activity_RESBDG!$B:$B,"*"&amp;"_EX",Activity_RESBDG!J:J,"&gt;0.0001")</f>
        <v>2.097059451748982E-2</v>
      </c>
      <c r="J36">
        <f>SUMIFS(Activity_RESBDG!K:K,Activity_RESBDG!$B:$B,$A36&amp;"*",Activity_RESBDG!$B:$B,"*"&amp;"_EX",Activity_RESBDG!K:K,"&gt;0.0001")</f>
        <v>2.0188183903330211E-2</v>
      </c>
      <c r="K36">
        <f>SUMIFS(Activity_RESBDG!L:L,Activity_RESBDG!$B:$B,$A36&amp;"*",Activity_RESBDG!$B:$B,"*"&amp;"_EX",Activity_RESBDG!L:L,"&gt;0.0001")</f>
        <v>24.528773109090821</v>
      </c>
    </row>
    <row r="37" spans="1:11" x14ac:dyDescent="0.25">
      <c r="A37" t="str">
        <f>RESBDG_Split_Tech!A37</f>
        <v>RESBDGSDEOldRAG______STDELC</v>
      </c>
      <c r="B37">
        <f>SUMIFS(Activity_RESBDG!C:C,Activity_RESBDG!$B:$B,$A37&amp;"*",Activity_RESBDG!$B:$B,"*"&amp;"_EX",Activity_RESBDG!C:C,"&gt;0.0001")</f>
        <v>437.75279210716599</v>
      </c>
      <c r="C37">
        <f>SUMIFS(Activity_RESBDG!D:D,Activity_RESBDG!$B:$B,$A37&amp;"*",Activity_RESBDG!$B:$B,"*"&amp;"_EX",Activity_RESBDG!D:D,"&gt;0.0001")</f>
        <v>288.09393672376387</v>
      </c>
      <c r="D37">
        <f>SUMIFS(Activity_RESBDG!E:E,Activity_RESBDG!$B:$B,$A37&amp;"*",Activity_RESBDG!$B:$B,"*"&amp;"_EX",Activity_RESBDG!E:E,"&gt;0.0001")</f>
        <v>288.08787376610331</v>
      </c>
      <c r="E37">
        <f>SUMIFS(Activity_RESBDG!F:F,Activity_RESBDG!$B:$B,$A37&amp;"*",Activity_RESBDG!$B:$B,"*"&amp;"_EX",Activity_RESBDG!F:F,"&gt;0.0001")</f>
        <v>288.08160031779801</v>
      </c>
      <c r="F37">
        <f>SUMIFS(Activity_RESBDG!G:G,Activity_RESBDG!$B:$B,$A37&amp;"*",Activity_RESBDG!$B:$B,"*"&amp;"_EX",Activity_RESBDG!G:G,"&gt;0.0001")</f>
        <v>288.07560291136832</v>
      </c>
      <c r="G37">
        <f>SUMIFS(Activity_RESBDG!H:H,Activity_RESBDG!$B:$B,$A37&amp;"*",Activity_RESBDG!$B:$B,"*"&amp;"_EX",Activity_RESBDG!H:H,"&gt;0.0001")</f>
        <v>288.06691270912921</v>
      </c>
      <c r="H37">
        <f>SUMIFS(Activity_RESBDG!I:I,Activity_RESBDG!$B:$B,$A37&amp;"*",Activity_RESBDG!$B:$B,"*"&amp;"_EX",Activity_RESBDG!I:I,"&gt;0.0001")</f>
        <v>138.35081560019739</v>
      </c>
      <c r="I37">
        <f>SUMIFS(Activity_RESBDG!J:J,Activity_RESBDG!$B:$B,$A37&amp;"*",Activity_RESBDG!$B:$B,"*"&amp;"_EX",Activity_RESBDG!J:J,"&gt;0.0001")</f>
        <v>2.3608110003453951E-2</v>
      </c>
      <c r="J37">
        <f>SUMIFS(Activity_RESBDG!K:K,Activity_RESBDG!$B:$B,$A37&amp;"*",Activity_RESBDG!$B:$B,"*"&amp;"_EX",Activity_RESBDG!K:K,"&gt;0.0001")</f>
        <v>2.261389503424335E-2</v>
      </c>
      <c r="K37">
        <f>SUMIFS(Activity_RESBDG!L:L,Activity_RESBDG!$B:$B,$A37&amp;"*",Activity_RESBDG!$B:$B,"*"&amp;"_EX",Activity_RESBDG!L:L,"&gt;0.0001")</f>
        <v>44.691510508029587</v>
      </c>
    </row>
    <row r="38" spans="1:11" x14ac:dyDescent="0.25">
      <c r="A38" t="str">
        <f>RESBDG_Split_Tech!A38</f>
        <v>RESBDGAPAOldREF______STDELC</v>
      </c>
      <c r="B38">
        <f>SUMIFS(Activity_RESBDG!C:C,Activity_RESBDG!$B:$B,$A38&amp;"*",Activity_RESBDG!$B:$B,"*"&amp;"_EX",Activity_RESBDG!C:C,"&gt;0.0001")</f>
        <v>538.81626586492007</v>
      </c>
      <c r="C38">
        <f>SUMIFS(Activity_RESBDG!D:D,Activity_RESBDG!$B:$B,$A38&amp;"*",Activity_RESBDG!$B:$B,"*"&amp;"_EX",Activity_RESBDG!D:D,"&gt;0.0001")</f>
        <v>403.29530088467351</v>
      </c>
      <c r="D38">
        <f>SUMIFS(Activity_RESBDG!E:E,Activity_RESBDG!$B:$B,$A38&amp;"*",Activity_RESBDG!$B:$B,"*"&amp;"_EX",Activity_RESBDG!E:E,"&gt;0.0001")</f>
        <v>403.23176238326641</v>
      </c>
      <c r="E38">
        <f>SUMIFS(Activity_RESBDG!F:F,Activity_RESBDG!$B:$B,$A38&amp;"*",Activity_RESBDG!$B:$B,"*"&amp;"_EX",Activity_RESBDG!F:F,"&gt;0.0001")</f>
        <v>403.16826198485018</v>
      </c>
      <c r="F38">
        <f>SUMIFS(Activity_RESBDG!G:G,Activity_RESBDG!$B:$B,$A38&amp;"*",Activity_RESBDG!$B:$B,"*"&amp;"_EX",Activity_RESBDG!G:G,"&gt;0.0001")</f>
        <v>403.10480792665379</v>
      </c>
      <c r="G38">
        <f>SUMIFS(Activity_RESBDG!H:H,Activity_RESBDG!$B:$B,$A38&amp;"*",Activity_RESBDG!$B:$B,"*"&amp;"_EX",Activity_RESBDG!H:H,"&gt;0.0001")</f>
        <v>403.05628790483581</v>
      </c>
      <c r="H38">
        <f>SUMIFS(Activity_RESBDG!I:I,Activity_RESBDG!$B:$B,$A38&amp;"*",Activity_RESBDG!$B:$B,"*"&amp;"_EX",Activity_RESBDG!I:I,"&gt;0.0001")</f>
        <v>267.54491360574161</v>
      </c>
      <c r="I38">
        <f>SUMIFS(Activity_RESBDG!J:J,Activity_RESBDG!$B:$B,$A38&amp;"*",Activity_RESBDG!$B:$B,"*"&amp;"_EX",Activity_RESBDG!J:J,"&gt;0.0001")</f>
        <v>266.20571872344982</v>
      </c>
      <c r="J38">
        <f>SUMIFS(Activity_RESBDG!K:K,Activity_RESBDG!$B:$B,$A38&amp;"*",Activity_RESBDG!$B:$B,"*"&amp;"_EX",Activity_RESBDG!K:K,"&gt;0.0001")</f>
        <v>264.86931901142867</v>
      </c>
      <c r="K38">
        <f>SUMIFS(Activity_RESBDG!L:L,Activity_RESBDG!$B:$B,$A38&amp;"*",Activity_RESBDG!$B:$B,"*"&amp;"_EX",Activity_RESBDG!L:L,"&gt;0.0001")</f>
        <v>186.29489995394141</v>
      </c>
    </row>
    <row r="39" spans="1:11" x14ac:dyDescent="0.25">
      <c r="A39" t="str">
        <f>RESBDG_Split_Tech!A39</f>
        <v>RESBDGSATOldREF______STDELC</v>
      </c>
      <c r="B39">
        <f>SUMIFS(Activity_RESBDG!C:C,Activity_RESBDG!$B:$B,$A39&amp;"*",Activity_RESBDG!$B:$B,"*"&amp;"_EX",Activity_RESBDG!C:C,"&gt;0.0001")</f>
        <v>192.73254372511141</v>
      </c>
      <c r="C39">
        <f>SUMIFS(Activity_RESBDG!D:D,Activity_RESBDG!$B:$B,$A39&amp;"*",Activity_RESBDG!$B:$B,"*"&amp;"_EX",Activity_RESBDG!D:D,"&gt;0.0001")</f>
        <v>144.2772938815566</v>
      </c>
      <c r="D39">
        <f>SUMIFS(Activity_RESBDG!E:E,Activity_RESBDG!$B:$B,$A39&amp;"*",Activity_RESBDG!$B:$B,"*"&amp;"_EX",Activity_RESBDG!E:E,"&gt;0.0001")</f>
        <v>144.27572264340901</v>
      </c>
      <c r="E39">
        <f>SUMIFS(Activity_RESBDG!F:F,Activity_RESBDG!$B:$B,$A39&amp;"*",Activity_RESBDG!$B:$B,"*"&amp;"_EX",Activity_RESBDG!F:F,"&gt;0.0001")</f>
        <v>144.27418295159751</v>
      </c>
      <c r="F39">
        <f>SUMIFS(Activity_RESBDG!G:G,Activity_RESBDG!$B:$B,$A39&amp;"*",Activity_RESBDG!$B:$B,"*"&amp;"_EX",Activity_RESBDG!G:G,"&gt;0.0001")</f>
        <v>144.27276031952829</v>
      </c>
      <c r="G39">
        <f>SUMIFS(Activity_RESBDG!H:H,Activity_RESBDG!$B:$B,$A39&amp;"*",Activity_RESBDG!$B:$B,"*"&amp;"_EX",Activity_RESBDG!H:H,"&gt;0.0001")</f>
        <v>144.27220361782679</v>
      </c>
      <c r="H39">
        <f>SUMIFS(Activity_RESBDG!I:I,Activity_RESBDG!$B:$B,$A39&amp;"*",Activity_RESBDG!$B:$B,"*"&amp;"_EX",Activity_RESBDG!I:I,"&gt;0.0001")</f>
        <v>95.817182038115305</v>
      </c>
      <c r="I39">
        <f>SUMIFS(Activity_RESBDG!J:J,Activity_RESBDG!$B:$B,$A39&amp;"*",Activity_RESBDG!$B:$B,"*"&amp;"_EX",Activity_RESBDG!J:J,"&gt;0.0001")</f>
        <v>95.73487638602667</v>
      </c>
      <c r="J39">
        <f>SUMIFS(Activity_RESBDG!K:K,Activity_RESBDG!$B:$B,$A39&amp;"*",Activity_RESBDG!$B:$B,"*"&amp;"_EX",Activity_RESBDG!K:K,"&gt;0.0001")</f>
        <v>95.657898883553827</v>
      </c>
      <c r="K39">
        <f>SUMIFS(Activity_RESBDG!L:L,Activity_RESBDG!$B:$B,$A39&amp;"*",Activity_RESBDG!$B:$B,"*"&amp;"_EX",Activity_RESBDG!L:L,"&gt;0.0001")</f>
        <v>66.748960471557709</v>
      </c>
    </row>
    <row r="40" spans="1:11" x14ac:dyDescent="0.25">
      <c r="A40" t="str">
        <f>RESBDG_Split_Tech!A40</f>
        <v>RESBDGSDEOldREF______STDELC</v>
      </c>
      <c r="B40">
        <f>SUMIFS(Activity_RESBDG!C:C,Activity_RESBDG!$B:$B,$A40&amp;"*",Activity_RESBDG!$B:$B,"*"&amp;"_EX",Activity_RESBDG!C:C,"&gt;0.0001")</f>
        <v>336.43983950806228</v>
      </c>
      <c r="C40">
        <f>SUMIFS(Activity_RESBDG!D:D,Activity_RESBDG!$B:$B,$A40&amp;"*",Activity_RESBDG!$B:$B,"*"&amp;"_EX",Activity_RESBDG!D:D,"&gt;0.0001")</f>
        <v>251.86355996536261</v>
      </c>
      <c r="D40">
        <f>SUMIFS(Activity_RESBDG!E:E,Activity_RESBDG!$B:$B,$A40&amp;"*",Activity_RESBDG!$B:$B,"*"&amp;"_EX",Activity_RESBDG!E:E,"&gt;0.0001")</f>
        <v>251.8628009155909</v>
      </c>
      <c r="E40">
        <f>SUMIFS(Activity_RESBDG!F:F,Activity_RESBDG!$B:$B,$A40&amp;"*",Activity_RESBDG!$B:$B,"*"&amp;"_EX",Activity_RESBDG!F:F,"&gt;0.0001")</f>
        <v>251.86216910564951</v>
      </c>
      <c r="F40">
        <f>SUMIFS(Activity_RESBDG!G:G,Activity_RESBDG!$B:$B,$A40&amp;"*",Activity_RESBDG!$B:$B,"*"&amp;"_EX",Activity_RESBDG!G:G,"&gt;0.0001")</f>
        <v>251.8616419634443</v>
      </c>
      <c r="G40">
        <f>SUMIFS(Activity_RESBDG!H:H,Activity_RESBDG!$B:$B,$A40&amp;"*",Activity_RESBDG!$B:$B,"*"&amp;"_EX",Activity_RESBDG!H:H,"&gt;0.0001")</f>
        <v>251.8608306430493</v>
      </c>
      <c r="H40">
        <f>SUMIFS(Activity_RESBDG!I:I,Activity_RESBDG!$B:$B,$A40&amp;"*",Activity_RESBDG!$B:$B,"*"&amp;"_EX",Activity_RESBDG!I:I,"&gt;0.0001")</f>
        <v>167.27596523067459</v>
      </c>
      <c r="I40">
        <f>SUMIFS(Activity_RESBDG!J:J,Activity_RESBDG!$B:$B,$A40&amp;"*",Activity_RESBDG!$B:$B,"*"&amp;"_EX",Activity_RESBDG!J:J,"&gt;0.0001")</f>
        <v>166.16920137846489</v>
      </c>
      <c r="J40">
        <f>SUMIFS(Activity_RESBDG!K:K,Activity_RESBDG!$B:$B,$A40&amp;"*",Activity_RESBDG!$B:$B,"*"&amp;"_EX",Activity_RESBDG!K:K,"&gt;0.0001")</f>
        <v>165.07864699313731</v>
      </c>
      <c r="K40">
        <f>SUMIFS(Activity_RESBDG!L:L,Activity_RESBDG!$B:$B,$A40&amp;"*",Activity_RESBDG!$B:$B,"*"&amp;"_EX",Activity_RESBDG!L:L,"&gt;0.0001")</f>
        <v>116.5479189727118</v>
      </c>
    </row>
    <row r="41" spans="1:11" x14ac:dyDescent="0.25">
      <c r="A41" t="str">
        <f>RESBDG_Split_Tech!A41</f>
        <v>RESBDGAPAOldSCCE___STDELC</v>
      </c>
      <c r="B41">
        <f>SUMIFS(Activity_RESBDG!C:C,Activity_RESBDG!$B:$B,$A41&amp;"*",Activity_RESBDG!$B:$B,"*"&amp;"_EX",Activity_RESBDG!C:C,"&gt;0.0001")</f>
        <v>2743.8397363309418</v>
      </c>
      <c r="C41">
        <f>SUMIFS(Activity_RESBDG!D:D,Activity_RESBDG!$B:$B,$A41&amp;"*",Activity_RESBDG!$B:$B,"*"&amp;"_EX",Activity_RESBDG!D:D,"&gt;0.0001")</f>
        <v>2743.8301449559449</v>
      </c>
      <c r="D41">
        <f>SUMIFS(Activity_RESBDG!E:E,Activity_RESBDG!$B:$B,$A41&amp;"*",Activity_RESBDG!$B:$B,"*"&amp;"_EX",Activity_RESBDG!E:E,"&gt;0.0001")</f>
        <v>2057.8775676713071</v>
      </c>
      <c r="E41">
        <f>SUMIFS(Activity_RESBDG!F:F,Activity_RESBDG!$B:$B,$A41&amp;"*",Activity_RESBDG!$B:$B,"*"&amp;"_EX",Activity_RESBDG!F:F,"&gt;0.0001")</f>
        <v>2057.873459575992</v>
      </c>
      <c r="F41">
        <f>SUMIFS(Activity_RESBDG!G:G,Activity_RESBDG!$B:$B,$A41&amp;"*",Activity_RESBDG!$B:$B,"*"&amp;"_EX",Activity_RESBDG!G:G,"&gt;0.0001")</f>
        <v>2057.8931740518692</v>
      </c>
      <c r="G41">
        <f>SUMIFS(Activity_RESBDG!H:H,Activity_RESBDG!$B:$B,$A41&amp;"*",Activity_RESBDG!$B:$B,"*"&amp;"_EX",Activity_RESBDG!H:H,"&gt;0.0001")</f>
        <v>2057.893176022455</v>
      </c>
      <c r="H41">
        <f>SUMIFS(Activity_RESBDG!I:I,Activity_RESBDG!$B:$B,$A41&amp;"*",Activity_RESBDG!$B:$B,"*"&amp;"_EX",Activity_RESBDG!I:I,"&gt;0.0001")</f>
        <v>2057.892686923738</v>
      </c>
      <c r="I41">
        <f>SUMIFS(Activity_RESBDG!J:J,Activity_RESBDG!$B:$B,$A41&amp;"*",Activity_RESBDG!$B:$B,"*"&amp;"_EX",Activity_RESBDG!J:J,"&gt;0.0001")</f>
        <v>1368.6546188570881</v>
      </c>
      <c r="J41">
        <f>SUMIFS(Activity_RESBDG!K:K,Activity_RESBDG!$B:$B,$A41&amp;"*",Activity_RESBDG!$B:$B,"*"&amp;"_EX",Activity_RESBDG!K:K,"&gt;0.0001")</f>
        <v>1369.434841297523</v>
      </c>
      <c r="K41">
        <f>SUMIFS(Activity_RESBDG!L:L,Activity_RESBDG!$B:$B,$A41&amp;"*",Activity_RESBDG!$B:$B,"*"&amp;"_EX",Activity_RESBDG!L:L,"&gt;0.0001")</f>
        <v>1097.525597986117</v>
      </c>
    </row>
    <row r="42" spans="1:11" x14ac:dyDescent="0.25">
      <c r="A42" t="str">
        <f>RESBDG_Split_Tech!A42</f>
        <v>RESBDGAPAOldSCRO___STDELC</v>
      </c>
      <c r="B42">
        <f>SUMIFS(Activity_RESBDG!C:C,Activity_RESBDG!$B:$B,$A42&amp;"*",Activity_RESBDG!$B:$B,"*"&amp;"_EX",Activity_RESBDG!C:C,"&gt;0.0001")</f>
        <v>153.66921834844879</v>
      </c>
      <c r="C42">
        <f>SUMIFS(Activity_RESBDG!D:D,Activity_RESBDG!$B:$B,$A42&amp;"*",Activity_RESBDG!$B:$B,"*"&amp;"_EX",Activity_RESBDG!D:D,"&gt;0.0001")</f>
        <v>148.0852723544655</v>
      </c>
      <c r="D42">
        <f>SUMIFS(Activity_RESBDG!E:E,Activity_RESBDG!$B:$B,$A42&amp;"*",Activity_RESBDG!$B:$B,"*"&amp;"_EX",Activity_RESBDG!E:E,"&gt;0.0001")</f>
        <v>170.72893329894131</v>
      </c>
      <c r="E42">
        <f>SUMIFS(Activity_RESBDG!F:F,Activity_RESBDG!$B:$B,$A42&amp;"*",Activity_RESBDG!$B:$B,"*"&amp;"_EX",Activity_RESBDG!F:F,"&gt;0.0001")</f>
        <v>167.9772368917597</v>
      </c>
      <c r="F42">
        <f>SUMIFS(Activity_RESBDG!G:G,Activity_RESBDG!$B:$B,$A42&amp;"*",Activity_RESBDG!$B:$B,"*"&amp;"_EX",Activity_RESBDG!G:G,"&gt;0.0001")</f>
        <v>85.799158537875655</v>
      </c>
      <c r="G42">
        <f>SUMIFS(Activity_RESBDG!H:H,Activity_RESBDG!$B:$B,$A42&amp;"*",Activity_RESBDG!$B:$B,"*"&amp;"_EX",Activity_RESBDG!H:H,"&gt;0.0001")</f>
        <v>85.799253864278896</v>
      </c>
      <c r="H42">
        <f>SUMIFS(Activity_RESBDG!I:I,Activity_RESBDG!$B:$B,$A42&amp;"*",Activity_RESBDG!$B:$B,"*"&amp;"_EX",Activity_RESBDG!I:I,"&gt;0.0001")</f>
        <v>85.799306237613507</v>
      </c>
      <c r="I42">
        <f>SUMIFS(Activity_RESBDG!J:J,Activity_RESBDG!$B:$B,$A42&amp;"*",Activity_RESBDG!$B:$B,"*"&amp;"_EX",Activity_RESBDG!J:J,"&gt;0.0001")</f>
        <v>83.886001801420406</v>
      </c>
      <c r="J42">
        <f>SUMIFS(Activity_RESBDG!K:K,Activity_RESBDG!$B:$B,$A42&amp;"*",Activity_RESBDG!$B:$B,"*"&amp;"_EX",Activity_RESBDG!K:K,"&gt;0.0001")</f>
        <v>83.891348449789362</v>
      </c>
      <c r="K42">
        <f>SUMIFS(Activity_RESBDG!L:L,Activity_RESBDG!$B:$B,$A42&amp;"*",Activity_RESBDG!$B:$B,"*"&amp;"_EX",Activity_RESBDG!L:L,"&gt;0.0001")</f>
        <v>0</v>
      </c>
    </row>
    <row r="43" spans="1:11" x14ac:dyDescent="0.25">
      <c r="A43" t="str">
        <f>RESBDG_Split_Tech!A43</f>
        <v>RESBDGSATOldSCCE___STDELC</v>
      </c>
      <c r="B43">
        <f>SUMIFS(Activity_RESBDG!C:C,Activity_RESBDG!$B:$B,$A43&amp;"*",Activity_RESBDG!$B:$B,"*"&amp;"_EX",Activity_RESBDG!C:C,"&gt;0.0001")</f>
        <v>322.06983816442528</v>
      </c>
      <c r="C43">
        <f>SUMIFS(Activity_RESBDG!D:D,Activity_RESBDG!$B:$B,$A43&amp;"*",Activity_RESBDG!$B:$B,"*"&amp;"_EX",Activity_RESBDG!D:D,"&gt;0.0001")</f>
        <v>322.06574909607508</v>
      </c>
      <c r="D43">
        <f>SUMIFS(Activity_RESBDG!E:E,Activity_RESBDG!$B:$B,$A43&amp;"*",Activity_RESBDG!$B:$B,"*"&amp;"_EX",Activity_RESBDG!E:E,"&gt;0.0001")</f>
        <v>241.54812112029859</v>
      </c>
      <c r="E43">
        <f>SUMIFS(Activity_RESBDG!F:F,Activity_RESBDG!$B:$B,$A43&amp;"*",Activity_RESBDG!$B:$B,"*"&amp;"_EX",Activity_RESBDG!F:F,"&gt;0.0001")</f>
        <v>241.54782917019611</v>
      </c>
      <c r="F43">
        <f>SUMIFS(Activity_RESBDG!G:G,Activity_RESBDG!$B:$B,$A43&amp;"*",Activity_RESBDG!$B:$B,"*"&amp;"_EX",Activity_RESBDG!G:G,"&gt;0.0001")</f>
        <v>241.55974337722591</v>
      </c>
      <c r="G43">
        <f>SUMIFS(Activity_RESBDG!H:H,Activity_RESBDG!$B:$B,$A43&amp;"*",Activity_RESBDG!$B:$B,"*"&amp;"_EX",Activity_RESBDG!H:H,"&gt;0.0001")</f>
        <v>241.56032028236879</v>
      </c>
      <c r="H43">
        <f>SUMIFS(Activity_RESBDG!I:I,Activity_RESBDG!$B:$B,$A43&amp;"*",Activity_RESBDG!$B:$B,"*"&amp;"_EX",Activity_RESBDG!I:I,"&gt;0.0001")</f>
        <v>241.56039570517069</v>
      </c>
      <c r="I43">
        <f>SUMIFS(Activity_RESBDG!J:J,Activity_RESBDG!$B:$B,$A43&amp;"*",Activity_RESBDG!$B:$B,"*"&amp;"_EX",Activity_RESBDG!J:J,"&gt;0.0001")</f>
        <v>159.56816807341781</v>
      </c>
      <c r="J43">
        <f>SUMIFS(Activity_RESBDG!K:K,Activity_RESBDG!$B:$B,$A43&amp;"*",Activity_RESBDG!$B:$B,"*"&amp;"_EX",Activity_RESBDG!K:K,"&gt;0.0001")</f>
        <v>159.6668586609195</v>
      </c>
      <c r="K43">
        <f>SUMIFS(Activity_RESBDG!L:L,Activity_RESBDG!$B:$B,$A43&amp;"*",Activity_RESBDG!$B:$B,"*"&amp;"_EX",Activity_RESBDG!L:L,"&gt;0.0001")</f>
        <v>128.82865842848881</v>
      </c>
    </row>
    <row r="44" spans="1:11" x14ac:dyDescent="0.25">
      <c r="A44" t="str">
        <f>RESBDG_Split_Tech!A44</f>
        <v>RESBDGSATOldSCRO___STDELC</v>
      </c>
      <c r="B44">
        <f>SUMIFS(Activity_RESBDG!C:C,Activity_RESBDG!$B:$B,$A44&amp;"*",Activity_RESBDG!$B:$B,"*"&amp;"_EX",Activity_RESBDG!C:C,"&gt;0.0001")</f>
        <v>18.043560520519069</v>
      </c>
      <c r="C44">
        <f>SUMIFS(Activity_RESBDG!D:D,Activity_RESBDG!$B:$B,$A44&amp;"*",Activity_RESBDG!$B:$B,"*"&amp;"_EX",Activity_RESBDG!D:D,"&gt;0.0001")</f>
        <v>16.00211657544892</v>
      </c>
      <c r="D44">
        <f>SUMIFS(Activity_RESBDG!E:E,Activity_RESBDG!$B:$B,$A44&amp;"*",Activity_RESBDG!$B:$B,"*"&amp;"_EX",Activity_RESBDG!E:E,"&gt;0.0001")</f>
        <v>19.406937524390219</v>
      </c>
      <c r="E44">
        <f>SUMIFS(Activity_RESBDG!F:F,Activity_RESBDG!$B:$B,$A44&amp;"*",Activity_RESBDG!$B:$B,"*"&amp;"_EX",Activity_RESBDG!F:F,"&gt;0.0001")</f>
        <v>19.19343148576985</v>
      </c>
      <c r="F44">
        <f>SUMIFS(Activity_RESBDG!G:G,Activity_RESBDG!$B:$B,$A44&amp;"*",Activity_RESBDG!$B:$B,"*"&amp;"_EX",Activity_RESBDG!G:G,"&gt;0.0001")</f>
        <v>10.066982303237371</v>
      </c>
      <c r="G44">
        <f>SUMIFS(Activity_RESBDG!H:H,Activity_RESBDG!$B:$B,$A44&amp;"*",Activity_RESBDG!$B:$B,"*"&amp;"_EX",Activity_RESBDG!H:H,"&gt;0.0001")</f>
        <v>10.067734517287519</v>
      </c>
      <c r="H44">
        <f>SUMIFS(Activity_RESBDG!I:I,Activity_RESBDG!$B:$B,$A44&amp;"*",Activity_RESBDG!$B:$B,"*"&amp;"_EX",Activity_RESBDG!I:I,"&gt;0.0001")</f>
        <v>10.06823719624024</v>
      </c>
      <c r="I44">
        <f>SUMIFS(Activity_RESBDG!J:J,Activity_RESBDG!$B:$B,$A44&amp;"*",Activity_RESBDG!$B:$B,"*"&amp;"_EX",Activity_RESBDG!J:J,"&gt;0.0001")</f>
        <v>9.8400298590167523</v>
      </c>
      <c r="J44">
        <f>SUMIFS(Activity_RESBDG!K:K,Activity_RESBDG!$B:$B,$A44&amp;"*",Activity_RESBDG!$B:$B,"*"&amp;"_EX",Activity_RESBDG!K:K,"&gt;0.0001")</f>
        <v>9.8430680507280837</v>
      </c>
      <c r="K44">
        <f>SUMIFS(Activity_RESBDG!L:L,Activity_RESBDG!$B:$B,$A44&amp;"*",Activity_RESBDG!$B:$B,"*"&amp;"_EX",Activity_RESBDG!L:L,"&gt;0.0001")</f>
        <v>0</v>
      </c>
    </row>
    <row r="45" spans="1:11" x14ac:dyDescent="0.25">
      <c r="A45" t="str">
        <f>RESBDG_Split_Tech!A45</f>
        <v>RESBDGSDEOldSCCE___STDELC</v>
      </c>
      <c r="B45">
        <f>SUMIFS(Activity_RESBDG!C:C,Activity_RESBDG!$B:$B,$A45&amp;"*",Activity_RESBDG!$B:$B,"*"&amp;"_EX",Activity_RESBDG!C:C,"&gt;0.0001")</f>
        <v>7115.9355321771491</v>
      </c>
      <c r="C45">
        <f>SUMIFS(Activity_RESBDG!D:D,Activity_RESBDG!$B:$B,$A45&amp;"*",Activity_RESBDG!$B:$B,"*"&amp;"_EX",Activity_RESBDG!D:D,"&gt;0.0001")</f>
        <v>7115.9206592295996</v>
      </c>
      <c r="D45">
        <f>SUMIFS(Activity_RESBDG!E:E,Activity_RESBDG!$B:$B,$A45&amp;"*",Activity_RESBDG!$B:$B,"*"&amp;"_EX",Activity_RESBDG!E:E,"&gt;0.0001")</f>
        <v>5336.9452396431416</v>
      </c>
      <c r="E45">
        <f>SUMIFS(Activity_RESBDG!F:F,Activity_RESBDG!$B:$B,$A45&amp;"*",Activity_RESBDG!$B:$B,"*"&amp;"_EX",Activity_RESBDG!F:F,"&gt;0.0001")</f>
        <v>5336.9433752579162</v>
      </c>
      <c r="F45">
        <f>SUMIFS(Activity_RESBDG!G:G,Activity_RESBDG!$B:$B,$A45&amp;"*",Activity_RESBDG!$B:$B,"*"&amp;"_EX",Activity_RESBDG!G:G,"&gt;0.0001")</f>
        <v>5336.9688502899344</v>
      </c>
      <c r="G45">
        <f>SUMIFS(Activity_RESBDG!H:H,Activity_RESBDG!$B:$B,$A45&amp;"*",Activity_RESBDG!$B:$B,"*"&amp;"_EX",Activity_RESBDG!H:H,"&gt;0.0001")</f>
        <v>5336.9689394762281</v>
      </c>
      <c r="H45">
        <f>SUMIFS(Activity_RESBDG!I:I,Activity_RESBDG!$B:$B,$A45&amp;"*",Activity_RESBDG!$B:$B,"*"&amp;"_EX",Activity_RESBDG!I:I,"&gt;0.0001")</f>
        <v>5336.9685754328193</v>
      </c>
      <c r="I45">
        <f>SUMIFS(Activity_RESBDG!J:J,Activity_RESBDG!$B:$B,$A45&amp;"*",Activity_RESBDG!$B:$B,"*"&amp;"_EX",Activity_RESBDG!J:J,"&gt;0.0001")</f>
        <v>3554.2761637784711</v>
      </c>
      <c r="J45">
        <f>SUMIFS(Activity_RESBDG!K:K,Activity_RESBDG!$B:$B,$A45&amp;"*",Activity_RESBDG!$B:$B,"*"&amp;"_EX",Activity_RESBDG!K:K,"&gt;0.0001")</f>
        <v>3555.180467889963</v>
      </c>
      <c r="K45">
        <f>SUMIFS(Activity_RESBDG!L:L,Activity_RESBDG!$B:$B,$A45&amp;"*",Activity_RESBDG!$B:$B,"*"&amp;"_EX",Activity_RESBDG!L:L,"&gt;0.0001")</f>
        <v>2846.3455502051788</v>
      </c>
    </row>
    <row r="46" spans="1:11" x14ac:dyDescent="0.25">
      <c r="A46" t="str">
        <f>RESBDG_Split_Tech!A46</f>
        <v>RESBDGSDEOldSCRO___STDELC</v>
      </c>
      <c r="B46">
        <f>SUMIFS(Activity_RESBDG!C:C,Activity_RESBDG!$B:$B,$A46&amp;"*",Activity_RESBDG!$B:$B,"*"&amp;"_EX",Activity_RESBDG!C:C,"&gt;0.0001")</f>
        <v>398.51758101019539</v>
      </c>
      <c r="C46">
        <f>SUMIFS(Activity_RESBDG!D:D,Activity_RESBDG!$B:$B,$A46&amp;"*",Activity_RESBDG!$B:$B,"*"&amp;"_EX",Activity_RESBDG!D:D,"&gt;0.0001")</f>
        <v>383.51024329596839</v>
      </c>
      <c r="D46">
        <f>SUMIFS(Activity_RESBDG!E:E,Activity_RESBDG!$B:$B,$A46&amp;"*",Activity_RESBDG!$B:$B,"*"&amp;"_EX",Activity_RESBDG!E:E,"&gt;0.0001")</f>
        <v>430.66136608452189</v>
      </c>
      <c r="E46">
        <f>SUMIFS(Activity_RESBDG!F:F,Activity_RESBDG!$B:$B,$A46&amp;"*",Activity_RESBDG!$B:$B,"*"&amp;"_EX",Activity_RESBDG!F:F,"&gt;0.0001")</f>
        <v>424.8865696905487</v>
      </c>
      <c r="F46">
        <f>SUMIFS(Activity_RESBDG!G:G,Activity_RESBDG!$B:$B,$A46&amp;"*",Activity_RESBDG!$B:$B,"*"&amp;"_EX",Activity_RESBDG!G:G,"&gt;0.0001")</f>
        <v>222.5199695394825</v>
      </c>
      <c r="G46">
        <f>SUMIFS(Activity_RESBDG!H:H,Activity_RESBDG!$B:$B,$A46&amp;"*",Activity_RESBDG!$B:$B,"*"&amp;"_EX",Activity_RESBDG!H:H,"&gt;0.0001")</f>
        <v>222.52018225296419</v>
      </c>
      <c r="H46">
        <f>SUMIFS(Activity_RESBDG!I:I,Activity_RESBDG!$B:$B,$A46&amp;"*",Activity_RESBDG!$B:$B,"*"&amp;"_EX",Activity_RESBDG!I:I,"&gt;0.0001")</f>
        <v>222.52018588699889</v>
      </c>
      <c r="I46">
        <f>SUMIFS(Activity_RESBDG!J:J,Activity_RESBDG!$B:$B,$A46&amp;"*",Activity_RESBDG!$B:$B,"*"&amp;"_EX",Activity_RESBDG!J:J,"&gt;0.0001")</f>
        <v>217.5714312931872</v>
      </c>
      <c r="J46">
        <f>SUMIFS(Activity_RESBDG!K:K,Activity_RESBDG!$B:$B,$A46&amp;"*",Activity_RESBDG!$B:$B,"*"&amp;"_EX",Activity_RESBDG!K:K,"&gt;0.0001")</f>
        <v>217.57785080558131</v>
      </c>
      <c r="K46">
        <f>SUMIFS(Activity_RESBDG!L:L,Activity_RESBDG!$B:$B,$A46&amp;"*",Activity_RESBDG!$B:$B,"*"&amp;"_EX",Activity_RESBDG!L:L,"&gt;0.0001")</f>
        <v>0</v>
      </c>
    </row>
    <row r="47" spans="1:11" x14ac:dyDescent="0.25">
      <c r="A47" t="str">
        <f>RESBDG_Split_Tech!A47</f>
        <v>RESBDGAPAOldSC_________DCO</v>
      </c>
      <c r="B47">
        <f>SUMIFS(Activity_RESBDG!C:C,Activity_RESBDG!$B:$B,$A47&amp;"*",Activity_RESBDG!$B:$B,"*"&amp;"_EX",Activity_RESBDG!C:C,"&gt;0.0001")</f>
        <v>0</v>
      </c>
      <c r="C47">
        <f>SUMIFS(Activity_RESBDG!D:D,Activity_RESBDG!$B:$B,$A47&amp;"*",Activity_RESBDG!$B:$B,"*"&amp;"_EX",Activity_RESBDG!D:D,"&gt;0.0001")</f>
        <v>0</v>
      </c>
      <c r="D47">
        <f>SUMIFS(Activity_RESBDG!E:E,Activity_RESBDG!$B:$B,$A47&amp;"*",Activity_RESBDG!$B:$B,"*"&amp;"_EX",Activity_RESBDG!E:E,"&gt;0.0001")</f>
        <v>0</v>
      </c>
      <c r="E47">
        <f>SUMIFS(Activity_RESBDG!F:F,Activity_RESBDG!$B:$B,$A47&amp;"*",Activity_RESBDG!$B:$B,"*"&amp;"_EX",Activity_RESBDG!F:F,"&gt;0.0001")</f>
        <v>0</v>
      </c>
      <c r="F47">
        <f>SUMIFS(Activity_RESBDG!G:G,Activity_RESBDG!$B:$B,$A47&amp;"*",Activity_RESBDG!$B:$B,"*"&amp;"_EX",Activity_RESBDG!G:G,"&gt;0.0001")</f>
        <v>0</v>
      </c>
      <c r="G47">
        <f>SUMIFS(Activity_RESBDG!H:H,Activity_RESBDG!$B:$B,$A47&amp;"*",Activity_RESBDG!$B:$B,"*"&amp;"_EX",Activity_RESBDG!H:H,"&gt;0.0001")</f>
        <v>0</v>
      </c>
      <c r="H47">
        <f>SUMIFS(Activity_RESBDG!I:I,Activity_RESBDG!$B:$B,$A47&amp;"*",Activity_RESBDG!$B:$B,"*"&amp;"_EX",Activity_RESBDG!I:I,"&gt;0.0001")</f>
        <v>0</v>
      </c>
      <c r="I47">
        <f>SUMIFS(Activity_RESBDG!J:J,Activity_RESBDG!$B:$B,$A47&amp;"*",Activity_RESBDG!$B:$B,"*"&amp;"_EX",Activity_RESBDG!J:J,"&gt;0.0001")</f>
        <v>0</v>
      </c>
      <c r="J47">
        <f>SUMIFS(Activity_RESBDG!K:K,Activity_RESBDG!$B:$B,$A47&amp;"*",Activity_RESBDG!$B:$B,"*"&amp;"_EX",Activity_RESBDG!K:K,"&gt;0.0001")</f>
        <v>0</v>
      </c>
      <c r="K47">
        <f>SUMIFS(Activity_RESBDG!L:L,Activity_RESBDG!$B:$B,$A47&amp;"*",Activity_RESBDG!$B:$B,"*"&amp;"_EX",Activity_RESBDG!L:L,"&gt;0.0001")</f>
        <v>0</v>
      </c>
    </row>
    <row r="48" spans="1:11" x14ac:dyDescent="0.25">
      <c r="A48" t="str">
        <f>RESBDG_Split_Tech!A48</f>
        <v>RESBDGSATOldSC_________DCO</v>
      </c>
      <c r="B48">
        <f>SUMIFS(Activity_RESBDG!C:C,Activity_RESBDG!$B:$B,$A48&amp;"*",Activity_RESBDG!$B:$B,"*"&amp;"_EX",Activity_RESBDG!C:C,"&gt;0.0001")</f>
        <v>0</v>
      </c>
      <c r="C48">
        <f>SUMIFS(Activity_RESBDG!D:D,Activity_RESBDG!$B:$B,$A48&amp;"*",Activity_RESBDG!$B:$B,"*"&amp;"_EX",Activity_RESBDG!D:D,"&gt;0.0001")</f>
        <v>0</v>
      </c>
      <c r="D48">
        <f>SUMIFS(Activity_RESBDG!E:E,Activity_RESBDG!$B:$B,$A48&amp;"*",Activity_RESBDG!$B:$B,"*"&amp;"_EX",Activity_RESBDG!E:E,"&gt;0.0001")</f>
        <v>0</v>
      </c>
      <c r="E48">
        <f>SUMIFS(Activity_RESBDG!F:F,Activity_RESBDG!$B:$B,$A48&amp;"*",Activity_RESBDG!$B:$B,"*"&amp;"_EX",Activity_RESBDG!F:F,"&gt;0.0001")</f>
        <v>0</v>
      </c>
      <c r="F48">
        <f>SUMIFS(Activity_RESBDG!G:G,Activity_RESBDG!$B:$B,$A48&amp;"*",Activity_RESBDG!$B:$B,"*"&amp;"_EX",Activity_RESBDG!G:G,"&gt;0.0001")</f>
        <v>0</v>
      </c>
      <c r="G48">
        <f>SUMIFS(Activity_RESBDG!H:H,Activity_RESBDG!$B:$B,$A48&amp;"*",Activity_RESBDG!$B:$B,"*"&amp;"_EX",Activity_RESBDG!H:H,"&gt;0.0001")</f>
        <v>0</v>
      </c>
      <c r="H48">
        <f>SUMIFS(Activity_RESBDG!I:I,Activity_RESBDG!$B:$B,$A48&amp;"*",Activity_RESBDG!$B:$B,"*"&amp;"_EX",Activity_RESBDG!I:I,"&gt;0.0001")</f>
        <v>0</v>
      </c>
      <c r="I48">
        <f>SUMIFS(Activity_RESBDG!J:J,Activity_RESBDG!$B:$B,$A48&amp;"*",Activity_RESBDG!$B:$B,"*"&amp;"_EX",Activity_RESBDG!J:J,"&gt;0.0001")</f>
        <v>0</v>
      </c>
      <c r="J48">
        <f>SUMIFS(Activity_RESBDG!K:K,Activity_RESBDG!$B:$B,$A48&amp;"*",Activity_RESBDG!$B:$B,"*"&amp;"_EX",Activity_RESBDG!K:K,"&gt;0.0001")</f>
        <v>0</v>
      </c>
      <c r="K48">
        <f>SUMIFS(Activity_RESBDG!L:L,Activity_RESBDG!$B:$B,$A48&amp;"*",Activity_RESBDG!$B:$B,"*"&amp;"_EX",Activity_RESBDG!L:L,"&gt;0.0001")</f>
        <v>0</v>
      </c>
    </row>
    <row r="49" spans="1:11" x14ac:dyDescent="0.25">
      <c r="A49" t="str">
        <f>RESBDG_Split_Tech!A49</f>
        <v>RESBDGSDEOldSC_________DCO</v>
      </c>
      <c r="B49">
        <f>SUMIFS(Activity_RESBDG!C:C,Activity_RESBDG!$B:$B,$A49&amp;"*",Activity_RESBDG!$B:$B,"*"&amp;"_EX",Activity_RESBDG!C:C,"&gt;0.0001")</f>
        <v>0</v>
      </c>
      <c r="C49">
        <f>SUMIFS(Activity_RESBDG!D:D,Activity_RESBDG!$B:$B,$A49&amp;"*",Activity_RESBDG!$B:$B,"*"&amp;"_EX",Activity_RESBDG!D:D,"&gt;0.0001")</f>
        <v>0</v>
      </c>
      <c r="D49">
        <f>SUMIFS(Activity_RESBDG!E:E,Activity_RESBDG!$B:$B,$A49&amp;"*",Activity_RESBDG!$B:$B,"*"&amp;"_EX",Activity_RESBDG!E:E,"&gt;0.0001")</f>
        <v>0</v>
      </c>
      <c r="E49">
        <f>SUMIFS(Activity_RESBDG!F:F,Activity_RESBDG!$B:$B,$A49&amp;"*",Activity_RESBDG!$B:$B,"*"&amp;"_EX",Activity_RESBDG!F:F,"&gt;0.0001")</f>
        <v>0</v>
      </c>
      <c r="F49">
        <f>SUMIFS(Activity_RESBDG!G:G,Activity_RESBDG!$B:$B,$A49&amp;"*",Activity_RESBDG!$B:$B,"*"&amp;"_EX",Activity_RESBDG!G:G,"&gt;0.0001")</f>
        <v>0</v>
      </c>
      <c r="G49">
        <f>SUMIFS(Activity_RESBDG!H:H,Activity_RESBDG!$B:$B,$A49&amp;"*",Activity_RESBDG!$B:$B,"*"&amp;"_EX",Activity_RESBDG!H:H,"&gt;0.0001")</f>
        <v>0</v>
      </c>
      <c r="H49">
        <f>SUMIFS(Activity_RESBDG!I:I,Activity_RESBDG!$B:$B,$A49&amp;"*",Activity_RESBDG!$B:$B,"*"&amp;"_EX",Activity_RESBDG!I:I,"&gt;0.0001")</f>
        <v>0</v>
      </c>
      <c r="I49">
        <f>SUMIFS(Activity_RESBDG!J:J,Activity_RESBDG!$B:$B,$A49&amp;"*",Activity_RESBDG!$B:$B,"*"&amp;"_EX",Activity_RESBDG!J:J,"&gt;0.0001")</f>
        <v>0</v>
      </c>
      <c r="J49">
        <f>SUMIFS(Activity_RESBDG!K:K,Activity_RESBDG!$B:$B,$A49&amp;"*",Activity_RESBDG!$B:$B,"*"&amp;"_EX",Activity_RESBDG!K:K,"&gt;0.0001")</f>
        <v>0</v>
      </c>
      <c r="K49">
        <f>SUMIFS(Activity_RESBDG!L:L,Activity_RESBDG!$B:$B,$A49&amp;"*",Activity_RESBDG!$B:$B,"*"&amp;"_EX",Activity_RESBDG!L:L,"&gt;0.0001")</f>
        <v>0</v>
      </c>
    </row>
    <row r="50" spans="1:11" x14ac:dyDescent="0.25">
      <c r="A50" t="str">
        <f>RESBDG_Split_Tech!A50</f>
        <v>RESBDGAPAOldSHFUR___STDBMA</v>
      </c>
      <c r="B50">
        <f>SUMIFS(Activity_RESBDG!C:C,Activity_RESBDG!$B:$B,$A50&amp;"*",Activity_RESBDG!$B:$B,"*"&amp;"_EX",Activity_RESBDG!C:C,"&gt;0.0001")</f>
        <v>0</v>
      </c>
      <c r="C50">
        <f>SUMIFS(Activity_RESBDG!D:D,Activity_RESBDG!$B:$B,$A50&amp;"*",Activity_RESBDG!$B:$B,"*"&amp;"_EX",Activity_RESBDG!D:D,"&gt;0.0001")</f>
        <v>0</v>
      </c>
      <c r="D50">
        <f>SUMIFS(Activity_RESBDG!E:E,Activity_RESBDG!$B:$B,$A50&amp;"*",Activity_RESBDG!$B:$B,"*"&amp;"_EX",Activity_RESBDG!E:E,"&gt;0.0001")</f>
        <v>0</v>
      </c>
      <c r="E50">
        <f>SUMIFS(Activity_RESBDG!F:F,Activity_RESBDG!$B:$B,$A50&amp;"*",Activity_RESBDG!$B:$B,"*"&amp;"_EX",Activity_RESBDG!F:F,"&gt;0.0001")</f>
        <v>0</v>
      </c>
      <c r="F50">
        <f>SUMIFS(Activity_RESBDG!G:G,Activity_RESBDG!$B:$B,$A50&amp;"*",Activity_RESBDG!$B:$B,"*"&amp;"_EX",Activity_RESBDG!G:G,"&gt;0.0001")</f>
        <v>0</v>
      </c>
      <c r="G50">
        <f>SUMIFS(Activity_RESBDG!H:H,Activity_RESBDG!$B:$B,$A50&amp;"*",Activity_RESBDG!$B:$B,"*"&amp;"_EX",Activity_RESBDG!H:H,"&gt;0.0001")</f>
        <v>0</v>
      </c>
      <c r="H50">
        <f>SUMIFS(Activity_RESBDG!I:I,Activity_RESBDG!$B:$B,$A50&amp;"*",Activity_RESBDG!$B:$B,"*"&amp;"_EX",Activity_RESBDG!I:I,"&gt;0.0001")</f>
        <v>0</v>
      </c>
      <c r="I50">
        <f>SUMIFS(Activity_RESBDG!J:J,Activity_RESBDG!$B:$B,$A50&amp;"*",Activity_RESBDG!$B:$B,"*"&amp;"_EX",Activity_RESBDG!J:J,"&gt;0.0001")</f>
        <v>0</v>
      </c>
      <c r="J50">
        <f>SUMIFS(Activity_RESBDG!K:K,Activity_RESBDG!$B:$B,$A50&amp;"*",Activity_RESBDG!$B:$B,"*"&amp;"_EX",Activity_RESBDG!K:K,"&gt;0.0001")</f>
        <v>0</v>
      </c>
      <c r="K50">
        <f>SUMIFS(Activity_RESBDG!L:L,Activity_RESBDG!$B:$B,$A50&amp;"*",Activity_RESBDG!$B:$B,"*"&amp;"_EX",Activity_RESBDG!L:L,"&gt;0.0001")</f>
        <v>0</v>
      </c>
    </row>
    <row r="51" spans="1:11" x14ac:dyDescent="0.25">
      <c r="A51" t="str">
        <f>RESBDG_Split_Tech!A51</f>
        <v>RESBDGAPAOldSHHEP___STDELC</v>
      </c>
      <c r="B51">
        <f>SUMIFS(Activity_RESBDG!C:C,Activity_RESBDG!$B:$B,$A51&amp;"*",Activity_RESBDG!$B:$B,"*"&amp;"_EX",Activity_RESBDG!C:C,"&gt;0.0001")</f>
        <v>1171.9925875190399</v>
      </c>
      <c r="C51">
        <f>SUMIFS(Activity_RESBDG!D:D,Activity_RESBDG!$B:$B,$A51&amp;"*",Activity_RESBDG!$B:$B,"*"&amp;"_EX",Activity_RESBDG!D:D,"&gt;0.0001")</f>
        <v>1167.7294497550281</v>
      </c>
      <c r="D51">
        <f>SUMIFS(Activity_RESBDG!E:E,Activity_RESBDG!$B:$B,$A51&amp;"*",Activity_RESBDG!$B:$B,"*"&amp;"_EX",Activity_RESBDG!E:E,"&gt;0.0001")</f>
        <v>1169.5324881671411</v>
      </c>
      <c r="E51">
        <f>SUMIFS(Activity_RESBDG!F:F,Activity_RESBDG!$B:$B,$A51&amp;"*",Activity_RESBDG!$B:$B,"*"&amp;"_EX",Activity_RESBDG!F:F,"&gt;0.0001")</f>
        <v>1169.858202358824</v>
      </c>
      <c r="F51">
        <f>SUMIFS(Activity_RESBDG!G:G,Activity_RESBDG!$B:$B,$A51&amp;"*",Activity_RESBDG!$B:$B,"*"&amp;"_EX",Activity_RESBDG!G:G,"&gt;0.0001")</f>
        <v>784.63761858849386</v>
      </c>
      <c r="G51">
        <f>SUMIFS(Activity_RESBDG!H:H,Activity_RESBDG!$B:$B,$A51&amp;"*",Activity_RESBDG!$B:$B,"*"&amp;"_EX",Activity_RESBDG!H:H,"&gt;0.0001")</f>
        <v>784.72883246589129</v>
      </c>
      <c r="H51">
        <f>SUMIFS(Activity_RESBDG!I:I,Activity_RESBDG!$B:$B,$A51&amp;"*",Activity_RESBDG!$B:$B,"*"&amp;"_EX",Activity_RESBDG!I:I,"&gt;0.0001")</f>
        <v>784.85668010263851</v>
      </c>
      <c r="I51">
        <f>SUMIFS(Activity_RESBDG!J:J,Activity_RESBDG!$B:$B,$A51&amp;"*",Activity_RESBDG!$B:$B,"*"&amp;"_EX",Activity_RESBDG!J:J,"&gt;0.0001")</f>
        <v>791.27057403266497</v>
      </c>
      <c r="J51">
        <f>SUMIFS(Activity_RESBDG!K:K,Activity_RESBDG!$B:$B,$A51&amp;"*",Activity_RESBDG!$B:$B,"*"&amp;"_EX",Activity_RESBDG!K:K,"&gt;0.0001")</f>
        <v>678.40097899708758</v>
      </c>
      <c r="K51">
        <f>SUMIFS(Activity_RESBDG!L:L,Activity_RESBDG!$B:$B,$A51&amp;"*",Activity_RESBDG!$B:$B,"*"&amp;"_EX",Activity_RESBDG!L:L,"&gt;0.0001")</f>
        <v>395.65750216584712</v>
      </c>
    </row>
    <row r="52" spans="1:11" x14ac:dyDescent="0.25">
      <c r="A52" t="str">
        <f>RESBDG_Split_Tech!A52</f>
        <v>RESBDGAPAOldSHPLT___STDELC</v>
      </c>
      <c r="B52">
        <f>SUMIFS(Activity_RESBDG!C:C,Activity_RESBDG!$B:$B,$A52&amp;"*",Activity_RESBDG!$B:$B,"*"&amp;"_EX",Activity_RESBDG!C:C,"&gt;0.0001")</f>
        <v>682.02648199310045</v>
      </c>
      <c r="C52">
        <f>SUMIFS(Activity_RESBDG!D:D,Activity_RESBDG!$B:$B,$A52&amp;"*",Activity_RESBDG!$B:$B,"*"&amp;"_EX",Activity_RESBDG!D:D,"&gt;0.0001")</f>
        <v>668.06510153457907</v>
      </c>
      <c r="D52">
        <f>SUMIFS(Activity_RESBDG!E:E,Activity_RESBDG!$B:$B,$A52&amp;"*",Activity_RESBDG!$B:$B,"*"&amp;"_EX",Activity_RESBDG!E:E,"&gt;0.0001")</f>
        <v>670.06879253463626</v>
      </c>
      <c r="E52">
        <f>SUMIFS(Activity_RESBDG!F:F,Activity_RESBDG!$B:$B,$A52&amp;"*",Activity_RESBDG!$B:$B,"*"&amp;"_EX",Activity_RESBDG!F:F,"&gt;0.0001")</f>
        <v>674.08165272903091</v>
      </c>
      <c r="F52">
        <f>SUMIFS(Activity_RESBDG!G:G,Activity_RESBDG!$B:$B,$A52&amp;"*",Activity_RESBDG!$B:$B,"*"&amp;"_EX",Activity_RESBDG!G:G,"&gt;0.0001")</f>
        <v>652.80952018197866</v>
      </c>
      <c r="G52">
        <f>SUMIFS(Activity_RESBDG!H:H,Activity_RESBDG!$B:$B,$A52&amp;"*",Activity_RESBDG!$B:$B,"*"&amp;"_EX",Activity_RESBDG!H:H,"&gt;0.0001")</f>
        <v>745.94488939959342</v>
      </c>
      <c r="H52">
        <f>SUMIFS(Activity_RESBDG!I:I,Activity_RESBDG!$B:$B,$A52&amp;"*",Activity_RESBDG!$B:$B,"*"&amp;"_EX",Activity_RESBDG!I:I,"&gt;0.0001")</f>
        <v>746.19492073628032</v>
      </c>
      <c r="I52">
        <f>SUMIFS(Activity_RESBDG!J:J,Activity_RESBDG!$B:$B,$A52&amp;"*",Activity_RESBDG!$B:$B,"*"&amp;"_EX",Activity_RESBDG!J:J,"&gt;0.0001")</f>
        <v>340.32814268924483</v>
      </c>
      <c r="J52">
        <f>SUMIFS(Activity_RESBDG!K:K,Activity_RESBDG!$B:$B,$A52&amp;"*",Activity_RESBDG!$B:$B,"*"&amp;"_EX",Activity_RESBDG!K:K,"&gt;0.0001")</f>
        <v>250.0812315379543</v>
      </c>
      <c r="K52">
        <f>SUMIFS(Activity_RESBDG!L:L,Activity_RESBDG!$B:$B,$A52&amp;"*",Activity_RESBDG!$B:$B,"*"&amp;"_EX",Activity_RESBDG!L:L,"&gt;0.0001")</f>
        <v>182.2244317463618</v>
      </c>
    </row>
    <row r="53" spans="1:11" x14ac:dyDescent="0.25">
      <c r="A53" t="str">
        <f>RESBDG_Split_Tech!A53</f>
        <v>RESBDGAPAOldSH_________DHE</v>
      </c>
      <c r="B53">
        <f>SUMIFS(Activity_RESBDG!C:C,Activity_RESBDG!$B:$B,$A53&amp;"*",Activity_RESBDG!$B:$B,"*"&amp;"_EX",Activity_RESBDG!C:C,"&gt;0.0001")</f>
        <v>0</v>
      </c>
      <c r="C53">
        <f>SUMIFS(Activity_RESBDG!D:D,Activity_RESBDG!$B:$B,$A53&amp;"*",Activity_RESBDG!$B:$B,"*"&amp;"_EX",Activity_RESBDG!D:D,"&gt;0.0001")</f>
        <v>0</v>
      </c>
      <c r="D53">
        <f>SUMIFS(Activity_RESBDG!E:E,Activity_RESBDG!$B:$B,$A53&amp;"*",Activity_RESBDG!$B:$B,"*"&amp;"_EX",Activity_RESBDG!E:E,"&gt;0.0001")</f>
        <v>0</v>
      </c>
      <c r="E53">
        <f>SUMIFS(Activity_RESBDG!F:F,Activity_RESBDG!$B:$B,$A53&amp;"*",Activity_RESBDG!$B:$B,"*"&amp;"_EX",Activity_RESBDG!F:F,"&gt;0.0001")</f>
        <v>0</v>
      </c>
      <c r="F53">
        <f>SUMIFS(Activity_RESBDG!G:G,Activity_RESBDG!$B:$B,$A53&amp;"*",Activity_RESBDG!$B:$B,"*"&amp;"_EX",Activity_RESBDG!G:G,"&gt;0.0001")</f>
        <v>0</v>
      </c>
      <c r="G53">
        <f>SUMIFS(Activity_RESBDG!H:H,Activity_RESBDG!$B:$B,$A53&amp;"*",Activity_RESBDG!$B:$B,"*"&amp;"_EX",Activity_RESBDG!H:H,"&gt;0.0001")</f>
        <v>0</v>
      </c>
      <c r="H53">
        <f>SUMIFS(Activity_RESBDG!I:I,Activity_RESBDG!$B:$B,$A53&amp;"*",Activity_RESBDG!$B:$B,"*"&amp;"_EX",Activity_RESBDG!I:I,"&gt;0.0001")</f>
        <v>0</v>
      </c>
      <c r="I53">
        <f>SUMIFS(Activity_RESBDG!J:J,Activity_RESBDG!$B:$B,$A53&amp;"*",Activity_RESBDG!$B:$B,"*"&amp;"_EX",Activity_RESBDG!J:J,"&gt;0.0001")</f>
        <v>0</v>
      </c>
      <c r="J53">
        <f>SUMIFS(Activity_RESBDG!K:K,Activity_RESBDG!$B:$B,$A53&amp;"*",Activity_RESBDG!$B:$B,"*"&amp;"_EX",Activity_RESBDG!K:K,"&gt;0.0001")</f>
        <v>0</v>
      </c>
      <c r="K53">
        <f>SUMIFS(Activity_RESBDG!L:L,Activity_RESBDG!$B:$B,$A53&amp;"*",Activity_RESBDG!$B:$B,"*"&amp;"_EX",Activity_RESBDG!L:L,"&gt;0.0001")</f>
        <v>0</v>
      </c>
    </row>
    <row r="54" spans="1:11" x14ac:dyDescent="0.25">
      <c r="A54" t="str">
        <f>RESBDG_Split_Tech!A54</f>
        <v>RESBDGAPAOldSHFUR___STDLFO</v>
      </c>
      <c r="B54">
        <f>SUMIFS(Activity_RESBDG!C:C,Activity_RESBDG!$B:$B,$A54&amp;"*",Activity_RESBDG!$B:$B,"*"&amp;"_EX",Activity_RESBDG!C:C,"&gt;0.0001")</f>
        <v>27.066070377767669</v>
      </c>
      <c r="C54">
        <f>SUMIFS(Activity_RESBDG!D:D,Activity_RESBDG!$B:$B,$A54&amp;"*",Activity_RESBDG!$B:$B,"*"&amp;"_EX",Activity_RESBDG!D:D,"&gt;0.0001")</f>
        <v>13.861895618526161</v>
      </c>
      <c r="D54">
        <f>SUMIFS(Activity_RESBDG!E:E,Activity_RESBDG!$B:$B,$A54&amp;"*",Activity_RESBDG!$B:$B,"*"&amp;"_EX",Activity_RESBDG!E:E,"&gt;0.0001")</f>
        <v>13.669494361031751</v>
      </c>
      <c r="E54">
        <f>SUMIFS(Activity_RESBDG!F:F,Activity_RESBDG!$B:$B,$A54&amp;"*",Activity_RESBDG!$B:$B,"*"&amp;"_EX",Activity_RESBDG!F:F,"&gt;0.0001")</f>
        <v>13.55871723334876</v>
      </c>
      <c r="F54">
        <f>SUMIFS(Activity_RESBDG!G:G,Activity_RESBDG!$B:$B,$A54&amp;"*",Activity_RESBDG!$B:$B,"*"&amp;"_EX",Activity_RESBDG!G:G,"&gt;0.0001")</f>
        <v>14.535596585967101</v>
      </c>
      <c r="G54">
        <f>SUMIFS(Activity_RESBDG!H:H,Activity_RESBDG!$B:$B,$A54&amp;"*",Activity_RESBDG!$B:$B,"*"&amp;"_EX",Activity_RESBDG!H:H,"&gt;0.0001")</f>
        <v>15.566061354727569</v>
      </c>
      <c r="H54">
        <f>SUMIFS(Activity_RESBDG!I:I,Activity_RESBDG!$B:$B,$A54&amp;"*",Activity_RESBDG!$B:$B,"*"&amp;"_EX",Activity_RESBDG!I:I,"&gt;0.0001")</f>
        <v>9.1624871817572409</v>
      </c>
      <c r="I54">
        <f>SUMIFS(Activity_RESBDG!J:J,Activity_RESBDG!$B:$B,$A54&amp;"*",Activity_RESBDG!$B:$B,"*"&amp;"_EX",Activity_RESBDG!J:J,"&gt;0.0001")</f>
        <v>1.612388718193355E-3</v>
      </c>
      <c r="J54">
        <f>SUMIFS(Activity_RESBDG!K:K,Activity_RESBDG!$B:$B,$A54&amp;"*",Activity_RESBDG!$B:$B,"*"&amp;"_EX",Activity_RESBDG!K:K,"&gt;0.0001")</f>
        <v>1.6795988787098809E-3</v>
      </c>
      <c r="K54">
        <f>SUMIFS(Activity_RESBDG!L:L,Activity_RESBDG!$B:$B,$A54&amp;"*",Activity_RESBDG!$B:$B,"*"&amp;"_EX",Activity_RESBDG!L:L,"&gt;0.0001")</f>
        <v>4.2974527974141838E-4</v>
      </c>
    </row>
    <row r="55" spans="1:11" x14ac:dyDescent="0.25">
      <c r="A55" t="str">
        <f>RESBDG_Split_Tech!A55</f>
        <v>RESBDGAPAOldSHFUR___HIGNGA</v>
      </c>
      <c r="B55">
        <f>SUMIFS(Activity_RESBDG!C:C,Activity_RESBDG!$B:$B,$A55&amp;"*",Activity_RESBDG!$B:$B,"*"&amp;"_EX",Activity_RESBDG!C:C,"&gt;0.0001")</f>
        <v>12509.257073509791</v>
      </c>
      <c r="C55">
        <f>SUMIFS(Activity_RESBDG!D:D,Activity_RESBDG!$B:$B,$A55&amp;"*",Activity_RESBDG!$B:$B,"*"&amp;"_EX",Activity_RESBDG!D:D,"&gt;0.0001")</f>
        <v>12509.256923119039</v>
      </c>
      <c r="D55">
        <f>SUMIFS(Activity_RESBDG!E:E,Activity_RESBDG!$B:$B,$A55&amp;"*",Activity_RESBDG!$B:$B,"*"&amp;"_EX",Activity_RESBDG!E:E,"&gt;0.0001")</f>
        <v>12509.25688040247</v>
      </c>
      <c r="E55">
        <f>SUMIFS(Activity_RESBDG!F:F,Activity_RESBDG!$B:$B,$A55&amp;"*",Activity_RESBDG!$B:$B,"*"&amp;"_EX",Activity_RESBDG!F:F,"&gt;0.0001")</f>
        <v>12509.256919630459</v>
      </c>
      <c r="F55">
        <f>SUMIFS(Activity_RESBDG!G:G,Activity_RESBDG!$B:$B,$A55&amp;"*",Activity_RESBDG!$B:$B,"*"&amp;"_EX",Activity_RESBDG!G:G,"&gt;0.0001")</f>
        <v>10007.40029277245</v>
      </c>
      <c r="G55">
        <f>SUMIFS(Activity_RESBDG!H:H,Activity_RESBDG!$B:$B,$A55&amp;"*",Activity_RESBDG!$B:$B,"*"&amp;"_EX",Activity_RESBDG!H:H,"&gt;0.0001")</f>
        <v>10007.40106063983</v>
      </c>
      <c r="H55">
        <f>SUMIFS(Activity_RESBDG!I:I,Activity_RESBDG!$B:$B,$A55&amp;"*",Activity_RESBDG!$B:$B,"*"&amp;"_EX",Activity_RESBDG!I:I,"&gt;0.0001")</f>
        <v>10007.40083243765</v>
      </c>
      <c r="I55">
        <f>SUMIFS(Activity_RESBDG!J:J,Activity_RESBDG!$B:$B,$A55&amp;"*",Activity_RESBDG!$B:$B,"*"&amp;"_EX",Activity_RESBDG!J:J,"&gt;0.0001")</f>
        <v>9844.5087112571764</v>
      </c>
      <c r="J55">
        <f>SUMIFS(Activity_RESBDG!K:K,Activity_RESBDG!$B:$B,$A55&amp;"*",Activity_RESBDG!$B:$B,"*"&amp;"_EX",Activity_RESBDG!K:K,"&gt;0.0001")</f>
        <v>10004.712362978131</v>
      </c>
      <c r="K55">
        <f>SUMIFS(Activity_RESBDG!L:L,Activity_RESBDG!$B:$B,$A55&amp;"*",Activity_RESBDG!$B:$B,"*"&amp;"_EX",Activity_RESBDG!L:L,"&gt;0.0001")</f>
        <v>7505.5320521678759</v>
      </c>
    </row>
    <row r="56" spans="1:11" x14ac:dyDescent="0.25">
      <c r="A56" t="str">
        <f>RESBDG_Split_Tech!A56</f>
        <v>RESBDGAPAOldSHFUR___MEDNGA</v>
      </c>
      <c r="B56">
        <f>SUMIFS(Activity_RESBDG!C:C,Activity_RESBDG!$B:$B,$A56&amp;"*",Activity_RESBDG!$B:$B,"*"&amp;"_EX",Activity_RESBDG!C:C,"&gt;0.0001")</f>
        <v>3933.4820040627251</v>
      </c>
      <c r="C56">
        <f>SUMIFS(Activity_RESBDG!D:D,Activity_RESBDG!$B:$B,$A56&amp;"*",Activity_RESBDG!$B:$B,"*"&amp;"_EX",Activity_RESBDG!D:D,"&gt;0.0001")</f>
        <v>3933.4817195208939</v>
      </c>
      <c r="D56">
        <f>SUMIFS(Activity_RESBDG!E:E,Activity_RESBDG!$B:$B,$A56&amp;"*",Activity_RESBDG!$B:$B,"*"&amp;"_EX",Activity_RESBDG!E:E,"&gt;0.0001")</f>
        <v>3933.481670681173</v>
      </c>
      <c r="E56">
        <f>SUMIFS(Activity_RESBDG!F:F,Activity_RESBDG!$B:$B,$A56&amp;"*",Activity_RESBDG!$B:$B,"*"&amp;"_EX",Activity_RESBDG!F:F,"&gt;0.0001")</f>
        <v>3933.4817400014499</v>
      </c>
      <c r="F56">
        <f>SUMIFS(Activity_RESBDG!G:G,Activity_RESBDG!$B:$B,$A56&amp;"*",Activity_RESBDG!$B:$B,"*"&amp;"_EX",Activity_RESBDG!G:G,"&gt;0.0001")</f>
        <v>3145.7343789102752</v>
      </c>
      <c r="G56">
        <f>SUMIFS(Activity_RESBDG!H:H,Activity_RESBDG!$B:$B,$A56&amp;"*",Activity_RESBDG!$B:$B,"*"&amp;"_EX",Activity_RESBDG!H:H,"&gt;0.0001")</f>
        <v>3145.7310704053648</v>
      </c>
      <c r="H56">
        <f>SUMIFS(Activity_RESBDG!I:I,Activity_RESBDG!$B:$B,$A56&amp;"*",Activity_RESBDG!$B:$B,"*"&amp;"_EX",Activity_RESBDG!I:I,"&gt;0.0001")</f>
        <v>3145.941563804492</v>
      </c>
      <c r="I56">
        <f>SUMIFS(Activity_RESBDG!J:J,Activity_RESBDG!$B:$B,$A56&amp;"*",Activity_RESBDG!$B:$B,"*"&amp;"_EX",Activity_RESBDG!J:J,"&gt;0.0001")</f>
        <v>969.14631185580447</v>
      </c>
      <c r="J56">
        <f>SUMIFS(Activity_RESBDG!K:K,Activity_RESBDG!$B:$B,$A56&amp;"*",Activity_RESBDG!$B:$B,"*"&amp;"_EX",Activity_RESBDG!K:K,"&gt;0.0001")</f>
        <v>842.47798580867538</v>
      </c>
      <c r="K56">
        <f>SUMIFS(Activity_RESBDG!L:L,Activity_RESBDG!$B:$B,$A56&amp;"*",Activity_RESBDG!$B:$B,"*"&amp;"_EX",Activity_RESBDG!L:L,"&gt;0.0001")</f>
        <v>2340.297158551527</v>
      </c>
    </row>
    <row r="57" spans="1:11" x14ac:dyDescent="0.25">
      <c r="A57" t="str">
        <f>RESBDG_Split_Tech!A57</f>
        <v>RESBDGAPAOldSHFUR___STDPRO</v>
      </c>
      <c r="B57">
        <f>SUMIFS(Activity_RESBDG!C:C,Activity_RESBDG!$B:$B,$A57&amp;"*",Activity_RESBDG!$B:$B,"*"&amp;"_EX",Activity_RESBDG!C:C,"&gt;0.0001")</f>
        <v>0</v>
      </c>
      <c r="C57">
        <f>SUMIFS(Activity_RESBDG!D:D,Activity_RESBDG!$B:$B,$A57&amp;"*",Activity_RESBDG!$B:$B,"*"&amp;"_EX",Activity_RESBDG!D:D,"&gt;0.0001")</f>
        <v>0</v>
      </c>
      <c r="D57">
        <f>SUMIFS(Activity_RESBDG!E:E,Activity_RESBDG!$B:$B,$A57&amp;"*",Activity_RESBDG!$B:$B,"*"&amp;"_EX",Activity_RESBDG!E:E,"&gt;0.0001")</f>
        <v>0</v>
      </c>
      <c r="E57">
        <f>SUMIFS(Activity_RESBDG!F:F,Activity_RESBDG!$B:$B,$A57&amp;"*",Activity_RESBDG!$B:$B,"*"&amp;"_EX",Activity_RESBDG!F:F,"&gt;0.0001")</f>
        <v>0</v>
      </c>
      <c r="F57">
        <f>SUMIFS(Activity_RESBDG!G:G,Activity_RESBDG!$B:$B,$A57&amp;"*",Activity_RESBDG!$B:$B,"*"&amp;"_EX",Activity_RESBDG!G:G,"&gt;0.0001")</f>
        <v>0</v>
      </c>
      <c r="G57">
        <f>SUMIFS(Activity_RESBDG!H:H,Activity_RESBDG!$B:$B,$A57&amp;"*",Activity_RESBDG!$B:$B,"*"&amp;"_EX",Activity_RESBDG!H:H,"&gt;0.0001")</f>
        <v>0</v>
      </c>
      <c r="H57">
        <f>SUMIFS(Activity_RESBDG!I:I,Activity_RESBDG!$B:$B,$A57&amp;"*",Activity_RESBDG!$B:$B,"*"&amp;"_EX",Activity_RESBDG!I:I,"&gt;0.0001")</f>
        <v>0</v>
      </c>
      <c r="I57">
        <f>SUMIFS(Activity_RESBDG!J:J,Activity_RESBDG!$B:$B,$A57&amp;"*",Activity_RESBDG!$B:$B,"*"&amp;"_EX",Activity_RESBDG!J:J,"&gt;0.0001")</f>
        <v>0</v>
      </c>
      <c r="J57">
        <f>SUMIFS(Activity_RESBDG!K:K,Activity_RESBDG!$B:$B,$A57&amp;"*",Activity_RESBDG!$B:$B,"*"&amp;"_EX",Activity_RESBDG!K:K,"&gt;0.0001")</f>
        <v>0</v>
      </c>
      <c r="K57">
        <f>SUMIFS(Activity_RESBDG!L:L,Activity_RESBDG!$B:$B,$A57&amp;"*",Activity_RESBDG!$B:$B,"*"&amp;"_EX",Activity_RESBDG!L:L,"&gt;0.0001")</f>
        <v>0</v>
      </c>
    </row>
    <row r="58" spans="1:11" x14ac:dyDescent="0.25">
      <c r="A58" t="str">
        <f>RESBDG_Split_Tech!A58</f>
        <v>RESBDGSATOldSHFUR___STDBMA</v>
      </c>
      <c r="B58">
        <f>SUMIFS(Activity_RESBDG!C:C,Activity_RESBDG!$B:$B,$A58&amp;"*",Activity_RESBDG!$B:$B,"*"&amp;"_EX",Activity_RESBDG!C:C,"&gt;0.0001")</f>
        <v>0</v>
      </c>
      <c r="C58">
        <f>SUMIFS(Activity_RESBDG!D:D,Activity_RESBDG!$B:$B,$A58&amp;"*",Activity_RESBDG!$B:$B,"*"&amp;"_EX",Activity_RESBDG!D:D,"&gt;0.0001")</f>
        <v>0</v>
      </c>
      <c r="D58">
        <f>SUMIFS(Activity_RESBDG!E:E,Activity_RESBDG!$B:$B,$A58&amp;"*",Activity_RESBDG!$B:$B,"*"&amp;"_EX",Activity_RESBDG!E:E,"&gt;0.0001")</f>
        <v>0</v>
      </c>
      <c r="E58">
        <f>SUMIFS(Activity_RESBDG!F:F,Activity_RESBDG!$B:$B,$A58&amp;"*",Activity_RESBDG!$B:$B,"*"&amp;"_EX",Activity_RESBDG!F:F,"&gt;0.0001")</f>
        <v>0</v>
      </c>
      <c r="F58">
        <f>SUMIFS(Activity_RESBDG!G:G,Activity_RESBDG!$B:$B,$A58&amp;"*",Activity_RESBDG!$B:$B,"*"&amp;"_EX",Activity_RESBDG!G:G,"&gt;0.0001")</f>
        <v>0</v>
      </c>
      <c r="G58">
        <f>SUMIFS(Activity_RESBDG!H:H,Activity_RESBDG!$B:$B,$A58&amp;"*",Activity_RESBDG!$B:$B,"*"&amp;"_EX",Activity_RESBDG!H:H,"&gt;0.0001")</f>
        <v>0</v>
      </c>
      <c r="H58">
        <f>SUMIFS(Activity_RESBDG!I:I,Activity_RESBDG!$B:$B,$A58&amp;"*",Activity_RESBDG!$B:$B,"*"&amp;"_EX",Activity_RESBDG!I:I,"&gt;0.0001")</f>
        <v>0</v>
      </c>
      <c r="I58">
        <f>SUMIFS(Activity_RESBDG!J:J,Activity_RESBDG!$B:$B,$A58&amp;"*",Activity_RESBDG!$B:$B,"*"&amp;"_EX",Activity_RESBDG!J:J,"&gt;0.0001")</f>
        <v>0</v>
      </c>
      <c r="J58">
        <f>SUMIFS(Activity_RESBDG!K:K,Activity_RESBDG!$B:$B,$A58&amp;"*",Activity_RESBDG!$B:$B,"*"&amp;"_EX",Activity_RESBDG!K:K,"&gt;0.0001")</f>
        <v>0</v>
      </c>
      <c r="K58">
        <f>SUMIFS(Activity_RESBDG!L:L,Activity_RESBDG!$B:$B,$A58&amp;"*",Activity_RESBDG!$B:$B,"*"&amp;"_EX",Activity_RESBDG!L:L,"&gt;0.0001")</f>
        <v>0</v>
      </c>
    </row>
    <row r="59" spans="1:11" x14ac:dyDescent="0.25">
      <c r="A59" t="str">
        <f>RESBDG_Split_Tech!A59</f>
        <v>RESBDGSATOldSHHEP___STDELC</v>
      </c>
      <c r="B59">
        <f>SUMIFS(Activity_RESBDG!C:C,Activity_RESBDG!$B:$B,$A59&amp;"*",Activity_RESBDG!$B:$B,"*"&amp;"_EX",Activity_RESBDG!C:C,"&gt;0.0001")</f>
        <v>710.7534753349712</v>
      </c>
      <c r="C59">
        <f>SUMIFS(Activity_RESBDG!D:D,Activity_RESBDG!$B:$B,$A59&amp;"*",Activity_RESBDG!$B:$B,"*"&amp;"_EX",Activity_RESBDG!D:D,"&gt;0.0001")</f>
        <v>705.25423565442361</v>
      </c>
      <c r="D59">
        <f>SUMIFS(Activity_RESBDG!E:E,Activity_RESBDG!$B:$B,$A59&amp;"*",Activity_RESBDG!$B:$B,"*"&amp;"_EX",Activity_RESBDG!E:E,"&gt;0.0001")</f>
        <v>705.80865127074208</v>
      </c>
      <c r="E59">
        <f>SUMIFS(Activity_RESBDG!F:F,Activity_RESBDG!$B:$B,$A59&amp;"*",Activity_RESBDG!$B:$B,"*"&amp;"_EX",Activity_RESBDG!F:F,"&gt;0.0001")</f>
        <v>706.2913286830842</v>
      </c>
      <c r="F59">
        <f>SUMIFS(Activity_RESBDG!G:G,Activity_RESBDG!$B:$B,$A59&amp;"*",Activity_RESBDG!$B:$B,"*"&amp;"_EX",Activity_RESBDG!G:G,"&gt;0.0001")</f>
        <v>473.25147027034842</v>
      </c>
      <c r="G59">
        <f>SUMIFS(Activity_RESBDG!H:H,Activity_RESBDG!$B:$B,$A59&amp;"*",Activity_RESBDG!$B:$B,"*"&amp;"_EX",Activity_RESBDG!H:H,"&gt;0.0001")</f>
        <v>473.26612206214492</v>
      </c>
      <c r="H59">
        <f>SUMIFS(Activity_RESBDG!I:I,Activity_RESBDG!$B:$B,$A59&amp;"*",Activity_RESBDG!$B:$B,"*"&amp;"_EX",Activity_RESBDG!I:I,"&gt;0.0001")</f>
        <v>473.2819082531974</v>
      </c>
      <c r="I59">
        <f>SUMIFS(Activity_RESBDG!J:J,Activity_RESBDG!$B:$B,$A59&amp;"*",Activity_RESBDG!$B:$B,"*"&amp;"_EX",Activity_RESBDG!J:J,"&gt;0.0001")</f>
        <v>476.99052854332177</v>
      </c>
      <c r="J59">
        <f>SUMIFS(Activity_RESBDG!K:K,Activity_RESBDG!$B:$B,$A59&amp;"*",Activity_RESBDG!$B:$B,"*"&amp;"_EX",Activity_RESBDG!K:K,"&gt;0.0001")</f>
        <v>410.38806805036012</v>
      </c>
      <c r="K59">
        <f>SUMIFS(Activity_RESBDG!L:L,Activity_RESBDG!$B:$B,$A59&amp;"*",Activity_RESBDG!$B:$B,"*"&amp;"_EX",Activity_RESBDG!L:L,"&gt;0.0001")</f>
        <v>238.51356812707809</v>
      </c>
    </row>
    <row r="60" spans="1:11" x14ac:dyDescent="0.25">
      <c r="A60" t="str">
        <f>RESBDG_Split_Tech!A60</f>
        <v>RESBDGSATOldSHPLT___STDELC</v>
      </c>
      <c r="B60">
        <f>SUMIFS(Activity_RESBDG!C:C,Activity_RESBDG!$B:$B,$A60&amp;"*",Activity_RESBDG!$B:$B,"*"&amp;"_EX",Activity_RESBDG!C:C,"&gt;0.0001")</f>
        <v>417.87943629738749</v>
      </c>
      <c r="C60">
        <f>SUMIFS(Activity_RESBDG!D:D,Activity_RESBDG!$B:$B,$A60&amp;"*",Activity_RESBDG!$B:$B,"*"&amp;"_EX",Activity_RESBDG!D:D,"&gt;0.0001")</f>
        <v>403.26953403430338</v>
      </c>
      <c r="D60">
        <f>SUMIFS(Activity_RESBDG!E:E,Activity_RESBDG!$B:$B,$A60&amp;"*",Activity_RESBDG!$B:$B,"*"&amp;"_EX",Activity_RESBDG!E:E,"&gt;0.0001")</f>
        <v>403.73548697012461</v>
      </c>
      <c r="E60">
        <f>SUMIFS(Activity_RESBDG!F:F,Activity_RESBDG!$B:$B,$A60&amp;"*",Activity_RESBDG!$B:$B,"*"&amp;"_EX",Activity_RESBDG!F:F,"&gt;0.0001")</f>
        <v>404.63955475687783</v>
      </c>
      <c r="F60">
        <f>SUMIFS(Activity_RESBDG!G:G,Activity_RESBDG!$B:$B,$A60&amp;"*",Activity_RESBDG!$B:$B,"*"&amp;"_EX",Activity_RESBDG!G:G,"&gt;0.0001")</f>
        <v>429.03698415993227</v>
      </c>
      <c r="G60">
        <f>SUMIFS(Activity_RESBDG!H:H,Activity_RESBDG!$B:$B,$A60&amp;"*",Activity_RESBDG!$B:$B,"*"&amp;"_EX",Activity_RESBDG!H:H,"&gt;0.0001")</f>
        <v>453.38201036989352</v>
      </c>
      <c r="H60">
        <f>SUMIFS(Activity_RESBDG!I:I,Activity_RESBDG!$B:$B,$A60&amp;"*",Activity_RESBDG!$B:$B,"*"&amp;"_EX",Activity_RESBDG!I:I,"&gt;0.0001")</f>
        <v>439.54627687565488</v>
      </c>
      <c r="I60">
        <f>SUMIFS(Activity_RESBDG!J:J,Activity_RESBDG!$B:$B,$A60&amp;"*",Activity_RESBDG!$B:$B,"*"&amp;"_EX",Activity_RESBDG!J:J,"&gt;0.0001")</f>
        <v>216.4196811044954</v>
      </c>
      <c r="J60">
        <f>SUMIFS(Activity_RESBDG!K:K,Activity_RESBDG!$B:$B,$A60&amp;"*",Activity_RESBDG!$B:$B,"*"&amp;"_EX",Activity_RESBDG!K:K,"&gt;0.0001")</f>
        <v>167.37711701521619</v>
      </c>
      <c r="K60">
        <f>SUMIFS(Activity_RESBDG!L:L,Activity_RESBDG!$B:$B,$A60&amp;"*",Activity_RESBDG!$B:$B,"*"&amp;"_EX",Activity_RESBDG!L:L,"&gt;0.0001")</f>
        <v>117.91424060704951</v>
      </c>
    </row>
    <row r="61" spans="1:11" x14ac:dyDescent="0.25">
      <c r="A61" t="str">
        <f>RESBDG_Split_Tech!A61</f>
        <v>RESBDGSATOldSH_________DHE</v>
      </c>
      <c r="B61">
        <f>SUMIFS(Activity_RESBDG!C:C,Activity_RESBDG!$B:$B,$A61&amp;"*",Activity_RESBDG!$B:$B,"*"&amp;"_EX",Activity_RESBDG!C:C,"&gt;0.0001")</f>
        <v>0</v>
      </c>
      <c r="C61">
        <f>SUMIFS(Activity_RESBDG!D:D,Activity_RESBDG!$B:$B,$A61&amp;"*",Activity_RESBDG!$B:$B,"*"&amp;"_EX",Activity_RESBDG!D:D,"&gt;0.0001")</f>
        <v>0</v>
      </c>
      <c r="D61">
        <f>SUMIFS(Activity_RESBDG!E:E,Activity_RESBDG!$B:$B,$A61&amp;"*",Activity_RESBDG!$B:$B,"*"&amp;"_EX",Activity_RESBDG!E:E,"&gt;0.0001")</f>
        <v>0</v>
      </c>
      <c r="E61">
        <f>SUMIFS(Activity_RESBDG!F:F,Activity_RESBDG!$B:$B,$A61&amp;"*",Activity_RESBDG!$B:$B,"*"&amp;"_EX",Activity_RESBDG!F:F,"&gt;0.0001")</f>
        <v>0</v>
      </c>
      <c r="F61">
        <f>SUMIFS(Activity_RESBDG!G:G,Activity_RESBDG!$B:$B,$A61&amp;"*",Activity_RESBDG!$B:$B,"*"&amp;"_EX",Activity_RESBDG!G:G,"&gt;0.0001")</f>
        <v>0</v>
      </c>
      <c r="G61">
        <f>SUMIFS(Activity_RESBDG!H:H,Activity_RESBDG!$B:$B,$A61&amp;"*",Activity_RESBDG!$B:$B,"*"&amp;"_EX",Activity_RESBDG!H:H,"&gt;0.0001")</f>
        <v>0</v>
      </c>
      <c r="H61">
        <f>SUMIFS(Activity_RESBDG!I:I,Activity_RESBDG!$B:$B,$A61&amp;"*",Activity_RESBDG!$B:$B,"*"&amp;"_EX",Activity_RESBDG!I:I,"&gt;0.0001")</f>
        <v>0</v>
      </c>
      <c r="I61">
        <f>SUMIFS(Activity_RESBDG!J:J,Activity_RESBDG!$B:$B,$A61&amp;"*",Activity_RESBDG!$B:$B,"*"&amp;"_EX",Activity_RESBDG!J:J,"&gt;0.0001")</f>
        <v>0</v>
      </c>
      <c r="J61">
        <f>SUMIFS(Activity_RESBDG!K:K,Activity_RESBDG!$B:$B,$A61&amp;"*",Activity_RESBDG!$B:$B,"*"&amp;"_EX",Activity_RESBDG!K:K,"&gt;0.0001")</f>
        <v>0</v>
      </c>
      <c r="K61">
        <f>SUMIFS(Activity_RESBDG!L:L,Activity_RESBDG!$B:$B,$A61&amp;"*",Activity_RESBDG!$B:$B,"*"&amp;"_EX",Activity_RESBDG!L:L,"&gt;0.0001")</f>
        <v>0</v>
      </c>
    </row>
    <row r="62" spans="1:11" x14ac:dyDescent="0.25">
      <c r="A62" t="str">
        <f>RESBDG_Split_Tech!A62</f>
        <v>RESBDGSATOldSHFUR___STDLFO</v>
      </c>
      <c r="B62">
        <f>SUMIFS(Activity_RESBDG!C:C,Activity_RESBDG!$B:$B,$A62&amp;"*",Activity_RESBDG!$B:$B,"*"&amp;"_EX",Activity_RESBDG!C:C,"&gt;0.0001")</f>
        <v>15.96222431567147</v>
      </c>
      <c r="C62">
        <f>SUMIFS(Activity_RESBDG!D:D,Activity_RESBDG!$B:$B,$A62&amp;"*",Activity_RESBDG!$B:$B,"*"&amp;"_EX",Activity_RESBDG!D:D,"&gt;0.0001")</f>
        <v>6.9820021846397013</v>
      </c>
      <c r="D62">
        <f>SUMIFS(Activity_RESBDG!E:E,Activity_RESBDG!$B:$B,$A62&amp;"*",Activity_RESBDG!$B:$B,"*"&amp;"_EX",Activity_RESBDG!E:E,"&gt;0.0001")</f>
        <v>6.2921038011054122</v>
      </c>
      <c r="E62">
        <f>SUMIFS(Activity_RESBDG!F:F,Activity_RESBDG!$B:$B,$A62&amp;"*",Activity_RESBDG!$B:$B,"*"&amp;"_EX",Activity_RESBDG!F:F,"&gt;0.0001")</f>
        <v>6.2472476309027556</v>
      </c>
      <c r="F62">
        <f>SUMIFS(Activity_RESBDG!G:G,Activity_RESBDG!$B:$B,$A62&amp;"*",Activity_RESBDG!$B:$B,"*"&amp;"_EX",Activity_RESBDG!G:G,"&gt;0.0001")</f>
        <v>6.429854084228487</v>
      </c>
      <c r="G62">
        <f>SUMIFS(Activity_RESBDG!H:H,Activity_RESBDG!$B:$B,$A62&amp;"*",Activity_RESBDG!$B:$B,"*"&amp;"_EX",Activity_RESBDG!H:H,"&gt;0.0001")</f>
        <v>7.5459178136693668</v>
      </c>
      <c r="H62">
        <f>SUMIFS(Activity_RESBDG!I:I,Activity_RESBDG!$B:$B,$A62&amp;"*",Activity_RESBDG!$B:$B,"*"&amp;"_EX",Activity_RESBDG!I:I,"&gt;0.0001")</f>
        <v>3.6818355045908659</v>
      </c>
      <c r="I62">
        <f>SUMIFS(Activity_RESBDG!J:J,Activity_RESBDG!$B:$B,$A62&amp;"*",Activity_RESBDG!$B:$B,"*"&amp;"_EX",Activity_RESBDG!J:J,"&gt;0.0001")</f>
        <v>1.546199106161907E-3</v>
      </c>
      <c r="J62">
        <f>SUMIFS(Activity_RESBDG!K:K,Activity_RESBDG!$B:$B,$A62&amp;"*",Activity_RESBDG!$B:$B,"*"&amp;"_EX",Activity_RESBDG!K:K,"&gt;0.0001")</f>
        <v>1.6108183385434361E-3</v>
      </c>
      <c r="K62">
        <f>SUMIFS(Activity_RESBDG!L:L,Activity_RESBDG!$B:$B,$A62&amp;"*",Activity_RESBDG!$B:$B,"*"&amp;"_EX",Activity_RESBDG!L:L,"&gt;0.0001")</f>
        <v>4.1668160038403851E-4</v>
      </c>
    </row>
    <row r="63" spans="1:11" x14ac:dyDescent="0.25">
      <c r="A63" t="str">
        <f>RESBDG_Split_Tech!A63</f>
        <v>RESBDGSATOldSHFUR___HIGNGA</v>
      </c>
      <c r="B63">
        <f>SUMIFS(Activity_RESBDG!C:C,Activity_RESBDG!$B:$B,$A63&amp;"*",Activity_RESBDG!$B:$B,"*"&amp;"_EX",Activity_RESBDG!C:C,"&gt;0.0001")</f>
        <v>7541.0193787034477</v>
      </c>
      <c r="C63">
        <f>SUMIFS(Activity_RESBDG!D:D,Activity_RESBDG!$B:$B,$A63&amp;"*",Activity_RESBDG!$B:$B,"*"&amp;"_EX",Activity_RESBDG!D:D,"&gt;0.0001")</f>
        <v>7541.0191446137078</v>
      </c>
      <c r="D63">
        <f>SUMIFS(Activity_RESBDG!E:E,Activity_RESBDG!$B:$B,$A63&amp;"*",Activity_RESBDG!$B:$B,"*"&amp;"_EX",Activity_RESBDG!E:E,"&gt;0.0001")</f>
        <v>7541.0190875915023</v>
      </c>
      <c r="E63">
        <f>SUMIFS(Activity_RESBDG!F:F,Activity_RESBDG!$B:$B,$A63&amp;"*",Activity_RESBDG!$B:$B,"*"&amp;"_EX",Activity_RESBDG!F:F,"&gt;0.0001")</f>
        <v>7541.0191081888397</v>
      </c>
      <c r="F63">
        <f>SUMIFS(Activity_RESBDG!G:G,Activity_RESBDG!$B:$B,$A63&amp;"*",Activity_RESBDG!$B:$B,"*"&amp;"_EX",Activity_RESBDG!G:G,"&gt;0.0001")</f>
        <v>6032.811121356528</v>
      </c>
      <c r="G63">
        <f>SUMIFS(Activity_RESBDG!H:H,Activity_RESBDG!$B:$B,$A63&amp;"*",Activity_RESBDG!$B:$B,"*"&amp;"_EX",Activity_RESBDG!H:H,"&gt;0.0001")</f>
        <v>6032.812233294163</v>
      </c>
      <c r="H63">
        <f>SUMIFS(Activity_RESBDG!I:I,Activity_RESBDG!$B:$B,$A63&amp;"*",Activity_RESBDG!$B:$B,"*"&amp;"_EX",Activity_RESBDG!I:I,"&gt;0.0001")</f>
        <v>6032.8118864006919</v>
      </c>
      <c r="I63">
        <f>SUMIFS(Activity_RESBDG!J:J,Activity_RESBDG!$B:$B,$A63&amp;"*",Activity_RESBDG!$B:$B,"*"&amp;"_EX",Activity_RESBDG!J:J,"&gt;0.0001")</f>
        <v>5876.7216202581994</v>
      </c>
      <c r="J63">
        <f>SUMIFS(Activity_RESBDG!K:K,Activity_RESBDG!$B:$B,$A63&amp;"*",Activity_RESBDG!$B:$B,"*"&amp;"_EX",Activity_RESBDG!K:K,"&gt;0.0001")</f>
        <v>6030.8933107892926</v>
      </c>
      <c r="K63">
        <f>SUMIFS(Activity_RESBDG!L:L,Activity_RESBDG!$B:$B,$A63&amp;"*",Activity_RESBDG!$B:$B,"*"&amp;"_EX",Activity_RESBDG!L:L,"&gt;0.0001")</f>
        <v>4524.5899375845274</v>
      </c>
    </row>
    <row r="64" spans="1:11" x14ac:dyDescent="0.25">
      <c r="A64" t="str">
        <f>RESBDG_Split_Tech!A64</f>
        <v>RESBDGSATOldSHFUR___MEDNGA</v>
      </c>
      <c r="B64">
        <f>SUMIFS(Activity_RESBDG!C:C,Activity_RESBDG!$B:$B,$A64&amp;"*",Activity_RESBDG!$B:$B,"*"&amp;"_EX",Activity_RESBDG!C:C,"&gt;0.0001")</f>
        <v>2371.2404576222139</v>
      </c>
      <c r="C64">
        <f>SUMIFS(Activity_RESBDG!D:D,Activity_RESBDG!$B:$B,$A64&amp;"*",Activity_RESBDG!$B:$B,"*"&amp;"_EX",Activity_RESBDG!D:D,"&gt;0.0001")</f>
        <v>2371.240070892693</v>
      </c>
      <c r="D64">
        <f>SUMIFS(Activity_RESBDG!E:E,Activity_RESBDG!$B:$B,$A64&amp;"*",Activity_RESBDG!$B:$B,"*"&amp;"_EX",Activity_RESBDG!E:E,"&gt;0.0001")</f>
        <v>2371.240004220138</v>
      </c>
      <c r="E64">
        <f>SUMIFS(Activity_RESBDG!F:F,Activity_RESBDG!$B:$B,$A64&amp;"*",Activity_RESBDG!$B:$B,"*"&amp;"_EX",Activity_RESBDG!F:F,"&gt;0.0001")</f>
        <v>2371.2400506132772</v>
      </c>
      <c r="F64">
        <f>SUMIFS(Activity_RESBDG!G:G,Activity_RESBDG!$B:$B,$A64&amp;"*",Activity_RESBDG!$B:$B,"*"&amp;"_EX",Activity_RESBDG!G:G,"&gt;0.0001")</f>
        <v>1896.917602958182</v>
      </c>
      <c r="G64">
        <f>SUMIFS(Activity_RESBDG!H:H,Activity_RESBDG!$B:$B,$A64&amp;"*",Activity_RESBDG!$B:$B,"*"&amp;"_EX",Activity_RESBDG!H:H,"&gt;0.0001")</f>
        <v>1896.777437084841</v>
      </c>
      <c r="H64">
        <f>SUMIFS(Activity_RESBDG!I:I,Activity_RESBDG!$B:$B,$A64&amp;"*",Activity_RESBDG!$B:$B,"*"&amp;"_EX",Activity_RESBDG!I:I,"&gt;0.0001")</f>
        <v>1896.682511951728</v>
      </c>
      <c r="I64">
        <f>SUMIFS(Activity_RESBDG!J:J,Activity_RESBDG!$B:$B,$A64&amp;"*",Activity_RESBDG!$B:$B,"*"&amp;"_EX",Activity_RESBDG!J:J,"&gt;0.0001")</f>
        <v>483.27021148347228</v>
      </c>
      <c r="J64">
        <f>SUMIFS(Activity_RESBDG!K:K,Activity_RESBDG!$B:$B,$A64&amp;"*",Activity_RESBDG!$B:$B,"*"&amp;"_EX",Activity_RESBDG!K:K,"&gt;0.0001")</f>
        <v>427.59984579412958</v>
      </c>
      <c r="K64">
        <f>SUMIFS(Activity_RESBDG!L:L,Activity_RESBDG!$B:$B,$A64&amp;"*",Activity_RESBDG!$B:$B,"*"&amp;"_EX",Activity_RESBDG!L:L,"&gt;0.0001")</f>
        <v>1407.6585032653061</v>
      </c>
    </row>
    <row r="65" spans="1:11" x14ac:dyDescent="0.25">
      <c r="A65" t="str">
        <f>RESBDG_Split_Tech!A65</f>
        <v>RESBDGSATOldSHFUR___STDPRO</v>
      </c>
      <c r="B65">
        <f>SUMIFS(Activity_RESBDG!C:C,Activity_RESBDG!$B:$B,$A65&amp;"*",Activity_RESBDG!$B:$B,"*"&amp;"_EX",Activity_RESBDG!C:C,"&gt;0.0001")</f>
        <v>0</v>
      </c>
      <c r="C65">
        <f>SUMIFS(Activity_RESBDG!D:D,Activity_RESBDG!$B:$B,$A65&amp;"*",Activity_RESBDG!$B:$B,"*"&amp;"_EX",Activity_RESBDG!D:D,"&gt;0.0001")</f>
        <v>0</v>
      </c>
      <c r="D65">
        <f>SUMIFS(Activity_RESBDG!E:E,Activity_RESBDG!$B:$B,$A65&amp;"*",Activity_RESBDG!$B:$B,"*"&amp;"_EX",Activity_RESBDG!E:E,"&gt;0.0001")</f>
        <v>0</v>
      </c>
      <c r="E65">
        <f>SUMIFS(Activity_RESBDG!F:F,Activity_RESBDG!$B:$B,$A65&amp;"*",Activity_RESBDG!$B:$B,"*"&amp;"_EX",Activity_RESBDG!F:F,"&gt;0.0001")</f>
        <v>0</v>
      </c>
      <c r="F65">
        <f>SUMIFS(Activity_RESBDG!G:G,Activity_RESBDG!$B:$B,$A65&amp;"*",Activity_RESBDG!$B:$B,"*"&amp;"_EX",Activity_RESBDG!G:G,"&gt;0.0001")</f>
        <v>0</v>
      </c>
      <c r="G65">
        <f>SUMIFS(Activity_RESBDG!H:H,Activity_RESBDG!$B:$B,$A65&amp;"*",Activity_RESBDG!$B:$B,"*"&amp;"_EX",Activity_RESBDG!H:H,"&gt;0.0001")</f>
        <v>0</v>
      </c>
      <c r="H65">
        <f>SUMIFS(Activity_RESBDG!I:I,Activity_RESBDG!$B:$B,$A65&amp;"*",Activity_RESBDG!$B:$B,"*"&amp;"_EX",Activity_RESBDG!I:I,"&gt;0.0001")</f>
        <v>0</v>
      </c>
      <c r="I65">
        <f>SUMIFS(Activity_RESBDG!J:J,Activity_RESBDG!$B:$B,$A65&amp;"*",Activity_RESBDG!$B:$B,"*"&amp;"_EX",Activity_RESBDG!J:J,"&gt;0.0001")</f>
        <v>0</v>
      </c>
      <c r="J65">
        <f>SUMIFS(Activity_RESBDG!K:K,Activity_RESBDG!$B:$B,$A65&amp;"*",Activity_RESBDG!$B:$B,"*"&amp;"_EX",Activity_RESBDG!K:K,"&gt;0.0001")</f>
        <v>0</v>
      </c>
      <c r="K65">
        <f>SUMIFS(Activity_RESBDG!L:L,Activity_RESBDG!$B:$B,$A65&amp;"*",Activity_RESBDG!$B:$B,"*"&amp;"_EX",Activity_RESBDG!L:L,"&gt;0.0001")</f>
        <v>0</v>
      </c>
    </row>
    <row r="66" spans="1:11" x14ac:dyDescent="0.25">
      <c r="A66" t="str">
        <f>RESBDG_Split_Tech!A66</f>
        <v>RESBDGSDEOldSHFUR___STDBMA</v>
      </c>
      <c r="B66">
        <f>SUMIFS(Activity_RESBDG!C:C,Activity_RESBDG!$B:$B,$A66&amp;"*",Activity_RESBDG!$B:$B,"*"&amp;"_EX",Activity_RESBDG!C:C,"&gt;0.0001")</f>
        <v>0</v>
      </c>
      <c r="C66">
        <f>SUMIFS(Activity_RESBDG!D:D,Activity_RESBDG!$B:$B,$A66&amp;"*",Activity_RESBDG!$B:$B,"*"&amp;"_EX",Activity_RESBDG!D:D,"&gt;0.0001")</f>
        <v>0</v>
      </c>
      <c r="D66">
        <f>SUMIFS(Activity_RESBDG!E:E,Activity_RESBDG!$B:$B,$A66&amp;"*",Activity_RESBDG!$B:$B,"*"&amp;"_EX",Activity_RESBDG!E:E,"&gt;0.0001")</f>
        <v>0</v>
      </c>
      <c r="E66">
        <f>SUMIFS(Activity_RESBDG!F:F,Activity_RESBDG!$B:$B,$A66&amp;"*",Activity_RESBDG!$B:$B,"*"&amp;"_EX",Activity_RESBDG!F:F,"&gt;0.0001")</f>
        <v>0</v>
      </c>
      <c r="F66">
        <f>SUMIFS(Activity_RESBDG!G:G,Activity_RESBDG!$B:$B,$A66&amp;"*",Activity_RESBDG!$B:$B,"*"&amp;"_EX",Activity_RESBDG!G:G,"&gt;0.0001")</f>
        <v>0</v>
      </c>
      <c r="G66">
        <f>SUMIFS(Activity_RESBDG!H:H,Activity_RESBDG!$B:$B,$A66&amp;"*",Activity_RESBDG!$B:$B,"*"&amp;"_EX",Activity_RESBDG!H:H,"&gt;0.0001")</f>
        <v>0</v>
      </c>
      <c r="H66">
        <f>SUMIFS(Activity_RESBDG!I:I,Activity_RESBDG!$B:$B,$A66&amp;"*",Activity_RESBDG!$B:$B,"*"&amp;"_EX",Activity_RESBDG!I:I,"&gt;0.0001")</f>
        <v>0</v>
      </c>
      <c r="I66">
        <f>SUMIFS(Activity_RESBDG!J:J,Activity_RESBDG!$B:$B,$A66&amp;"*",Activity_RESBDG!$B:$B,"*"&amp;"_EX",Activity_RESBDG!J:J,"&gt;0.0001")</f>
        <v>0</v>
      </c>
      <c r="J66">
        <f>SUMIFS(Activity_RESBDG!K:K,Activity_RESBDG!$B:$B,$A66&amp;"*",Activity_RESBDG!$B:$B,"*"&amp;"_EX",Activity_RESBDG!K:K,"&gt;0.0001")</f>
        <v>0</v>
      </c>
      <c r="K66">
        <f>SUMIFS(Activity_RESBDG!L:L,Activity_RESBDG!$B:$B,$A66&amp;"*",Activity_RESBDG!$B:$B,"*"&amp;"_EX",Activity_RESBDG!L:L,"&gt;0.0001")</f>
        <v>0</v>
      </c>
    </row>
    <row r="67" spans="1:11" x14ac:dyDescent="0.25">
      <c r="A67" t="str">
        <f>RESBDG_Split_Tech!A67</f>
        <v>RESBDGSDEOldSHHEP___STDELC</v>
      </c>
      <c r="B67">
        <f>SUMIFS(Activity_RESBDG!C:C,Activity_RESBDG!$B:$B,$A67&amp;"*",Activity_RESBDG!$B:$B,"*"&amp;"_EX",Activity_RESBDG!C:C,"&gt;0.0001")</f>
        <v>1696.460101137726</v>
      </c>
      <c r="C67">
        <f>SUMIFS(Activity_RESBDG!D:D,Activity_RESBDG!$B:$B,$A67&amp;"*",Activity_RESBDG!$B:$B,"*"&amp;"_EX",Activity_RESBDG!D:D,"&gt;0.0001")</f>
        <v>1672.2709840555419</v>
      </c>
      <c r="D67">
        <f>SUMIFS(Activity_RESBDG!E:E,Activity_RESBDG!$B:$B,$A67&amp;"*",Activity_RESBDG!$B:$B,"*"&amp;"_EX",Activity_RESBDG!E:E,"&gt;0.0001")</f>
        <v>1672.5159438583471</v>
      </c>
      <c r="E67">
        <f>SUMIFS(Activity_RESBDG!F:F,Activity_RESBDG!$B:$B,$A67&amp;"*",Activity_RESBDG!$B:$B,"*"&amp;"_EX",Activity_RESBDG!F:F,"&gt;0.0001")</f>
        <v>1672.8300273447389</v>
      </c>
      <c r="F67">
        <f>SUMIFS(Activity_RESBDG!G:G,Activity_RESBDG!$B:$B,$A67&amp;"*",Activity_RESBDG!$B:$B,"*"&amp;"_EX",Activity_RESBDG!G:G,"&gt;0.0001")</f>
        <v>1128.6221564931909</v>
      </c>
      <c r="G67">
        <f>SUMIFS(Activity_RESBDG!H:H,Activity_RESBDG!$B:$B,$A67&amp;"*",Activity_RESBDG!$B:$B,"*"&amp;"_EX",Activity_RESBDG!H:H,"&gt;0.0001")</f>
        <v>1128.6411018217209</v>
      </c>
      <c r="H67">
        <f>SUMIFS(Activity_RESBDG!I:I,Activity_RESBDG!$B:$B,$A67&amp;"*",Activity_RESBDG!$B:$B,"*"&amp;"_EX",Activity_RESBDG!I:I,"&gt;0.0001")</f>
        <v>1128.6612613165721</v>
      </c>
      <c r="I67">
        <f>SUMIFS(Activity_RESBDG!J:J,Activity_RESBDG!$B:$B,$A67&amp;"*",Activity_RESBDG!$B:$B,"*"&amp;"_EX",Activity_RESBDG!J:J,"&gt;0.0001")</f>
        <v>1137.444290705457</v>
      </c>
      <c r="J67">
        <f>SUMIFS(Activity_RESBDG!K:K,Activity_RESBDG!$B:$B,$A67&amp;"*",Activity_RESBDG!$B:$B,"*"&amp;"_EX",Activity_RESBDG!K:K,"&gt;0.0001")</f>
        <v>972.90535839535937</v>
      </c>
      <c r="K67">
        <f>SUMIFS(Activity_RESBDG!L:L,Activity_RESBDG!$B:$B,$A67&amp;"*",Activity_RESBDG!$B:$B,"*"&amp;"_EX",Activity_RESBDG!L:L,"&gt;0.0001")</f>
        <v>568.74790665688454</v>
      </c>
    </row>
    <row r="68" spans="1:11" x14ac:dyDescent="0.25">
      <c r="A68" t="str">
        <f>RESBDG_Split_Tech!A68</f>
        <v>RESBDGSDEOldSHPLT___STDELC</v>
      </c>
      <c r="B68">
        <f>SUMIFS(Activity_RESBDG!C:C,Activity_RESBDG!$B:$B,$A68&amp;"*",Activity_RESBDG!$B:$B,"*"&amp;"_EX",Activity_RESBDG!C:C,"&gt;0.0001")</f>
        <v>1008.056239793139</v>
      </c>
      <c r="C68">
        <f>SUMIFS(Activity_RESBDG!D:D,Activity_RESBDG!$B:$B,$A68&amp;"*",Activity_RESBDG!$B:$B,"*"&amp;"_EX",Activity_RESBDG!D:D,"&gt;0.0001")</f>
        <v>930.15361825476737</v>
      </c>
      <c r="D68">
        <f>SUMIFS(Activity_RESBDG!E:E,Activity_RESBDG!$B:$B,$A68&amp;"*",Activity_RESBDG!$B:$B,"*"&amp;"_EX",Activity_RESBDG!E:E,"&gt;0.0001")</f>
        <v>929.86008154557874</v>
      </c>
      <c r="E68">
        <f>SUMIFS(Activity_RESBDG!F:F,Activity_RESBDG!$B:$B,$A68&amp;"*",Activity_RESBDG!$B:$B,"*"&amp;"_EX",Activity_RESBDG!F:F,"&gt;0.0001")</f>
        <v>929.44943039893269</v>
      </c>
      <c r="F68">
        <f>SUMIFS(Activity_RESBDG!G:G,Activity_RESBDG!$B:$B,$A68&amp;"*",Activity_RESBDG!$B:$B,"*"&amp;"_EX",Activity_RESBDG!G:G,"&gt;0.0001")</f>
        <v>1029.845149273003</v>
      </c>
      <c r="G68">
        <f>SUMIFS(Activity_RESBDG!H:H,Activity_RESBDG!$B:$B,$A68&amp;"*",Activity_RESBDG!$B:$B,"*"&amp;"_EX",Activity_RESBDG!H:H,"&gt;0.0001")</f>
        <v>1076.405265832881</v>
      </c>
      <c r="H68">
        <f>SUMIFS(Activity_RESBDG!I:I,Activity_RESBDG!$B:$B,$A68&amp;"*",Activity_RESBDG!$B:$B,"*"&amp;"_EX",Activity_RESBDG!I:I,"&gt;0.0001")</f>
        <v>1042.4846136003389</v>
      </c>
      <c r="I68">
        <f>SUMIFS(Activity_RESBDG!J:J,Activity_RESBDG!$B:$B,$A68&amp;"*",Activity_RESBDG!$B:$B,"*"&amp;"_EX",Activity_RESBDG!J:J,"&gt;0.0001")</f>
        <v>459.83984024637323</v>
      </c>
      <c r="J68">
        <f>SUMIFS(Activity_RESBDG!K:K,Activity_RESBDG!$B:$B,$A68&amp;"*",Activity_RESBDG!$B:$B,"*"&amp;"_EX",Activity_RESBDG!K:K,"&gt;0.0001")</f>
        <v>313.7830299989788</v>
      </c>
      <c r="K68">
        <f>SUMIFS(Activity_RESBDG!L:L,Activity_RESBDG!$B:$B,$A68&amp;"*",Activity_RESBDG!$B:$B,"*"&amp;"_EX",Activity_RESBDG!L:L,"&gt;0.0001")</f>
        <v>237.27253368592599</v>
      </c>
    </row>
    <row r="69" spans="1:11" x14ac:dyDescent="0.25">
      <c r="A69" t="str">
        <f>RESBDG_Split_Tech!A69</f>
        <v>RESBDGSDEOldSH_________DHE</v>
      </c>
      <c r="B69">
        <f>SUMIFS(Activity_RESBDG!C:C,Activity_RESBDG!$B:$B,$A69&amp;"*",Activity_RESBDG!$B:$B,"*"&amp;"_EX",Activity_RESBDG!C:C,"&gt;0.0001")</f>
        <v>0</v>
      </c>
      <c r="C69">
        <f>SUMIFS(Activity_RESBDG!D:D,Activity_RESBDG!$B:$B,$A69&amp;"*",Activity_RESBDG!$B:$B,"*"&amp;"_EX",Activity_RESBDG!D:D,"&gt;0.0001")</f>
        <v>0</v>
      </c>
      <c r="D69">
        <f>SUMIFS(Activity_RESBDG!E:E,Activity_RESBDG!$B:$B,$A69&amp;"*",Activity_RESBDG!$B:$B,"*"&amp;"_EX",Activity_RESBDG!E:E,"&gt;0.0001")</f>
        <v>0</v>
      </c>
      <c r="E69">
        <f>SUMIFS(Activity_RESBDG!F:F,Activity_RESBDG!$B:$B,$A69&amp;"*",Activity_RESBDG!$B:$B,"*"&amp;"_EX",Activity_RESBDG!F:F,"&gt;0.0001")</f>
        <v>0</v>
      </c>
      <c r="F69">
        <f>SUMIFS(Activity_RESBDG!G:G,Activity_RESBDG!$B:$B,$A69&amp;"*",Activity_RESBDG!$B:$B,"*"&amp;"_EX",Activity_RESBDG!G:G,"&gt;0.0001")</f>
        <v>0</v>
      </c>
      <c r="G69">
        <f>SUMIFS(Activity_RESBDG!H:H,Activity_RESBDG!$B:$B,$A69&amp;"*",Activity_RESBDG!$B:$B,"*"&amp;"_EX",Activity_RESBDG!H:H,"&gt;0.0001")</f>
        <v>0</v>
      </c>
      <c r="H69">
        <f>SUMIFS(Activity_RESBDG!I:I,Activity_RESBDG!$B:$B,$A69&amp;"*",Activity_RESBDG!$B:$B,"*"&amp;"_EX",Activity_RESBDG!I:I,"&gt;0.0001")</f>
        <v>0</v>
      </c>
      <c r="I69">
        <f>SUMIFS(Activity_RESBDG!J:J,Activity_RESBDG!$B:$B,$A69&amp;"*",Activity_RESBDG!$B:$B,"*"&amp;"_EX",Activity_RESBDG!J:J,"&gt;0.0001")</f>
        <v>0</v>
      </c>
      <c r="J69">
        <f>SUMIFS(Activity_RESBDG!K:K,Activity_RESBDG!$B:$B,$A69&amp;"*",Activity_RESBDG!$B:$B,"*"&amp;"_EX",Activity_RESBDG!K:K,"&gt;0.0001")</f>
        <v>0</v>
      </c>
      <c r="K69">
        <f>SUMIFS(Activity_RESBDG!L:L,Activity_RESBDG!$B:$B,$A69&amp;"*",Activity_RESBDG!$B:$B,"*"&amp;"_EX",Activity_RESBDG!L:L,"&gt;0.0001")</f>
        <v>0</v>
      </c>
    </row>
    <row r="70" spans="1:11" x14ac:dyDescent="0.25">
      <c r="A70" t="str">
        <f>RESBDG_Split_Tech!A70</f>
        <v>RESBDGSDEOldSHFUR___STDLFO</v>
      </c>
      <c r="B70">
        <f>SUMIFS(Activity_RESBDG!C:C,Activity_RESBDG!$B:$B,$A70&amp;"*",Activity_RESBDG!$B:$B,"*"&amp;"_EX",Activity_RESBDG!C:C,"&gt;0.0001")</f>
        <v>39.137750251465313</v>
      </c>
      <c r="C70">
        <f>SUMIFS(Activity_RESBDG!D:D,Activity_RESBDG!$B:$B,$A70&amp;"*",Activity_RESBDG!$B:$B,"*"&amp;"_EX",Activity_RESBDG!D:D,"&gt;0.0001")</f>
        <v>21.408437113896749</v>
      </c>
      <c r="D70">
        <f>SUMIFS(Activity_RESBDG!E:E,Activity_RESBDG!$B:$B,$A70&amp;"*",Activity_RESBDG!$B:$B,"*"&amp;"_EX",Activity_RESBDG!E:E,"&gt;0.0001")</f>
        <v>21.794564725792071</v>
      </c>
      <c r="E70">
        <f>SUMIFS(Activity_RESBDG!F:F,Activity_RESBDG!$B:$B,$A70&amp;"*",Activity_RESBDG!$B:$B,"*"&amp;"_EX",Activity_RESBDG!F:F,"&gt;0.0001")</f>
        <v>21.583626148224599</v>
      </c>
      <c r="F70">
        <f>SUMIFS(Activity_RESBDG!G:G,Activity_RESBDG!$B:$B,$A70&amp;"*",Activity_RESBDG!$B:$B,"*"&amp;"_EX",Activity_RESBDG!G:G,"&gt;0.0001")</f>
        <v>23.997541386559458</v>
      </c>
      <c r="G70">
        <f>SUMIFS(Activity_RESBDG!H:H,Activity_RESBDG!$B:$B,$A70&amp;"*",Activity_RESBDG!$B:$B,"*"&amp;"_EX",Activity_RESBDG!H:H,"&gt;0.0001")</f>
        <v>24.665615959665089</v>
      </c>
      <c r="H70">
        <f>SUMIFS(Activity_RESBDG!I:I,Activity_RESBDG!$B:$B,$A70&amp;"*",Activity_RESBDG!$B:$B,"*"&amp;"_EX",Activity_RESBDG!I:I,"&gt;0.0001")</f>
        <v>15.62897830199249</v>
      </c>
      <c r="I70">
        <f>SUMIFS(Activity_RESBDG!J:J,Activity_RESBDG!$B:$B,$A70&amp;"*",Activity_RESBDG!$B:$B,"*"&amp;"_EX",Activity_RESBDG!J:J,"&gt;0.0001")</f>
        <v>1.657778365774945E-3</v>
      </c>
      <c r="J70">
        <f>SUMIFS(Activity_RESBDG!K:K,Activity_RESBDG!$B:$B,$A70&amp;"*",Activity_RESBDG!$B:$B,"*"&amp;"_EX",Activity_RESBDG!K:K,"&gt;0.0001")</f>
        <v>1.7266802478638321E-3</v>
      </c>
      <c r="K70">
        <f>SUMIFS(Activity_RESBDG!L:L,Activity_RESBDG!$B:$B,$A70&amp;"*",Activity_RESBDG!$B:$B,"*"&amp;"_EX",Activity_RESBDG!L:L,"&gt;0.0001")</f>
        <v>4.3806556539377999E-4</v>
      </c>
    </row>
    <row r="71" spans="1:11" x14ac:dyDescent="0.25">
      <c r="A71" t="str">
        <f>RESBDG_Split_Tech!A71</f>
        <v>RESBDGSDEOldSHFUR___HIGNGA</v>
      </c>
      <c r="B71">
        <f>SUMIFS(Activity_RESBDG!C:C,Activity_RESBDG!$B:$B,$A71&amp;"*",Activity_RESBDG!$B:$B,"*"&amp;"_EX",Activity_RESBDG!C:C,"&gt;0.0001")</f>
        <v>17981.651786812759</v>
      </c>
      <c r="C71">
        <f>SUMIFS(Activity_RESBDG!D:D,Activity_RESBDG!$B:$B,$A71&amp;"*",Activity_RESBDG!$B:$B,"*"&amp;"_EX",Activity_RESBDG!D:D,"&gt;0.0001")</f>
        <v>17981.65139767903</v>
      </c>
      <c r="D71">
        <f>SUMIFS(Activity_RESBDG!E:E,Activity_RESBDG!$B:$B,$A71&amp;"*",Activity_RESBDG!$B:$B,"*"&amp;"_EX",Activity_RESBDG!E:E,"&gt;0.0001")</f>
        <v>17981.65129683866</v>
      </c>
      <c r="E71">
        <f>SUMIFS(Activity_RESBDG!F:F,Activity_RESBDG!$B:$B,$A71&amp;"*",Activity_RESBDG!$B:$B,"*"&amp;"_EX",Activity_RESBDG!F:F,"&gt;0.0001")</f>
        <v>17981.651324674422</v>
      </c>
      <c r="F71">
        <f>SUMIFS(Activity_RESBDG!G:G,Activity_RESBDG!$B:$B,$A71&amp;"*",Activity_RESBDG!$B:$B,"*"&amp;"_EX",Activity_RESBDG!G:G,"&gt;0.0001")</f>
        <v>14385.316706242371</v>
      </c>
      <c r="G71">
        <f>SUMIFS(Activity_RESBDG!H:H,Activity_RESBDG!$B:$B,$A71&amp;"*",Activity_RESBDG!$B:$B,"*"&amp;"_EX",Activity_RESBDG!H:H,"&gt;0.0001")</f>
        <v>14385.317227783569</v>
      </c>
      <c r="H71">
        <f>SUMIFS(Activity_RESBDG!I:I,Activity_RESBDG!$B:$B,$A71&amp;"*",Activity_RESBDG!$B:$B,"*"&amp;"_EX",Activity_RESBDG!I:I,"&gt;0.0001")</f>
        <v>14385.31690597279</v>
      </c>
      <c r="I71">
        <f>SUMIFS(Activity_RESBDG!J:J,Activity_RESBDG!$B:$B,$A71&amp;"*",Activity_RESBDG!$B:$B,"*"&amp;"_EX",Activity_RESBDG!J:J,"&gt;0.0001")</f>
        <v>14210.96094727216</v>
      </c>
      <c r="J71">
        <f>SUMIFS(Activity_RESBDG!K:K,Activity_RESBDG!$B:$B,$A71&amp;"*",Activity_RESBDG!$B:$B,"*"&amp;"_EX",Activity_RESBDG!K:K,"&gt;0.0001")</f>
        <v>14380.541249567341</v>
      </c>
      <c r="K71">
        <f>SUMIFS(Activity_RESBDG!L:L,Activity_RESBDG!$B:$B,$A71&amp;"*",Activity_RESBDG!$B:$B,"*"&amp;"_EX",Activity_RESBDG!L:L,"&gt;0.0001")</f>
        <v>10788.96772852958</v>
      </c>
    </row>
    <row r="72" spans="1:11" x14ac:dyDescent="0.25">
      <c r="A72" t="str">
        <f>RESBDG_Split_Tech!A72</f>
        <v>RESBDGSDEOldSHFUR___MEDNGA</v>
      </c>
      <c r="B72">
        <f>SUMIFS(Activity_RESBDG!C:C,Activity_RESBDG!$B:$B,$A72&amp;"*",Activity_RESBDG!$B:$B,"*"&amp;"_EX",Activity_RESBDG!C:C,"&gt;0.0001")</f>
        <v>5654.2538889418847</v>
      </c>
      <c r="C72">
        <f>SUMIFS(Activity_RESBDG!D:D,Activity_RESBDG!$B:$B,$A72&amp;"*",Activity_RESBDG!$B:$B,"*"&amp;"_EX",Activity_RESBDG!D:D,"&gt;0.0001")</f>
        <v>5654.2533590707817</v>
      </c>
      <c r="D72">
        <f>SUMIFS(Activity_RESBDG!E:E,Activity_RESBDG!$B:$B,$A72&amp;"*",Activity_RESBDG!$B:$B,"*"&amp;"_EX",Activity_RESBDG!E:E,"&gt;0.0001")</f>
        <v>5654.2532474492582</v>
      </c>
      <c r="E72">
        <f>SUMIFS(Activity_RESBDG!F:F,Activity_RESBDG!$B:$B,$A72&amp;"*",Activity_RESBDG!$B:$B,"*"&amp;"_EX",Activity_RESBDG!F:F,"&gt;0.0001")</f>
        <v>5654.2533061432296</v>
      </c>
      <c r="F72">
        <f>SUMIFS(Activity_RESBDG!G:G,Activity_RESBDG!$B:$B,$A72&amp;"*",Activity_RESBDG!$B:$B,"*"&amp;"_EX",Activity_RESBDG!G:G,"&gt;0.0001")</f>
        <v>4523.2639696494689</v>
      </c>
      <c r="G72">
        <f>SUMIFS(Activity_RESBDG!H:H,Activity_RESBDG!$B:$B,$A72&amp;"*",Activity_RESBDG!$B:$B,"*"&amp;"_EX",Activity_RESBDG!H:H,"&gt;0.0001")</f>
        <v>4522.7350306302469</v>
      </c>
      <c r="H72">
        <f>SUMIFS(Activity_RESBDG!I:I,Activity_RESBDG!$B:$B,$A72&amp;"*",Activity_RESBDG!$B:$B,"*"&amp;"_EX",Activity_RESBDG!I:I,"&gt;0.0001")</f>
        <v>4522.6686860509481</v>
      </c>
      <c r="I72">
        <f>SUMIFS(Activity_RESBDG!J:J,Activity_RESBDG!$B:$B,$A72&amp;"*",Activity_RESBDG!$B:$B,"*"&amp;"_EX",Activity_RESBDG!J:J,"&gt;0.0001")</f>
        <v>1410.897394369928</v>
      </c>
      <c r="J72">
        <f>SUMIFS(Activity_RESBDG!K:K,Activity_RESBDG!$B:$B,$A72&amp;"*",Activity_RESBDG!$B:$B,"*"&amp;"_EX",Activity_RESBDG!K:K,"&gt;0.0001")</f>
        <v>1202.6908258750791</v>
      </c>
      <c r="K72">
        <f>SUMIFS(Activity_RESBDG!L:L,Activity_RESBDG!$B:$B,$A72&amp;"*",Activity_RESBDG!$B:$B,"*"&amp;"_EX",Activity_RESBDG!L:L,"&gt;0.0001")</f>
        <v>3367.7498838756851</v>
      </c>
    </row>
    <row r="73" spans="1:11" x14ac:dyDescent="0.25">
      <c r="A73" t="str">
        <f>RESBDG_Split_Tech!A73</f>
        <v>RESBDGSDEOldSHFUR___STDPRO</v>
      </c>
      <c r="B73">
        <f>SUMIFS(Activity_RESBDG!C:C,Activity_RESBDG!$B:$B,$A73&amp;"*",Activity_RESBDG!$B:$B,"*"&amp;"_EX",Activity_RESBDG!C:C,"&gt;0.0001")</f>
        <v>0</v>
      </c>
      <c r="C73">
        <f>SUMIFS(Activity_RESBDG!D:D,Activity_RESBDG!$B:$B,$A73&amp;"*",Activity_RESBDG!$B:$B,"*"&amp;"_EX",Activity_RESBDG!D:D,"&gt;0.0001")</f>
        <v>0</v>
      </c>
      <c r="D73">
        <f>SUMIFS(Activity_RESBDG!E:E,Activity_RESBDG!$B:$B,$A73&amp;"*",Activity_RESBDG!$B:$B,"*"&amp;"_EX",Activity_RESBDG!E:E,"&gt;0.0001")</f>
        <v>0</v>
      </c>
      <c r="E73">
        <f>SUMIFS(Activity_RESBDG!F:F,Activity_RESBDG!$B:$B,$A73&amp;"*",Activity_RESBDG!$B:$B,"*"&amp;"_EX",Activity_RESBDG!F:F,"&gt;0.0001")</f>
        <v>0</v>
      </c>
      <c r="F73">
        <f>SUMIFS(Activity_RESBDG!G:G,Activity_RESBDG!$B:$B,$A73&amp;"*",Activity_RESBDG!$B:$B,"*"&amp;"_EX",Activity_RESBDG!G:G,"&gt;0.0001")</f>
        <v>0</v>
      </c>
      <c r="G73">
        <f>SUMIFS(Activity_RESBDG!H:H,Activity_RESBDG!$B:$B,$A73&amp;"*",Activity_RESBDG!$B:$B,"*"&amp;"_EX",Activity_RESBDG!H:H,"&gt;0.0001")</f>
        <v>0</v>
      </c>
      <c r="H73">
        <f>SUMIFS(Activity_RESBDG!I:I,Activity_RESBDG!$B:$B,$A73&amp;"*",Activity_RESBDG!$B:$B,"*"&amp;"_EX",Activity_RESBDG!I:I,"&gt;0.0001")</f>
        <v>0</v>
      </c>
      <c r="I73">
        <f>SUMIFS(Activity_RESBDG!J:J,Activity_RESBDG!$B:$B,$A73&amp;"*",Activity_RESBDG!$B:$B,"*"&amp;"_EX",Activity_RESBDG!J:J,"&gt;0.0001")</f>
        <v>0</v>
      </c>
      <c r="J73">
        <f>SUMIFS(Activity_RESBDG!K:K,Activity_RESBDG!$B:$B,$A73&amp;"*",Activity_RESBDG!$B:$B,"*"&amp;"_EX",Activity_RESBDG!K:K,"&gt;0.0001")</f>
        <v>0</v>
      </c>
      <c r="K73">
        <f>SUMIFS(Activity_RESBDG!L:L,Activity_RESBDG!$B:$B,$A73&amp;"*",Activity_RESBDG!$B:$B,"*"&amp;"_EX",Activity_RESBDG!L:L,"&gt;0.0001")</f>
        <v>0</v>
      </c>
    </row>
    <row r="74" spans="1:11" x14ac:dyDescent="0.25">
      <c r="A74" t="str">
        <f>RESBDG_Split_Tech!A74</f>
        <v>RESBDGAPAOldWH______STDBMA</v>
      </c>
      <c r="B74">
        <f>SUMIFS(Activity_RESBDG!C:C,Activity_RESBDG!$B:$B,$A74&amp;"*",Activity_RESBDG!$B:$B,"*"&amp;"_EX",Activity_RESBDG!C:C,"&gt;0.0001")</f>
        <v>0</v>
      </c>
      <c r="C74">
        <f>SUMIFS(Activity_RESBDG!D:D,Activity_RESBDG!$B:$B,$A74&amp;"*",Activity_RESBDG!$B:$B,"*"&amp;"_EX",Activity_RESBDG!D:D,"&gt;0.0001")</f>
        <v>0</v>
      </c>
      <c r="D74">
        <f>SUMIFS(Activity_RESBDG!E:E,Activity_RESBDG!$B:$B,$A74&amp;"*",Activity_RESBDG!$B:$B,"*"&amp;"_EX",Activity_RESBDG!E:E,"&gt;0.0001")</f>
        <v>0</v>
      </c>
      <c r="E74">
        <f>SUMIFS(Activity_RESBDG!F:F,Activity_RESBDG!$B:$B,$A74&amp;"*",Activity_RESBDG!$B:$B,"*"&amp;"_EX",Activity_RESBDG!F:F,"&gt;0.0001")</f>
        <v>0</v>
      </c>
      <c r="F74">
        <f>SUMIFS(Activity_RESBDG!G:G,Activity_RESBDG!$B:$B,$A74&amp;"*",Activity_RESBDG!$B:$B,"*"&amp;"_EX",Activity_RESBDG!G:G,"&gt;0.0001")</f>
        <v>0</v>
      </c>
      <c r="G74">
        <f>SUMIFS(Activity_RESBDG!H:H,Activity_RESBDG!$B:$B,$A74&amp;"*",Activity_RESBDG!$B:$B,"*"&amp;"_EX",Activity_RESBDG!H:H,"&gt;0.0001")</f>
        <v>0</v>
      </c>
      <c r="H74">
        <f>SUMIFS(Activity_RESBDG!I:I,Activity_RESBDG!$B:$B,$A74&amp;"*",Activity_RESBDG!$B:$B,"*"&amp;"_EX",Activity_RESBDG!I:I,"&gt;0.0001")</f>
        <v>0</v>
      </c>
      <c r="I74">
        <f>SUMIFS(Activity_RESBDG!J:J,Activity_RESBDG!$B:$B,$A74&amp;"*",Activity_RESBDG!$B:$B,"*"&amp;"_EX",Activity_RESBDG!J:J,"&gt;0.0001")</f>
        <v>0</v>
      </c>
      <c r="J74">
        <f>SUMIFS(Activity_RESBDG!K:K,Activity_RESBDG!$B:$B,$A74&amp;"*",Activity_RESBDG!$B:$B,"*"&amp;"_EX",Activity_RESBDG!K:K,"&gt;0.0001")</f>
        <v>0</v>
      </c>
      <c r="K74">
        <f>SUMIFS(Activity_RESBDG!L:L,Activity_RESBDG!$B:$B,$A74&amp;"*",Activity_RESBDG!$B:$B,"*"&amp;"_EX",Activity_RESBDG!L:L,"&gt;0.0001")</f>
        <v>0</v>
      </c>
    </row>
    <row r="75" spans="1:11" x14ac:dyDescent="0.25">
      <c r="A75" t="str">
        <f>RESBDG_Split_Tech!A75</f>
        <v>RESBDGAPAOldWH______STDELC</v>
      </c>
      <c r="B75">
        <f>SUMIFS(Activity_RESBDG!C:C,Activity_RESBDG!$B:$B,$A75&amp;"*",Activity_RESBDG!$B:$B,"*"&amp;"_EX",Activity_RESBDG!C:C,"&gt;0.0001")</f>
        <v>416.41023761979858</v>
      </c>
      <c r="C75">
        <f>SUMIFS(Activity_RESBDG!D:D,Activity_RESBDG!$B:$B,$A75&amp;"*",Activity_RESBDG!$B:$B,"*"&amp;"_EX",Activity_RESBDG!D:D,"&gt;0.0001")</f>
        <v>404.59794666049362</v>
      </c>
      <c r="D75">
        <f>SUMIFS(Activity_RESBDG!E:E,Activity_RESBDG!$B:$B,$A75&amp;"*",Activity_RESBDG!$B:$B,"*"&amp;"_EX",Activity_RESBDG!E:E,"&gt;0.0001")</f>
        <v>318.9425428917026</v>
      </c>
      <c r="E75">
        <f>SUMIFS(Activity_RESBDG!F:F,Activity_RESBDG!$B:$B,$A75&amp;"*",Activity_RESBDG!$B:$B,"*"&amp;"_EX",Activity_RESBDG!F:F,"&gt;0.0001")</f>
        <v>345.9170903341543</v>
      </c>
      <c r="F75">
        <f>SUMIFS(Activity_RESBDG!G:G,Activity_RESBDG!$B:$B,$A75&amp;"*",Activity_RESBDG!$B:$B,"*"&amp;"_EX",Activity_RESBDG!G:G,"&gt;0.0001")</f>
        <v>171.72258861054721</v>
      </c>
      <c r="G75">
        <f>SUMIFS(Activity_RESBDG!H:H,Activity_RESBDG!$B:$B,$A75&amp;"*",Activity_RESBDG!$B:$B,"*"&amp;"_EX",Activity_RESBDG!H:H,"&gt;0.0001")</f>
        <v>406.22319248258538</v>
      </c>
      <c r="H75">
        <f>SUMIFS(Activity_RESBDG!I:I,Activity_RESBDG!$B:$B,$A75&amp;"*",Activity_RESBDG!$B:$B,"*"&amp;"_EX",Activity_RESBDG!I:I,"&gt;0.0001")</f>
        <v>425.20413772904823</v>
      </c>
      <c r="I75">
        <f>SUMIFS(Activity_RESBDG!J:J,Activity_RESBDG!$B:$B,$A75&amp;"*",Activity_RESBDG!$B:$B,"*"&amp;"_EX",Activity_RESBDG!J:J,"&gt;0.0001")</f>
        <v>52.636990571127612</v>
      </c>
      <c r="J75">
        <f>SUMIFS(Activity_RESBDG!K:K,Activity_RESBDG!$B:$B,$A75&amp;"*",Activity_RESBDG!$B:$B,"*"&amp;"_EX",Activity_RESBDG!K:K,"&gt;0.0001")</f>
        <v>31.547664632502588</v>
      </c>
      <c r="K75">
        <f>SUMIFS(Activity_RESBDG!L:L,Activity_RESBDG!$B:$B,$A75&amp;"*",Activity_RESBDG!$B:$B,"*"&amp;"_EX",Activity_RESBDG!L:L,"&gt;0.0001")</f>
        <v>18.90291672839103</v>
      </c>
    </row>
    <row r="76" spans="1:11" x14ac:dyDescent="0.25">
      <c r="A76" t="str">
        <f>RESBDG_Split_Tech!A76</f>
        <v>RESBDGAPAOldWH_________DHE</v>
      </c>
      <c r="B76">
        <f>SUMIFS(Activity_RESBDG!C:C,Activity_RESBDG!$B:$B,$A76&amp;"*",Activity_RESBDG!$B:$B,"*"&amp;"_EX",Activity_RESBDG!C:C,"&gt;0.0001")</f>
        <v>0</v>
      </c>
      <c r="C76">
        <f>SUMIFS(Activity_RESBDG!D:D,Activity_RESBDG!$B:$B,$A76&amp;"*",Activity_RESBDG!$B:$B,"*"&amp;"_EX",Activity_RESBDG!D:D,"&gt;0.0001")</f>
        <v>0</v>
      </c>
      <c r="D76">
        <f>SUMIFS(Activity_RESBDG!E:E,Activity_RESBDG!$B:$B,$A76&amp;"*",Activity_RESBDG!$B:$B,"*"&amp;"_EX",Activity_RESBDG!E:E,"&gt;0.0001")</f>
        <v>0</v>
      </c>
      <c r="E76">
        <f>SUMIFS(Activity_RESBDG!F:F,Activity_RESBDG!$B:$B,$A76&amp;"*",Activity_RESBDG!$B:$B,"*"&amp;"_EX",Activity_RESBDG!F:F,"&gt;0.0001")</f>
        <v>0</v>
      </c>
      <c r="F76">
        <f>SUMIFS(Activity_RESBDG!G:G,Activity_RESBDG!$B:$B,$A76&amp;"*",Activity_RESBDG!$B:$B,"*"&amp;"_EX",Activity_RESBDG!G:G,"&gt;0.0001")</f>
        <v>0</v>
      </c>
      <c r="G76">
        <f>SUMIFS(Activity_RESBDG!H:H,Activity_RESBDG!$B:$B,$A76&amp;"*",Activity_RESBDG!$B:$B,"*"&amp;"_EX",Activity_RESBDG!H:H,"&gt;0.0001")</f>
        <v>0</v>
      </c>
      <c r="H76">
        <f>SUMIFS(Activity_RESBDG!I:I,Activity_RESBDG!$B:$B,$A76&amp;"*",Activity_RESBDG!$B:$B,"*"&amp;"_EX",Activity_RESBDG!I:I,"&gt;0.0001")</f>
        <v>0</v>
      </c>
      <c r="I76">
        <f>SUMIFS(Activity_RESBDG!J:J,Activity_RESBDG!$B:$B,$A76&amp;"*",Activity_RESBDG!$B:$B,"*"&amp;"_EX",Activity_RESBDG!J:J,"&gt;0.0001")</f>
        <v>0</v>
      </c>
      <c r="J76">
        <f>SUMIFS(Activity_RESBDG!K:K,Activity_RESBDG!$B:$B,$A76&amp;"*",Activity_RESBDG!$B:$B,"*"&amp;"_EX",Activity_RESBDG!K:K,"&gt;0.0001")</f>
        <v>0</v>
      </c>
      <c r="K76">
        <f>SUMIFS(Activity_RESBDG!L:L,Activity_RESBDG!$B:$B,$A76&amp;"*",Activity_RESBDG!$B:$B,"*"&amp;"_EX",Activity_RESBDG!L:L,"&gt;0.0001")</f>
        <v>0</v>
      </c>
    </row>
    <row r="77" spans="1:11" x14ac:dyDescent="0.25">
      <c r="A77" t="str">
        <f>RESBDG_Split_Tech!A77</f>
        <v>RESBDGAPAOldWH______STDLFO</v>
      </c>
      <c r="B77">
        <f>SUMIFS(Activity_RESBDG!C:C,Activity_RESBDG!$B:$B,$A77&amp;"*",Activity_RESBDG!$B:$B,"*"&amp;"_EX",Activity_RESBDG!C:C,"&gt;0.0001")</f>
        <v>42.883660193609003</v>
      </c>
      <c r="C77">
        <f>SUMIFS(Activity_RESBDG!D:D,Activity_RESBDG!$B:$B,$A77&amp;"*",Activity_RESBDG!$B:$B,"*"&amp;"_EX",Activity_RESBDG!D:D,"&gt;0.0001")</f>
        <v>42.881731136863429</v>
      </c>
      <c r="D77">
        <f>SUMIFS(Activity_RESBDG!E:E,Activity_RESBDG!$B:$B,$A77&amp;"*",Activity_RESBDG!$B:$B,"*"&amp;"_EX",Activity_RESBDG!E:E,"&gt;0.0001")</f>
        <v>28.399935205901269</v>
      </c>
      <c r="E77">
        <f>SUMIFS(Activity_RESBDG!F:F,Activity_RESBDG!$B:$B,$A77&amp;"*",Activity_RESBDG!$B:$B,"*"&amp;"_EX",Activity_RESBDG!F:F,"&gt;0.0001")</f>
        <v>28.58240538033974</v>
      </c>
      <c r="F77">
        <f>SUMIFS(Activity_RESBDG!G:G,Activity_RESBDG!$B:$B,$A77&amp;"*",Activity_RESBDG!$B:$B,"*"&amp;"_EX",Activity_RESBDG!G:G,"&gt;0.0001")</f>
        <v>28.58676990934806</v>
      </c>
      <c r="G77">
        <f>SUMIFS(Activity_RESBDG!H:H,Activity_RESBDG!$B:$B,$A77&amp;"*",Activity_RESBDG!$B:$B,"*"&amp;"_EX",Activity_RESBDG!H:H,"&gt;0.0001")</f>
        <v>28.583099697708629</v>
      </c>
      <c r="H77">
        <f>SUMIFS(Activity_RESBDG!I:I,Activity_RESBDG!$B:$B,$A77&amp;"*",Activity_RESBDG!$B:$B,"*"&amp;"_EX",Activity_RESBDG!I:I,"&gt;0.0001")</f>
        <v>28.57935810278547</v>
      </c>
      <c r="I77">
        <f>SUMIFS(Activity_RESBDG!J:J,Activity_RESBDG!$B:$B,$A77&amp;"*",Activity_RESBDG!$B:$B,"*"&amp;"_EX",Activity_RESBDG!J:J,"&gt;0.0001")</f>
        <v>2.555733856091012E-3</v>
      </c>
      <c r="J77">
        <f>SUMIFS(Activity_RESBDG!K:K,Activity_RESBDG!$B:$B,$A77&amp;"*",Activity_RESBDG!$B:$B,"*"&amp;"_EX",Activity_RESBDG!K:K,"&gt;0.0001")</f>
        <v>2.4628514937868442E-3</v>
      </c>
      <c r="K77">
        <f>SUMIFS(Activity_RESBDG!L:L,Activity_RESBDG!$B:$B,$A77&amp;"*",Activity_RESBDG!$B:$B,"*"&amp;"_EX",Activity_RESBDG!L:L,"&gt;0.0001")</f>
        <v>7.4489675361453036E-4</v>
      </c>
    </row>
    <row r="78" spans="1:11" x14ac:dyDescent="0.25">
      <c r="A78" t="str">
        <f>RESBDG_Split_Tech!A78</f>
        <v>RESBDGAPAOldWH______STDNGA</v>
      </c>
      <c r="B78">
        <f>SUMIFS(Activity_RESBDG!C:C,Activity_RESBDG!$B:$B,$A78&amp;"*",Activity_RESBDG!$B:$B,"*"&amp;"_EX",Activity_RESBDG!C:C,"&gt;0.0001")</f>
        <v>7660.9626255458588</v>
      </c>
      <c r="C78">
        <f>SUMIFS(Activity_RESBDG!D:D,Activity_RESBDG!$B:$B,$A78&amp;"*",Activity_RESBDG!$B:$B,"*"&amp;"_EX",Activity_RESBDG!D:D,"&gt;0.0001")</f>
        <v>7660.9624769204156</v>
      </c>
      <c r="D78">
        <f>SUMIFS(Activity_RESBDG!E:E,Activity_RESBDG!$B:$B,$A78&amp;"*",Activity_RESBDG!$B:$B,"*"&amp;"_EX",Activity_RESBDG!E:E,"&gt;0.0001")</f>
        <v>5107.3077131647606</v>
      </c>
      <c r="E78">
        <f>SUMIFS(Activity_RESBDG!F:F,Activity_RESBDG!$B:$B,$A78&amp;"*",Activity_RESBDG!$B:$B,"*"&amp;"_EX",Activity_RESBDG!F:F,"&gt;0.0001")</f>
        <v>5107.3076090371187</v>
      </c>
      <c r="F78">
        <f>SUMIFS(Activity_RESBDG!G:G,Activity_RESBDG!$B:$B,$A78&amp;"*",Activity_RESBDG!$B:$B,"*"&amp;"_EX",Activity_RESBDG!G:G,"&gt;0.0001")</f>
        <v>5107.307535511246</v>
      </c>
      <c r="G78">
        <f>SUMIFS(Activity_RESBDG!H:H,Activity_RESBDG!$B:$B,$A78&amp;"*",Activity_RESBDG!$B:$B,"*"&amp;"_EX",Activity_RESBDG!H:H,"&gt;0.0001")</f>
        <v>5107.3074817128036</v>
      </c>
      <c r="H78">
        <f>SUMIFS(Activity_RESBDG!I:I,Activity_RESBDG!$B:$B,$A78&amp;"*",Activity_RESBDG!$B:$B,"*"&amp;"_EX",Activity_RESBDG!I:I,"&gt;0.0001")</f>
        <v>5107.3073590307213</v>
      </c>
      <c r="I78">
        <f>SUMIFS(Activity_RESBDG!J:J,Activity_RESBDG!$B:$B,$A78&amp;"*",Activity_RESBDG!$B:$B,"*"&amp;"_EX",Activity_RESBDG!J:J,"&gt;0.0001")</f>
        <v>2553.562775031623</v>
      </c>
      <c r="J78">
        <f>SUMIFS(Activity_RESBDG!K:K,Activity_RESBDG!$B:$B,$A78&amp;"*",Activity_RESBDG!$B:$B,"*"&amp;"_EX",Activity_RESBDG!K:K,"&gt;0.0001")</f>
        <v>2553.5435890176441</v>
      </c>
      <c r="K78">
        <f>SUMIFS(Activity_RESBDG!L:L,Activity_RESBDG!$B:$B,$A78&amp;"*",Activity_RESBDG!$B:$B,"*"&amp;"_EX",Activity_RESBDG!L:L,"&gt;0.0001")</f>
        <v>1532.1781322175559</v>
      </c>
    </row>
    <row r="79" spans="1:11" x14ac:dyDescent="0.25">
      <c r="A79" t="str">
        <f>RESBDG_Split_Tech!A79</f>
        <v>RESBDGAPAOldWH______STDPRO</v>
      </c>
      <c r="B79">
        <f>SUMIFS(Activity_RESBDG!C:C,Activity_RESBDG!$B:$B,$A79&amp;"*",Activity_RESBDG!$B:$B,"*"&amp;"_EX",Activity_RESBDG!C:C,"&gt;0.0001")</f>
        <v>0</v>
      </c>
      <c r="C79">
        <f>SUMIFS(Activity_RESBDG!D:D,Activity_RESBDG!$B:$B,$A79&amp;"*",Activity_RESBDG!$B:$B,"*"&amp;"_EX",Activity_RESBDG!D:D,"&gt;0.0001")</f>
        <v>0</v>
      </c>
      <c r="D79">
        <f>SUMIFS(Activity_RESBDG!E:E,Activity_RESBDG!$B:$B,$A79&amp;"*",Activity_RESBDG!$B:$B,"*"&amp;"_EX",Activity_RESBDG!E:E,"&gt;0.0001")</f>
        <v>0</v>
      </c>
      <c r="E79">
        <f>SUMIFS(Activity_RESBDG!F:F,Activity_RESBDG!$B:$B,$A79&amp;"*",Activity_RESBDG!$B:$B,"*"&amp;"_EX",Activity_RESBDG!F:F,"&gt;0.0001")</f>
        <v>0</v>
      </c>
      <c r="F79">
        <f>SUMIFS(Activity_RESBDG!G:G,Activity_RESBDG!$B:$B,$A79&amp;"*",Activity_RESBDG!$B:$B,"*"&amp;"_EX",Activity_RESBDG!G:G,"&gt;0.0001")</f>
        <v>0</v>
      </c>
      <c r="G79">
        <f>SUMIFS(Activity_RESBDG!H:H,Activity_RESBDG!$B:$B,$A79&amp;"*",Activity_RESBDG!$B:$B,"*"&amp;"_EX",Activity_RESBDG!H:H,"&gt;0.0001")</f>
        <v>0</v>
      </c>
      <c r="H79">
        <f>SUMIFS(Activity_RESBDG!I:I,Activity_RESBDG!$B:$B,$A79&amp;"*",Activity_RESBDG!$B:$B,"*"&amp;"_EX",Activity_RESBDG!I:I,"&gt;0.0001")</f>
        <v>0</v>
      </c>
      <c r="I79">
        <f>SUMIFS(Activity_RESBDG!J:J,Activity_RESBDG!$B:$B,$A79&amp;"*",Activity_RESBDG!$B:$B,"*"&amp;"_EX",Activity_RESBDG!J:J,"&gt;0.0001")</f>
        <v>0</v>
      </c>
      <c r="J79">
        <f>SUMIFS(Activity_RESBDG!K:K,Activity_RESBDG!$B:$B,$A79&amp;"*",Activity_RESBDG!$B:$B,"*"&amp;"_EX",Activity_RESBDG!K:K,"&gt;0.0001")</f>
        <v>0</v>
      </c>
      <c r="K79">
        <f>SUMIFS(Activity_RESBDG!L:L,Activity_RESBDG!$B:$B,$A79&amp;"*",Activity_RESBDG!$B:$B,"*"&amp;"_EX",Activity_RESBDG!L:L,"&gt;0.0001")</f>
        <v>0</v>
      </c>
    </row>
    <row r="80" spans="1:11" x14ac:dyDescent="0.25">
      <c r="A80" t="str">
        <f>RESBDG_Split_Tech!A80</f>
        <v>RESBDGSATOldWH______STDBMA</v>
      </c>
      <c r="B80">
        <f>SUMIFS(Activity_RESBDG!C:C,Activity_RESBDG!$B:$B,$A80&amp;"*",Activity_RESBDG!$B:$B,"*"&amp;"_EX",Activity_RESBDG!C:C,"&gt;0.0001")</f>
        <v>0</v>
      </c>
      <c r="C80">
        <f>SUMIFS(Activity_RESBDG!D:D,Activity_RESBDG!$B:$B,$A80&amp;"*",Activity_RESBDG!$B:$B,"*"&amp;"_EX",Activity_RESBDG!D:D,"&gt;0.0001")</f>
        <v>0</v>
      </c>
      <c r="D80">
        <f>SUMIFS(Activity_RESBDG!E:E,Activity_RESBDG!$B:$B,$A80&amp;"*",Activity_RESBDG!$B:$B,"*"&amp;"_EX",Activity_RESBDG!E:E,"&gt;0.0001")</f>
        <v>0</v>
      </c>
      <c r="E80">
        <f>SUMIFS(Activity_RESBDG!F:F,Activity_RESBDG!$B:$B,$A80&amp;"*",Activity_RESBDG!$B:$B,"*"&amp;"_EX",Activity_RESBDG!F:F,"&gt;0.0001")</f>
        <v>0</v>
      </c>
      <c r="F80">
        <f>SUMIFS(Activity_RESBDG!G:G,Activity_RESBDG!$B:$B,$A80&amp;"*",Activity_RESBDG!$B:$B,"*"&amp;"_EX",Activity_RESBDG!G:G,"&gt;0.0001")</f>
        <v>0</v>
      </c>
      <c r="G80">
        <f>SUMIFS(Activity_RESBDG!H:H,Activity_RESBDG!$B:$B,$A80&amp;"*",Activity_RESBDG!$B:$B,"*"&amp;"_EX",Activity_RESBDG!H:H,"&gt;0.0001")</f>
        <v>0</v>
      </c>
      <c r="H80">
        <f>SUMIFS(Activity_RESBDG!I:I,Activity_RESBDG!$B:$B,$A80&amp;"*",Activity_RESBDG!$B:$B,"*"&amp;"_EX",Activity_RESBDG!I:I,"&gt;0.0001")</f>
        <v>0</v>
      </c>
      <c r="I80">
        <f>SUMIFS(Activity_RESBDG!J:J,Activity_RESBDG!$B:$B,$A80&amp;"*",Activity_RESBDG!$B:$B,"*"&amp;"_EX",Activity_RESBDG!J:J,"&gt;0.0001")</f>
        <v>0</v>
      </c>
      <c r="J80">
        <f>SUMIFS(Activity_RESBDG!K:K,Activity_RESBDG!$B:$B,$A80&amp;"*",Activity_RESBDG!$B:$B,"*"&amp;"_EX",Activity_RESBDG!K:K,"&gt;0.0001")</f>
        <v>0</v>
      </c>
      <c r="K80">
        <f>SUMIFS(Activity_RESBDG!L:L,Activity_RESBDG!$B:$B,$A80&amp;"*",Activity_RESBDG!$B:$B,"*"&amp;"_EX",Activity_RESBDG!L:L,"&gt;0.0001")</f>
        <v>0</v>
      </c>
    </row>
    <row r="81" spans="1:11" x14ac:dyDescent="0.25">
      <c r="A81" t="str">
        <f>RESBDG_Split_Tech!A81</f>
        <v>RESBDGSATOldWH______STDELC</v>
      </c>
      <c r="B81">
        <f>SUMIFS(Activity_RESBDG!C:C,Activity_RESBDG!$B:$B,$A81&amp;"*",Activity_RESBDG!$B:$B,"*"&amp;"_EX",Activity_RESBDG!C:C,"&gt;0.0001")</f>
        <v>170.60025556939161</v>
      </c>
      <c r="C81">
        <f>SUMIFS(Activity_RESBDG!D:D,Activity_RESBDG!$B:$B,$A81&amp;"*",Activity_RESBDG!$B:$B,"*"&amp;"_EX",Activity_RESBDG!D:D,"&gt;0.0001")</f>
        <v>159.56676916882191</v>
      </c>
      <c r="D81">
        <f>SUMIFS(Activity_RESBDG!E:E,Activity_RESBDG!$B:$B,$A81&amp;"*",Activity_RESBDG!$B:$B,"*"&amp;"_EX",Activity_RESBDG!E:E,"&gt;0.0001")</f>
        <v>126.856879391492</v>
      </c>
      <c r="E81">
        <f>SUMIFS(Activity_RESBDG!F:F,Activity_RESBDG!$B:$B,$A81&amp;"*",Activity_RESBDG!$B:$B,"*"&amp;"_EX",Activity_RESBDG!F:F,"&gt;0.0001")</f>
        <v>130.64509896395211</v>
      </c>
      <c r="F81">
        <f>SUMIFS(Activity_RESBDG!G:G,Activity_RESBDG!$B:$B,$A81&amp;"*",Activity_RESBDG!$B:$B,"*"&amp;"_EX",Activity_RESBDG!G:G,"&gt;0.0001")</f>
        <v>72.073824755805816</v>
      </c>
      <c r="G81">
        <f>SUMIFS(Activity_RESBDG!H:H,Activity_RESBDG!$B:$B,$A81&amp;"*",Activity_RESBDG!$B:$B,"*"&amp;"_EX",Activity_RESBDG!H:H,"&gt;0.0001")</f>
        <v>142.71133884758609</v>
      </c>
      <c r="H81">
        <f>SUMIFS(Activity_RESBDG!I:I,Activity_RESBDG!$B:$B,$A81&amp;"*",Activity_RESBDG!$B:$B,"*"&amp;"_EX",Activity_RESBDG!I:I,"&gt;0.0001")</f>
        <v>135.7723779336776</v>
      </c>
      <c r="I81">
        <f>SUMIFS(Activity_RESBDG!J:J,Activity_RESBDG!$B:$B,$A81&amp;"*",Activity_RESBDG!$B:$B,"*"&amp;"_EX",Activity_RESBDG!J:J,"&gt;0.0001")</f>
        <v>19.243407543832131</v>
      </c>
      <c r="J81">
        <f>SUMIFS(Activity_RESBDG!K:K,Activity_RESBDG!$B:$B,$A81&amp;"*",Activity_RESBDG!$B:$B,"*"&amp;"_EX",Activity_RESBDG!K:K,"&gt;0.0001")</f>
        <v>11.55629502393859</v>
      </c>
      <c r="K81">
        <f>SUMIFS(Activity_RESBDG!L:L,Activity_RESBDG!$B:$B,$A81&amp;"*",Activity_RESBDG!$B:$B,"*"&amp;"_EX",Activity_RESBDG!L:L,"&gt;0.0001")</f>
        <v>6.9078673042833429</v>
      </c>
    </row>
    <row r="82" spans="1:11" x14ac:dyDescent="0.25">
      <c r="A82" t="str">
        <f>RESBDG_Split_Tech!A82</f>
        <v>RESBDGSATOldWH_________DHE</v>
      </c>
      <c r="B82">
        <f>SUMIFS(Activity_RESBDG!C:C,Activity_RESBDG!$B:$B,$A82&amp;"*",Activity_RESBDG!$B:$B,"*"&amp;"_EX",Activity_RESBDG!C:C,"&gt;0.0001")</f>
        <v>0</v>
      </c>
      <c r="C82">
        <f>SUMIFS(Activity_RESBDG!D:D,Activity_RESBDG!$B:$B,$A82&amp;"*",Activity_RESBDG!$B:$B,"*"&amp;"_EX",Activity_RESBDG!D:D,"&gt;0.0001")</f>
        <v>0</v>
      </c>
      <c r="D82">
        <f>SUMIFS(Activity_RESBDG!E:E,Activity_RESBDG!$B:$B,$A82&amp;"*",Activity_RESBDG!$B:$B,"*"&amp;"_EX",Activity_RESBDG!E:E,"&gt;0.0001")</f>
        <v>0</v>
      </c>
      <c r="E82">
        <f>SUMIFS(Activity_RESBDG!F:F,Activity_RESBDG!$B:$B,$A82&amp;"*",Activity_RESBDG!$B:$B,"*"&amp;"_EX",Activity_RESBDG!F:F,"&gt;0.0001")</f>
        <v>0</v>
      </c>
      <c r="F82">
        <f>SUMIFS(Activity_RESBDG!G:G,Activity_RESBDG!$B:$B,$A82&amp;"*",Activity_RESBDG!$B:$B,"*"&amp;"_EX",Activity_RESBDG!G:G,"&gt;0.0001")</f>
        <v>0</v>
      </c>
      <c r="G82">
        <f>SUMIFS(Activity_RESBDG!H:H,Activity_RESBDG!$B:$B,$A82&amp;"*",Activity_RESBDG!$B:$B,"*"&amp;"_EX",Activity_RESBDG!H:H,"&gt;0.0001")</f>
        <v>0</v>
      </c>
      <c r="H82">
        <f>SUMIFS(Activity_RESBDG!I:I,Activity_RESBDG!$B:$B,$A82&amp;"*",Activity_RESBDG!$B:$B,"*"&amp;"_EX",Activity_RESBDG!I:I,"&gt;0.0001")</f>
        <v>0</v>
      </c>
      <c r="I82">
        <f>SUMIFS(Activity_RESBDG!J:J,Activity_RESBDG!$B:$B,$A82&amp;"*",Activity_RESBDG!$B:$B,"*"&amp;"_EX",Activity_RESBDG!J:J,"&gt;0.0001")</f>
        <v>0</v>
      </c>
      <c r="J82">
        <f>SUMIFS(Activity_RESBDG!K:K,Activity_RESBDG!$B:$B,$A82&amp;"*",Activity_RESBDG!$B:$B,"*"&amp;"_EX",Activity_RESBDG!K:K,"&gt;0.0001")</f>
        <v>0</v>
      </c>
      <c r="K82">
        <f>SUMIFS(Activity_RESBDG!L:L,Activity_RESBDG!$B:$B,$A82&amp;"*",Activity_RESBDG!$B:$B,"*"&amp;"_EX",Activity_RESBDG!L:L,"&gt;0.0001")</f>
        <v>0</v>
      </c>
    </row>
    <row r="83" spans="1:11" x14ac:dyDescent="0.25">
      <c r="A83" t="str">
        <f>RESBDG_Split_Tech!A83</f>
        <v>RESBDGSATOldWH______STDLFO</v>
      </c>
      <c r="B83">
        <f>SUMIFS(Activity_RESBDG!C:C,Activity_RESBDG!$B:$B,$A83&amp;"*",Activity_RESBDG!$B:$B,"*"&amp;"_EX",Activity_RESBDG!C:C,"&gt;0.0001")</f>
        <v>15.64497726235602</v>
      </c>
      <c r="C83">
        <f>SUMIFS(Activity_RESBDG!D:D,Activity_RESBDG!$B:$B,$A83&amp;"*",Activity_RESBDG!$B:$B,"*"&amp;"_EX",Activity_RESBDG!D:D,"&gt;0.0001")</f>
        <v>15.643272880481559</v>
      </c>
      <c r="D83">
        <f>SUMIFS(Activity_RESBDG!E:E,Activity_RESBDG!$B:$B,$A83&amp;"*",Activity_RESBDG!$B:$B,"*"&amp;"_EX",Activity_RESBDG!E:E,"&gt;0.0001")</f>
        <v>10.299969934936589</v>
      </c>
      <c r="E83">
        <f>SUMIFS(Activity_RESBDG!F:F,Activity_RESBDG!$B:$B,$A83&amp;"*",Activity_RESBDG!$B:$B,"*"&amp;"_EX",Activity_RESBDG!F:F,"&gt;0.0001")</f>
        <v>10.42510822208099</v>
      </c>
      <c r="F83">
        <f>SUMIFS(Activity_RESBDG!G:G,Activity_RESBDG!$B:$B,$A83&amp;"*",Activity_RESBDG!$B:$B,"*"&amp;"_EX",Activity_RESBDG!G:G,"&gt;0.0001")</f>
        <v>10.42800145217643</v>
      </c>
      <c r="G83">
        <f>SUMIFS(Activity_RESBDG!H:H,Activity_RESBDG!$B:$B,$A83&amp;"*",Activity_RESBDG!$B:$B,"*"&amp;"_EX",Activity_RESBDG!H:H,"&gt;0.0001")</f>
        <v>10.42539033594783</v>
      </c>
      <c r="H83">
        <f>SUMIFS(Activity_RESBDG!I:I,Activity_RESBDG!$B:$B,$A83&amp;"*",Activity_RESBDG!$B:$B,"*"&amp;"_EX",Activity_RESBDG!I:I,"&gt;0.0001")</f>
        <v>10.4219594050517</v>
      </c>
      <c r="I83">
        <f>SUMIFS(Activity_RESBDG!J:J,Activity_RESBDG!$B:$B,$A83&amp;"*",Activity_RESBDG!$B:$B,"*"&amp;"_EX",Activity_RESBDG!J:J,"&gt;0.0001")</f>
        <v>1.8707513606975E-3</v>
      </c>
      <c r="J83">
        <f>SUMIFS(Activity_RESBDG!K:K,Activity_RESBDG!$B:$B,$A83&amp;"*",Activity_RESBDG!$B:$B,"*"&amp;"_EX",Activity_RESBDG!K:K,"&gt;0.0001")</f>
        <v>1.8437562537053651E-3</v>
      </c>
      <c r="K83">
        <f>SUMIFS(Activity_RESBDG!L:L,Activity_RESBDG!$B:$B,$A83&amp;"*",Activity_RESBDG!$B:$B,"*"&amp;"_EX",Activity_RESBDG!L:L,"&gt;0.0001")</f>
        <v>6.1277771508687644E-4</v>
      </c>
    </row>
    <row r="84" spans="1:11" x14ac:dyDescent="0.25">
      <c r="A84" t="str">
        <f>RESBDG_Split_Tech!A84</f>
        <v>RESBDGSATOldWH______STDNGA</v>
      </c>
      <c r="B84">
        <f>SUMIFS(Activity_RESBDG!C:C,Activity_RESBDG!$B:$B,$A84&amp;"*",Activity_RESBDG!$B:$B,"*"&amp;"_EX",Activity_RESBDG!C:C,"&gt;0.0001")</f>
        <v>2795.333805763531</v>
      </c>
      <c r="C84">
        <f>SUMIFS(Activity_RESBDG!D:D,Activity_RESBDG!$B:$B,$A84&amp;"*",Activity_RESBDG!$B:$B,"*"&amp;"_EX",Activity_RESBDG!D:D,"&gt;0.0001")</f>
        <v>2795.33364265402</v>
      </c>
      <c r="D84">
        <f>SUMIFS(Activity_RESBDG!E:E,Activity_RESBDG!$B:$B,$A84&amp;"*",Activity_RESBDG!$B:$B,"*"&amp;"_EX",Activity_RESBDG!E:E,"&gt;0.0001")</f>
        <v>1863.5551704729521</v>
      </c>
      <c r="E84">
        <f>SUMIFS(Activity_RESBDG!F:F,Activity_RESBDG!$B:$B,$A84&amp;"*",Activity_RESBDG!$B:$B,"*"&amp;"_EX",Activity_RESBDG!F:F,"&gt;0.0001")</f>
        <v>1863.555089439343</v>
      </c>
      <c r="F84">
        <f>SUMIFS(Activity_RESBDG!G:G,Activity_RESBDG!$B:$B,$A84&amp;"*",Activity_RESBDG!$B:$B,"*"&amp;"_EX",Activity_RESBDG!G:G,"&gt;0.0001")</f>
        <v>1863.5549209488911</v>
      </c>
      <c r="G84">
        <f>SUMIFS(Activity_RESBDG!H:H,Activity_RESBDG!$B:$B,$A84&amp;"*",Activity_RESBDG!$B:$B,"*"&amp;"_EX",Activity_RESBDG!H:H,"&gt;0.0001")</f>
        <v>1863.5548759664</v>
      </c>
      <c r="H84">
        <f>SUMIFS(Activity_RESBDG!I:I,Activity_RESBDG!$B:$B,$A84&amp;"*",Activity_RESBDG!$B:$B,"*"&amp;"_EX",Activity_RESBDG!I:I,"&gt;0.0001")</f>
        <v>1863.5547017300989</v>
      </c>
      <c r="I84">
        <f>SUMIFS(Activity_RESBDG!J:J,Activity_RESBDG!$B:$B,$A84&amp;"*",Activity_RESBDG!$B:$B,"*"&amp;"_EX",Activity_RESBDG!J:J,"&gt;0.0001")</f>
        <v>931.67945710934373</v>
      </c>
      <c r="J84">
        <f>SUMIFS(Activity_RESBDG!K:K,Activity_RESBDG!$B:$B,$A84&amp;"*",Activity_RESBDG!$B:$B,"*"&amp;"_EX",Activity_RESBDG!K:K,"&gt;0.0001")</f>
        <v>931.66740542364516</v>
      </c>
      <c r="K84">
        <f>SUMIFS(Activity_RESBDG!L:L,Activity_RESBDG!$B:$B,$A84&amp;"*",Activity_RESBDG!$B:$B,"*"&amp;"_EX",Activity_RESBDG!L:L,"&gt;0.0001")</f>
        <v>559.0526142081502</v>
      </c>
    </row>
    <row r="85" spans="1:11" x14ac:dyDescent="0.25">
      <c r="A85" t="str">
        <f>RESBDG_Split_Tech!A85</f>
        <v>RESBDGSATOldWH______STDPRO</v>
      </c>
      <c r="B85">
        <f>SUMIFS(Activity_RESBDG!C:C,Activity_RESBDG!$B:$B,$A85&amp;"*",Activity_RESBDG!$B:$B,"*"&amp;"_EX",Activity_RESBDG!C:C,"&gt;0.0001")</f>
        <v>0</v>
      </c>
      <c r="C85">
        <f>SUMIFS(Activity_RESBDG!D:D,Activity_RESBDG!$B:$B,$A85&amp;"*",Activity_RESBDG!$B:$B,"*"&amp;"_EX",Activity_RESBDG!D:D,"&gt;0.0001")</f>
        <v>0</v>
      </c>
      <c r="D85">
        <f>SUMIFS(Activity_RESBDG!E:E,Activity_RESBDG!$B:$B,$A85&amp;"*",Activity_RESBDG!$B:$B,"*"&amp;"_EX",Activity_RESBDG!E:E,"&gt;0.0001")</f>
        <v>0</v>
      </c>
      <c r="E85">
        <f>SUMIFS(Activity_RESBDG!F:F,Activity_RESBDG!$B:$B,$A85&amp;"*",Activity_RESBDG!$B:$B,"*"&amp;"_EX",Activity_RESBDG!F:F,"&gt;0.0001")</f>
        <v>0</v>
      </c>
      <c r="F85">
        <f>SUMIFS(Activity_RESBDG!G:G,Activity_RESBDG!$B:$B,$A85&amp;"*",Activity_RESBDG!$B:$B,"*"&amp;"_EX",Activity_RESBDG!G:G,"&gt;0.0001")</f>
        <v>0</v>
      </c>
      <c r="G85">
        <f>SUMIFS(Activity_RESBDG!H:H,Activity_RESBDG!$B:$B,$A85&amp;"*",Activity_RESBDG!$B:$B,"*"&amp;"_EX",Activity_RESBDG!H:H,"&gt;0.0001")</f>
        <v>0</v>
      </c>
      <c r="H85">
        <f>SUMIFS(Activity_RESBDG!I:I,Activity_RESBDG!$B:$B,$A85&amp;"*",Activity_RESBDG!$B:$B,"*"&amp;"_EX",Activity_RESBDG!I:I,"&gt;0.0001")</f>
        <v>0</v>
      </c>
      <c r="I85">
        <f>SUMIFS(Activity_RESBDG!J:J,Activity_RESBDG!$B:$B,$A85&amp;"*",Activity_RESBDG!$B:$B,"*"&amp;"_EX",Activity_RESBDG!J:J,"&gt;0.0001")</f>
        <v>0</v>
      </c>
      <c r="J85">
        <f>SUMIFS(Activity_RESBDG!K:K,Activity_RESBDG!$B:$B,$A85&amp;"*",Activity_RESBDG!$B:$B,"*"&amp;"_EX",Activity_RESBDG!K:K,"&gt;0.0001")</f>
        <v>0</v>
      </c>
      <c r="K85">
        <f>SUMIFS(Activity_RESBDG!L:L,Activity_RESBDG!$B:$B,$A85&amp;"*",Activity_RESBDG!$B:$B,"*"&amp;"_EX",Activity_RESBDG!L:L,"&gt;0.0001")</f>
        <v>0</v>
      </c>
    </row>
    <row r="86" spans="1:11" x14ac:dyDescent="0.25">
      <c r="A86" t="str">
        <f>RESBDG_Split_Tech!A86</f>
        <v>RESBDGSDEOldWH______STDBMA</v>
      </c>
      <c r="B86">
        <f>SUMIFS(Activity_RESBDG!C:C,Activity_RESBDG!$B:$B,$A86&amp;"*",Activity_RESBDG!$B:$B,"*"&amp;"_EX",Activity_RESBDG!C:C,"&gt;0.0001")</f>
        <v>0</v>
      </c>
      <c r="C86">
        <f>SUMIFS(Activity_RESBDG!D:D,Activity_RESBDG!$B:$B,$A86&amp;"*",Activity_RESBDG!$B:$B,"*"&amp;"_EX",Activity_RESBDG!D:D,"&gt;0.0001")</f>
        <v>0</v>
      </c>
      <c r="D86">
        <f>SUMIFS(Activity_RESBDG!E:E,Activity_RESBDG!$B:$B,$A86&amp;"*",Activity_RESBDG!$B:$B,"*"&amp;"_EX",Activity_RESBDG!E:E,"&gt;0.0001")</f>
        <v>0</v>
      </c>
      <c r="E86">
        <f>SUMIFS(Activity_RESBDG!F:F,Activity_RESBDG!$B:$B,$A86&amp;"*",Activity_RESBDG!$B:$B,"*"&amp;"_EX",Activity_RESBDG!F:F,"&gt;0.0001")</f>
        <v>0</v>
      </c>
      <c r="F86">
        <f>SUMIFS(Activity_RESBDG!G:G,Activity_RESBDG!$B:$B,$A86&amp;"*",Activity_RESBDG!$B:$B,"*"&amp;"_EX",Activity_RESBDG!G:G,"&gt;0.0001")</f>
        <v>0</v>
      </c>
      <c r="G86">
        <f>SUMIFS(Activity_RESBDG!H:H,Activity_RESBDG!$B:$B,$A86&amp;"*",Activity_RESBDG!$B:$B,"*"&amp;"_EX",Activity_RESBDG!H:H,"&gt;0.0001")</f>
        <v>0</v>
      </c>
      <c r="H86">
        <f>SUMIFS(Activity_RESBDG!I:I,Activity_RESBDG!$B:$B,$A86&amp;"*",Activity_RESBDG!$B:$B,"*"&amp;"_EX",Activity_RESBDG!I:I,"&gt;0.0001")</f>
        <v>0</v>
      </c>
      <c r="I86">
        <f>SUMIFS(Activity_RESBDG!J:J,Activity_RESBDG!$B:$B,$A86&amp;"*",Activity_RESBDG!$B:$B,"*"&amp;"_EX",Activity_RESBDG!J:J,"&gt;0.0001")</f>
        <v>0</v>
      </c>
      <c r="J86">
        <f>SUMIFS(Activity_RESBDG!K:K,Activity_RESBDG!$B:$B,$A86&amp;"*",Activity_RESBDG!$B:$B,"*"&amp;"_EX",Activity_RESBDG!K:K,"&gt;0.0001")</f>
        <v>0</v>
      </c>
      <c r="K86">
        <f>SUMIFS(Activity_RESBDG!L:L,Activity_RESBDG!$B:$B,$A86&amp;"*",Activity_RESBDG!$B:$B,"*"&amp;"_EX",Activity_RESBDG!L:L,"&gt;0.0001")</f>
        <v>0</v>
      </c>
    </row>
    <row r="87" spans="1:11" x14ac:dyDescent="0.25">
      <c r="A87" t="str">
        <f>RESBDG_Split_Tech!A87</f>
        <v>RESBDGSDEOldWH______STDELC</v>
      </c>
      <c r="B87">
        <f>SUMIFS(Activity_RESBDG!C:C,Activity_RESBDG!$B:$B,$A87&amp;"*",Activity_RESBDG!$B:$B,"*"&amp;"_EX",Activity_RESBDG!C:C,"&gt;0.0001")</f>
        <v>291.22595088170698</v>
      </c>
      <c r="C87">
        <f>SUMIFS(Activity_RESBDG!D:D,Activity_RESBDG!$B:$B,$A87&amp;"*",Activity_RESBDG!$B:$B,"*"&amp;"_EX",Activity_RESBDG!D:D,"&gt;0.0001")</f>
        <v>261.25388935976849</v>
      </c>
      <c r="D87">
        <f>SUMIFS(Activity_RESBDG!E:E,Activity_RESBDG!$B:$B,$A87&amp;"*",Activity_RESBDG!$B:$B,"*"&amp;"_EX",Activity_RESBDG!E:E,"&gt;0.0001")</f>
        <v>224.44664801654019</v>
      </c>
      <c r="E87">
        <f>SUMIFS(Activity_RESBDG!F:F,Activity_RESBDG!$B:$B,$A87&amp;"*",Activity_RESBDG!$B:$B,"*"&amp;"_EX",Activity_RESBDG!F:F,"&gt;0.0001")</f>
        <v>233.09526767043991</v>
      </c>
      <c r="F87">
        <f>SUMIFS(Activity_RESBDG!G:G,Activity_RESBDG!$B:$B,$A87&amp;"*",Activity_RESBDG!$B:$B,"*"&amp;"_EX",Activity_RESBDG!G:G,"&gt;0.0001")</f>
        <v>122.62364677658481</v>
      </c>
      <c r="G87">
        <f>SUMIFS(Activity_RESBDG!H:H,Activity_RESBDG!$B:$B,$A87&amp;"*",Activity_RESBDG!$B:$B,"*"&amp;"_EX",Activity_RESBDG!H:H,"&gt;0.0001")</f>
        <v>260.92557008690932</v>
      </c>
      <c r="H87">
        <f>SUMIFS(Activity_RESBDG!I:I,Activity_RESBDG!$B:$B,$A87&amp;"*",Activity_RESBDG!$B:$B,"*"&amp;"_EX",Activity_RESBDG!I:I,"&gt;0.0001")</f>
        <v>270.62782855362212</v>
      </c>
      <c r="I87">
        <f>SUMIFS(Activity_RESBDG!J:J,Activity_RESBDG!$B:$B,$A87&amp;"*",Activity_RESBDG!$B:$B,"*"&amp;"_EX",Activity_RESBDG!J:J,"&gt;0.0001")</f>
        <v>35.385310064674471</v>
      </c>
      <c r="J87">
        <f>SUMIFS(Activity_RESBDG!K:K,Activity_RESBDG!$B:$B,$A87&amp;"*",Activity_RESBDG!$B:$B,"*"&amp;"_EX",Activity_RESBDG!K:K,"&gt;0.0001")</f>
        <v>21.220392017635291</v>
      </c>
      <c r="K87">
        <f>SUMIFS(Activity_RESBDG!L:L,Activity_RESBDG!$B:$B,$A87&amp;"*",Activity_RESBDG!$B:$B,"*"&amp;"_EX",Activity_RESBDG!L:L,"&gt;0.0001")</f>
        <v>12.70602981351171</v>
      </c>
    </row>
    <row r="88" spans="1:11" x14ac:dyDescent="0.25">
      <c r="A88" t="str">
        <f>RESBDG_Split_Tech!A88</f>
        <v>RESBDGSDEOldWH_________DHE</v>
      </c>
      <c r="B88">
        <f>SUMIFS(Activity_RESBDG!C:C,Activity_RESBDG!$B:$B,$A88&amp;"*",Activity_RESBDG!$B:$B,"*"&amp;"_EX",Activity_RESBDG!C:C,"&gt;0.0001")</f>
        <v>0</v>
      </c>
      <c r="C88">
        <f>SUMIFS(Activity_RESBDG!D:D,Activity_RESBDG!$B:$B,$A88&amp;"*",Activity_RESBDG!$B:$B,"*"&amp;"_EX",Activity_RESBDG!D:D,"&gt;0.0001")</f>
        <v>0</v>
      </c>
      <c r="D88">
        <f>SUMIFS(Activity_RESBDG!E:E,Activity_RESBDG!$B:$B,$A88&amp;"*",Activity_RESBDG!$B:$B,"*"&amp;"_EX",Activity_RESBDG!E:E,"&gt;0.0001")</f>
        <v>0</v>
      </c>
      <c r="E88">
        <f>SUMIFS(Activity_RESBDG!F:F,Activity_RESBDG!$B:$B,$A88&amp;"*",Activity_RESBDG!$B:$B,"*"&amp;"_EX",Activity_RESBDG!F:F,"&gt;0.0001")</f>
        <v>0</v>
      </c>
      <c r="F88">
        <f>SUMIFS(Activity_RESBDG!G:G,Activity_RESBDG!$B:$B,$A88&amp;"*",Activity_RESBDG!$B:$B,"*"&amp;"_EX",Activity_RESBDG!G:G,"&gt;0.0001")</f>
        <v>0</v>
      </c>
      <c r="G88">
        <f>SUMIFS(Activity_RESBDG!H:H,Activity_RESBDG!$B:$B,$A88&amp;"*",Activity_RESBDG!$B:$B,"*"&amp;"_EX",Activity_RESBDG!H:H,"&gt;0.0001")</f>
        <v>0</v>
      </c>
      <c r="H88">
        <f>SUMIFS(Activity_RESBDG!I:I,Activity_RESBDG!$B:$B,$A88&amp;"*",Activity_RESBDG!$B:$B,"*"&amp;"_EX",Activity_RESBDG!I:I,"&gt;0.0001")</f>
        <v>0</v>
      </c>
      <c r="I88">
        <f>SUMIFS(Activity_RESBDG!J:J,Activity_RESBDG!$B:$B,$A88&amp;"*",Activity_RESBDG!$B:$B,"*"&amp;"_EX",Activity_RESBDG!J:J,"&gt;0.0001")</f>
        <v>0</v>
      </c>
      <c r="J88">
        <f>SUMIFS(Activity_RESBDG!K:K,Activity_RESBDG!$B:$B,$A88&amp;"*",Activity_RESBDG!$B:$B,"*"&amp;"_EX",Activity_RESBDG!K:K,"&gt;0.0001")</f>
        <v>0</v>
      </c>
      <c r="K88">
        <f>SUMIFS(Activity_RESBDG!L:L,Activity_RESBDG!$B:$B,$A88&amp;"*",Activity_RESBDG!$B:$B,"*"&amp;"_EX",Activity_RESBDG!L:L,"&gt;0.0001")</f>
        <v>0</v>
      </c>
    </row>
    <row r="89" spans="1:11" x14ac:dyDescent="0.25">
      <c r="A89" t="str">
        <f>RESBDG_Split_Tech!A89</f>
        <v>RESBDGSDEOldWH______STDLFO</v>
      </c>
      <c r="B89">
        <f>SUMIFS(Activity_RESBDG!C:C,Activity_RESBDG!$B:$B,$A89&amp;"*",Activity_RESBDG!$B:$B,"*"&amp;"_EX",Activity_RESBDG!C:C,"&gt;0.0001")</f>
        <v>28.809958807877511</v>
      </c>
      <c r="C89">
        <f>SUMIFS(Activity_RESBDG!D:D,Activity_RESBDG!$B:$B,$A89&amp;"*",Activity_RESBDG!$B:$B,"*"&amp;"_EX",Activity_RESBDG!D:D,"&gt;0.0001")</f>
        <v>28.807663487261639</v>
      </c>
      <c r="D89">
        <f>SUMIFS(Activity_RESBDG!E:E,Activity_RESBDG!$B:$B,$A89&amp;"*",Activity_RESBDG!$B:$B,"*"&amp;"_EX",Activity_RESBDG!E:E,"&gt;0.0001")</f>
        <v>19.051053800489679</v>
      </c>
      <c r="E89">
        <f>SUMIFS(Activity_RESBDG!F:F,Activity_RESBDG!$B:$B,$A89&amp;"*",Activity_RESBDG!$B:$B,"*"&amp;"_EX",Activity_RESBDG!F:F,"&gt;0.0001")</f>
        <v>19.200824806222101</v>
      </c>
      <c r="F89">
        <f>SUMIFS(Activity_RESBDG!G:G,Activity_RESBDG!$B:$B,$A89&amp;"*",Activity_RESBDG!$B:$B,"*"&amp;"_EX",Activity_RESBDG!G:G,"&gt;0.0001")</f>
        <v>19.204204151745781</v>
      </c>
      <c r="G89">
        <f>SUMIFS(Activity_RESBDG!H:H,Activity_RESBDG!$B:$B,$A89&amp;"*",Activity_RESBDG!$B:$B,"*"&amp;"_EX",Activity_RESBDG!H:H,"&gt;0.0001")</f>
        <v>19.201171246317799</v>
      </c>
      <c r="H89">
        <f>SUMIFS(Activity_RESBDG!I:I,Activity_RESBDG!$B:$B,$A89&amp;"*",Activity_RESBDG!$B:$B,"*"&amp;"_EX",Activity_RESBDG!I:I,"&gt;0.0001")</f>
        <v>19.197503645594448</v>
      </c>
      <c r="I89">
        <f>SUMIFS(Activity_RESBDG!J:J,Activity_RESBDG!$B:$B,$A89&amp;"*",Activity_RESBDG!$B:$B,"*"&amp;"_EX",Activity_RESBDG!J:J,"&gt;0.0001")</f>
        <v>2.2757217992113101E-3</v>
      </c>
      <c r="J89">
        <f>SUMIFS(Activity_RESBDG!K:K,Activity_RESBDG!$B:$B,$A89&amp;"*",Activity_RESBDG!$B:$B,"*"&amp;"_EX",Activity_RESBDG!K:K,"&gt;0.0001")</f>
        <v>2.2218309754337131E-3</v>
      </c>
      <c r="K89">
        <f>SUMIFS(Activity_RESBDG!L:L,Activity_RESBDG!$B:$B,$A89&amp;"*",Activity_RESBDG!$B:$B,"*"&amp;"_EX",Activity_RESBDG!L:L,"&gt;0.0001")</f>
        <v>6.9816570538611686E-4</v>
      </c>
    </row>
    <row r="90" spans="1:11" x14ac:dyDescent="0.25">
      <c r="A90" t="str">
        <f>RESBDG_Split_Tech!A90</f>
        <v>RESBDGSDEOldWH______STDNGA</v>
      </c>
      <c r="B90">
        <f>SUMIFS(Activity_RESBDG!C:C,Activity_RESBDG!$B:$B,$A90&amp;"*",Activity_RESBDG!$B:$B,"*"&amp;"_EX",Activity_RESBDG!C:C,"&gt;0.0001")</f>
        <v>5146.9939386826109</v>
      </c>
      <c r="C90">
        <f>SUMIFS(Activity_RESBDG!D:D,Activity_RESBDG!$B:$B,$A90&amp;"*",Activity_RESBDG!$B:$B,"*"&amp;"_EX",Activity_RESBDG!D:D,"&gt;0.0001")</f>
        <v>5146.9937259677054</v>
      </c>
      <c r="D90">
        <f>SUMIFS(Activity_RESBDG!E:E,Activity_RESBDG!$B:$B,$A90&amp;"*",Activity_RESBDG!$B:$B,"*"&amp;"_EX",Activity_RESBDG!E:E,"&gt;0.0001")</f>
        <v>3431.3285647794942</v>
      </c>
      <c r="E90">
        <f>SUMIFS(Activity_RESBDG!F:F,Activity_RESBDG!$B:$B,$A90&amp;"*",Activity_RESBDG!$B:$B,"*"&amp;"_EX",Activity_RESBDG!F:F,"&gt;0.0001")</f>
        <v>3431.3285018352449</v>
      </c>
      <c r="F90">
        <f>SUMIFS(Activity_RESBDG!G:G,Activity_RESBDG!$B:$B,$A90&amp;"*",Activity_RESBDG!$B:$B,"*"&amp;"_EX",Activity_RESBDG!G:G,"&gt;0.0001")</f>
        <v>3431.3283419629638</v>
      </c>
      <c r="G90">
        <f>SUMIFS(Activity_RESBDG!H:H,Activity_RESBDG!$B:$B,$A90&amp;"*",Activity_RESBDG!$B:$B,"*"&amp;"_EX",Activity_RESBDG!H:H,"&gt;0.0001")</f>
        <v>3431.3283128329481</v>
      </c>
      <c r="H90">
        <f>SUMIFS(Activity_RESBDG!I:I,Activity_RESBDG!$B:$B,$A90&amp;"*",Activity_RESBDG!$B:$B,"*"&amp;"_EX",Activity_RESBDG!I:I,"&gt;0.0001")</f>
        <v>3431.328153314364</v>
      </c>
      <c r="I90">
        <f>SUMIFS(Activity_RESBDG!J:J,Activity_RESBDG!$B:$B,$A90&amp;"*",Activity_RESBDG!$B:$B,"*"&amp;"_EX",Activity_RESBDG!J:J,"&gt;0.0001")</f>
        <v>1715.5703826042941</v>
      </c>
      <c r="J90">
        <f>SUMIFS(Activity_RESBDG!K:K,Activity_RESBDG!$B:$B,$A90&amp;"*",Activity_RESBDG!$B:$B,"*"&amp;"_EX",Activity_RESBDG!K:K,"&gt;0.0001")</f>
        <v>1715.554376727589</v>
      </c>
      <c r="K90">
        <f>SUMIFS(Activity_RESBDG!L:L,Activity_RESBDG!$B:$B,$A90&amp;"*",Activity_RESBDG!$B:$B,"*"&amp;"_EX",Activity_RESBDG!L:L,"&gt;0.0001")</f>
        <v>1029.3846517842289</v>
      </c>
    </row>
    <row r="91" spans="1:11" x14ac:dyDescent="0.25">
      <c r="A91" t="str">
        <f>RESBDG_Split_Tech!A91</f>
        <v>RESBDGSDEOldWH______STDPRO</v>
      </c>
      <c r="B91">
        <f>SUMIFS(Activity_RESBDG!C:C,Activity_RESBDG!$B:$B,$A91&amp;"*",Activity_RESBDG!$B:$B,"*"&amp;"_EX",Activity_RESBDG!C:C,"&gt;0.0001")</f>
        <v>0</v>
      </c>
      <c r="C91">
        <f>SUMIFS(Activity_RESBDG!D:D,Activity_RESBDG!$B:$B,$A91&amp;"*",Activity_RESBDG!$B:$B,"*"&amp;"_EX",Activity_RESBDG!D:D,"&gt;0.0001")</f>
        <v>0</v>
      </c>
      <c r="D91">
        <f>SUMIFS(Activity_RESBDG!E:E,Activity_RESBDG!$B:$B,$A91&amp;"*",Activity_RESBDG!$B:$B,"*"&amp;"_EX",Activity_RESBDG!E:E,"&gt;0.0001")</f>
        <v>0</v>
      </c>
      <c r="E91">
        <f>SUMIFS(Activity_RESBDG!F:F,Activity_RESBDG!$B:$B,$A91&amp;"*",Activity_RESBDG!$B:$B,"*"&amp;"_EX",Activity_RESBDG!F:F,"&gt;0.0001")</f>
        <v>0</v>
      </c>
      <c r="F91">
        <f>SUMIFS(Activity_RESBDG!G:G,Activity_RESBDG!$B:$B,$A91&amp;"*",Activity_RESBDG!$B:$B,"*"&amp;"_EX",Activity_RESBDG!G:G,"&gt;0.0001")</f>
        <v>0</v>
      </c>
      <c r="G91">
        <f>SUMIFS(Activity_RESBDG!H:H,Activity_RESBDG!$B:$B,$A91&amp;"*",Activity_RESBDG!$B:$B,"*"&amp;"_EX",Activity_RESBDG!H:H,"&gt;0.0001")</f>
        <v>0</v>
      </c>
      <c r="H91">
        <f>SUMIFS(Activity_RESBDG!I:I,Activity_RESBDG!$B:$B,$A91&amp;"*",Activity_RESBDG!$B:$B,"*"&amp;"_EX",Activity_RESBDG!I:I,"&gt;0.0001")</f>
        <v>0</v>
      </c>
      <c r="I91">
        <f>SUMIFS(Activity_RESBDG!J:J,Activity_RESBDG!$B:$B,$A91&amp;"*",Activity_RESBDG!$B:$B,"*"&amp;"_EX",Activity_RESBDG!J:J,"&gt;0.0001")</f>
        <v>0</v>
      </c>
      <c r="J91">
        <f>SUMIFS(Activity_RESBDG!K:K,Activity_RESBDG!$B:$B,$A91&amp;"*",Activity_RESBDG!$B:$B,"*"&amp;"_EX",Activity_RESBDG!K:K,"&gt;0.0001")</f>
        <v>0</v>
      </c>
      <c r="K91">
        <f>SUMIFS(Activity_RESBDG!L:L,Activity_RESBDG!$B:$B,$A91&amp;"*",Activity_RESBDG!$B:$B,"*"&amp;"_EX",Activity_RESBDG!L:L,"&gt;0.0001")</f>
        <v>0</v>
      </c>
    </row>
    <row r="92" spans="1:11" x14ac:dyDescent="0.25">
      <c r="A92" t="str">
        <f>RESBDG_Split_Tech!A92</f>
        <v>RESBDGAPANewAPLOTH___STDELC</v>
      </c>
      <c r="B92">
        <f>SUMIFS(Activity_RESBDG!C:C,Activity_RESBDG!$B:$B,$A92&amp;"*",Activity_RESBDG!$B:$B,"*"&amp;"_EX",Activity_RESBDG!C:C,"&gt;0.0001")</f>
        <v>0</v>
      </c>
      <c r="C92">
        <f>SUMIFS(Activity_RESBDG!D:D,Activity_RESBDG!$B:$B,$A92&amp;"*",Activity_RESBDG!$B:$B,"*"&amp;"_EX",Activity_RESBDG!D:D,"&gt;0.0001")</f>
        <v>0</v>
      </c>
      <c r="D92">
        <f>SUMIFS(Activity_RESBDG!E:E,Activity_RESBDG!$B:$B,$A92&amp;"*",Activity_RESBDG!$B:$B,"*"&amp;"_EX",Activity_RESBDG!E:E,"&gt;0.0001")</f>
        <v>0</v>
      </c>
      <c r="E92">
        <f>SUMIFS(Activity_RESBDG!F:F,Activity_RESBDG!$B:$B,$A92&amp;"*",Activity_RESBDG!$B:$B,"*"&amp;"_EX",Activity_RESBDG!F:F,"&gt;0.0001")</f>
        <v>0</v>
      </c>
      <c r="F92">
        <f>SUMIFS(Activity_RESBDG!G:G,Activity_RESBDG!$B:$B,$A92&amp;"*",Activity_RESBDG!$B:$B,"*"&amp;"_EX",Activity_RESBDG!G:G,"&gt;0.0001")</f>
        <v>0</v>
      </c>
      <c r="G92">
        <f>SUMIFS(Activity_RESBDG!H:H,Activity_RESBDG!$B:$B,$A92&amp;"*",Activity_RESBDG!$B:$B,"*"&amp;"_EX",Activity_RESBDG!H:H,"&gt;0.0001")</f>
        <v>0</v>
      </c>
      <c r="H92">
        <f>SUMIFS(Activity_RESBDG!I:I,Activity_RESBDG!$B:$B,$A92&amp;"*",Activity_RESBDG!$B:$B,"*"&amp;"_EX",Activity_RESBDG!I:I,"&gt;0.0001")</f>
        <v>0</v>
      </c>
      <c r="I92">
        <f>SUMIFS(Activity_RESBDG!J:J,Activity_RESBDG!$B:$B,$A92&amp;"*",Activity_RESBDG!$B:$B,"*"&amp;"_EX",Activity_RESBDG!J:J,"&gt;0.0001")</f>
        <v>0</v>
      </c>
      <c r="J92">
        <f>SUMIFS(Activity_RESBDG!K:K,Activity_RESBDG!$B:$B,$A92&amp;"*",Activity_RESBDG!$B:$B,"*"&amp;"_EX",Activity_RESBDG!K:K,"&gt;0.0001")</f>
        <v>0</v>
      </c>
      <c r="K92">
        <f>SUMIFS(Activity_RESBDG!L:L,Activity_RESBDG!$B:$B,$A92&amp;"*",Activity_RESBDG!$B:$B,"*"&amp;"_EX",Activity_RESBDG!L:L,"&gt;0.0001")</f>
        <v>0</v>
      </c>
    </row>
    <row r="93" spans="1:11" x14ac:dyDescent="0.25">
      <c r="A93" t="str">
        <f>RESBDG_Split_Tech!A93</f>
        <v>RESBDGSATNewAPLOTH___STDELC</v>
      </c>
      <c r="B93">
        <f>SUMIFS(Activity_RESBDG!C:C,Activity_RESBDG!$B:$B,$A93&amp;"*",Activity_RESBDG!$B:$B,"*"&amp;"_EX",Activity_RESBDG!C:C,"&gt;0.0001")</f>
        <v>0</v>
      </c>
      <c r="C93">
        <f>SUMIFS(Activity_RESBDG!D:D,Activity_RESBDG!$B:$B,$A93&amp;"*",Activity_RESBDG!$B:$B,"*"&amp;"_EX",Activity_RESBDG!D:D,"&gt;0.0001")</f>
        <v>0</v>
      </c>
      <c r="D93">
        <f>SUMIFS(Activity_RESBDG!E:E,Activity_RESBDG!$B:$B,$A93&amp;"*",Activity_RESBDG!$B:$B,"*"&amp;"_EX",Activity_RESBDG!E:E,"&gt;0.0001")</f>
        <v>0</v>
      </c>
      <c r="E93">
        <f>SUMIFS(Activity_RESBDG!F:F,Activity_RESBDG!$B:$B,$A93&amp;"*",Activity_RESBDG!$B:$B,"*"&amp;"_EX",Activity_RESBDG!F:F,"&gt;0.0001")</f>
        <v>0</v>
      </c>
      <c r="F93">
        <f>SUMIFS(Activity_RESBDG!G:G,Activity_RESBDG!$B:$B,$A93&amp;"*",Activity_RESBDG!$B:$B,"*"&amp;"_EX",Activity_RESBDG!G:G,"&gt;0.0001")</f>
        <v>0</v>
      </c>
      <c r="G93">
        <f>SUMIFS(Activity_RESBDG!H:H,Activity_RESBDG!$B:$B,$A93&amp;"*",Activity_RESBDG!$B:$B,"*"&amp;"_EX",Activity_RESBDG!H:H,"&gt;0.0001")</f>
        <v>0</v>
      </c>
      <c r="H93">
        <f>SUMIFS(Activity_RESBDG!I:I,Activity_RESBDG!$B:$B,$A93&amp;"*",Activity_RESBDG!$B:$B,"*"&amp;"_EX",Activity_RESBDG!I:I,"&gt;0.0001")</f>
        <v>0</v>
      </c>
      <c r="I93">
        <f>SUMIFS(Activity_RESBDG!J:J,Activity_RESBDG!$B:$B,$A93&amp;"*",Activity_RESBDG!$B:$B,"*"&amp;"_EX",Activity_RESBDG!J:J,"&gt;0.0001")</f>
        <v>0</v>
      </c>
      <c r="J93">
        <f>SUMIFS(Activity_RESBDG!K:K,Activity_RESBDG!$B:$B,$A93&amp;"*",Activity_RESBDG!$B:$B,"*"&amp;"_EX",Activity_RESBDG!K:K,"&gt;0.0001")</f>
        <v>0</v>
      </c>
      <c r="K93">
        <f>SUMIFS(Activity_RESBDG!L:L,Activity_RESBDG!$B:$B,$A93&amp;"*",Activity_RESBDG!$B:$B,"*"&amp;"_EX",Activity_RESBDG!L:L,"&gt;0.0001")</f>
        <v>0</v>
      </c>
    </row>
    <row r="94" spans="1:11" x14ac:dyDescent="0.25">
      <c r="A94" t="str">
        <f>RESBDG_Split_Tech!A94</f>
        <v>RESBDGSDENewAPLOTH___STDELC</v>
      </c>
      <c r="B94">
        <f>SUMIFS(Activity_RESBDG!C:C,Activity_RESBDG!$B:$B,$A94&amp;"*",Activity_RESBDG!$B:$B,"*"&amp;"_EX",Activity_RESBDG!C:C,"&gt;0.0001")</f>
        <v>0</v>
      </c>
      <c r="C94">
        <f>SUMIFS(Activity_RESBDG!D:D,Activity_RESBDG!$B:$B,$A94&amp;"*",Activity_RESBDG!$B:$B,"*"&amp;"_EX",Activity_RESBDG!D:D,"&gt;0.0001")</f>
        <v>0</v>
      </c>
      <c r="D94">
        <f>SUMIFS(Activity_RESBDG!E:E,Activity_RESBDG!$B:$B,$A94&amp;"*",Activity_RESBDG!$B:$B,"*"&amp;"_EX",Activity_RESBDG!E:E,"&gt;0.0001")</f>
        <v>0</v>
      </c>
      <c r="E94">
        <f>SUMIFS(Activity_RESBDG!F:F,Activity_RESBDG!$B:$B,$A94&amp;"*",Activity_RESBDG!$B:$B,"*"&amp;"_EX",Activity_RESBDG!F:F,"&gt;0.0001")</f>
        <v>0</v>
      </c>
      <c r="F94">
        <f>SUMIFS(Activity_RESBDG!G:G,Activity_RESBDG!$B:$B,$A94&amp;"*",Activity_RESBDG!$B:$B,"*"&amp;"_EX",Activity_RESBDG!G:G,"&gt;0.0001")</f>
        <v>0</v>
      </c>
      <c r="G94">
        <f>SUMIFS(Activity_RESBDG!H:H,Activity_RESBDG!$B:$B,$A94&amp;"*",Activity_RESBDG!$B:$B,"*"&amp;"_EX",Activity_RESBDG!H:H,"&gt;0.0001")</f>
        <v>0</v>
      </c>
      <c r="H94">
        <f>SUMIFS(Activity_RESBDG!I:I,Activity_RESBDG!$B:$B,$A94&amp;"*",Activity_RESBDG!$B:$B,"*"&amp;"_EX",Activity_RESBDG!I:I,"&gt;0.0001")</f>
        <v>0</v>
      </c>
      <c r="I94">
        <f>SUMIFS(Activity_RESBDG!J:J,Activity_RESBDG!$B:$B,$A94&amp;"*",Activity_RESBDG!$B:$B,"*"&amp;"_EX",Activity_RESBDG!J:J,"&gt;0.0001")</f>
        <v>0</v>
      </c>
      <c r="J94">
        <f>SUMIFS(Activity_RESBDG!K:K,Activity_RESBDG!$B:$B,$A94&amp;"*",Activity_RESBDG!$B:$B,"*"&amp;"_EX",Activity_RESBDG!K:K,"&gt;0.0001")</f>
        <v>0</v>
      </c>
      <c r="K94">
        <f>SUMIFS(Activity_RESBDG!L:L,Activity_RESBDG!$B:$B,$A94&amp;"*",Activity_RESBDG!$B:$B,"*"&amp;"_EX",Activity_RESBDG!L:L,"&gt;0.0001")</f>
        <v>0</v>
      </c>
    </row>
    <row r="95" spans="1:11" x14ac:dyDescent="0.25">
      <c r="A95" t="str">
        <f>RESBDG_Split_Tech!A95</f>
        <v>RESBDGAPANewCDY______STDELC</v>
      </c>
      <c r="B95">
        <f>SUMIFS(Activity_RESBDG!C:C,Activity_RESBDG!$B:$B,$A95&amp;"*",Activity_RESBDG!$B:$B,"*"&amp;"_EX",Activity_RESBDG!C:C,"&gt;0.0001")</f>
        <v>0</v>
      </c>
      <c r="C95">
        <f>SUMIFS(Activity_RESBDG!D:D,Activity_RESBDG!$B:$B,$A95&amp;"*",Activity_RESBDG!$B:$B,"*"&amp;"_EX",Activity_RESBDG!D:D,"&gt;0.0001")</f>
        <v>0</v>
      </c>
      <c r="D95">
        <f>SUMIFS(Activity_RESBDG!E:E,Activity_RESBDG!$B:$B,$A95&amp;"*",Activity_RESBDG!$B:$B,"*"&amp;"_EX",Activity_RESBDG!E:E,"&gt;0.0001")</f>
        <v>0</v>
      </c>
      <c r="E95">
        <f>SUMIFS(Activity_RESBDG!F:F,Activity_RESBDG!$B:$B,$A95&amp;"*",Activity_RESBDG!$B:$B,"*"&amp;"_EX",Activity_RESBDG!F:F,"&gt;0.0001")</f>
        <v>0</v>
      </c>
      <c r="F95">
        <f>SUMIFS(Activity_RESBDG!G:G,Activity_RESBDG!$B:$B,$A95&amp;"*",Activity_RESBDG!$B:$B,"*"&amp;"_EX",Activity_RESBDG!G:G,"&gt;0.0001")</f>
        <v>0</v>
      </c>
      <c r="G95">
        <f>SUMIFS(Activity_RESBDG!H:H,Activity_RESBDG!$B:$B,$A95&amp;"*",Activity_RESBDG!$B:$B,"*"&amp;"_EX",Activity_RESBDG!H:H,"&gt;0.0001")</f>
        <v>0</v>
      </c>
      <c r="H95">
        <f>SUMIFS(Activity_RESBDG!I:I,Activity_RESBDG!$B:$B,$A95&amp;"*",Activity_RESBDG!$B:$B,"*"&amp;"_EX",Activity_RESBDG!I:I,"&gt;0.0001")</f>
        <v>0</v>
      </c>
      <c r="I95">
        <f>SUMIFS(Activity_RESBDG!J:J,Activity_RESBDG!$B:$B,$A95&amp;"*",Activity_RESBDG!$B:$B,"*"&amp;"_EX",Activity_RESBDG!J:J,"&gt;0.0001")</f>
        <v>0</v>
      </c>
      <c r="J95">
        <f>SUMIFS(Activity_RESBDG!K:K,Activity_RESBDG!$B:$B,$A95&amp;"*",Activity_RESBDG!$B:$B,"*"&amp;"_EX",Activity_RESBDG!K:K,"&gt;0.0001")</f>
        <v>0</v>
      </c>
      <c r="K95">
        <f>SUMIFS(Activity_RESBDG!L:L,Activity_RESBDG!$B:$B,$A95&amp;"*",Activity_RESBDG!$B:$B,"*"&amp;"_EX",Activity_RESBDG!L:L,"&gt;0.0001")</f>
        <v>0</v>
      </c>
    </row>
    <row r="96" spans="1:11" x14ac:dyDescent="0.25">
      <c r="A96" t="str">
        <f>RESBDG_Split_Tech!A96</f>
        <v>RESBDGSATNewCDY______STDELC</v>
      </c>
      <c r="B96">
        <f>SUMIFS(Activity_RESBDG!C:C,Activity_RESBDG!$B:$B,$A96&amp;"*",Activity_RESBDG!$B:$B,"*"&amp;"_EX",Activity_RESBDG!C:C,"&gt;0.0001")</f>
        <v>0</v>
      </c>
      <c r="C96">
        <f>SUMIFS(Activity_RESBDG!D:D,Activity_RESBDG!$B:$B,$A96&amp;"*",Activity_RESBDG!$B:$B,"*"&amp;"_EX",Activity_RESBDG!D:D,"&gt;0.0001")</f>
        <v>0</v>
      </c>
      <c r="D96">
        <f>SUMIFS(Activity_RESBDG!E:E,Activity_RESBDG!$B:$B,$A96&amp;"*",Activity_RESBDG!$B:$B,"*"&amp;"_EX",Activity_RESBDG!E:E,"&gt;0.0001")</f>
        <v>0</v>
      </c>
      <c r="E96">
        <f>SUMIFS(Activity_RESBDG!F:F,Activity_RESBDG!$B:$B,$A96&amp;"*",Activity_RESBDG!$B:$B,"*"&amp;"_EX",Activity_RESBDG!F:F,"&gt;0.0001")</f>
        <v>0</v>
      </c>
      <c r="F96">
        <f>SUMIFS(Activity_RESBDG!G:G,Activity_RESBDG!$B:$B,$A96&amp;"*",Activity_RESBDG!$B:$B,"*"&amp;"_EX",Activity_RESBDG!G:G,"&gt;0.0001")</f>
        <v>0</v>
      </c>
      <c r="G96">
        <f>SUMIFS(Activity_RESBDG!H:H,Activity_RESBDG!$B:$B,$A96&amp;"*",Activity_RESBDG!$B:$B,"*"&amp;"_EX",Activity_RESBDG!H:H,"&gt;0.0001")</f>
        <v>0</v>
      </c>
      <c r="H96">
        <f>SUMIFS(Activity_RESBDG!I:I,Activity_RESBDG!$B:$B,$A96&amp;"*",Activity_RESBDG!$B:$B,"*"&amp;"_EX",Activity_RESBDG!I:I,"&gt;0.0001")</f>
        <v>0</v>
      </c>
      <c r="I96">
        <f>SUMIFS(Activity_RESBDG!J:J,Activity_RESBDG!$B:$B,$A96&amp;"*",Activity_RESBDG!$B:$B,"*"&amp;"_EX",Activity_RESBDG!J:J,"&gt;0.0001")</f>
        <v>0</v>
      </c>
      <c r="J96">
        <f>SUMIFS(Activity_RESBDG!K:K,Activity_RESBDG!$B:$B,$A96&amp;"*",Activity_RESBDG!$B:$B,"*"&amp;"_EX",Activity_RESBDG!K:K,"&gt;0.0001")</f>
        <v>0</v>
      </c>
      <c r="K96">
        <f>SUMIFS(Activity_RESBDG!L:L,Activity_RESBDG!$B:$B,$A96&amp;"*",Activity_RESBDG!$B:$B,"*"&amp;"_EX",Activity_RESBDG!L:L,"&gt;0.0001")</f>
        <v>0</v>
      </c>
    </row>
    <row r="97" spans="1:11" x14ac:dyDescent="0.25">
      <c r="A97" t="str">
        <f>RESBDG_Split_Tech!A97</f>
        <v>RESBDGSDENewCDY______STDELC</v>
      </c>
      <c r="B97">
        <f>SUMIFS(Activity_RESBDG!C:C,Activity_RESBDG!$B:$B,$A97&amp;"*",Activity_RESBDG!$B:$B,"*"&amp;"_EX",Activity_RESBDG!C:C,"&gt;0.0001")</f>
        <v>0</v>
      </c>
      <c r="C97">
        <f>SUMIFS(Activity_RESBDG!D:D,Activity_RESBDG!$B:$B,$A97&amp;"*",Activity_RESBDG!$B:$B,"*"&amp;"_EX",Activity_RESBDG!D:D,"&gt;0.0001")</f>
        <v>0</v>
      </c>
      <c r="D97">
        <f>SUMIFS(Activity_RESBDG!E:E,Activity_RESBDG!$B:$B,$A97&amp;"*",Activity_RESBDG!$B:$B,"*"&amp;"_EX",Activity_RESBDG!E:E,"&gt;0.0001")</f>
        <v>0</v>
      </c>
      <c r="E97">
        <f>SUMIFS(Activity_RESBDG!F:F,Activity_RESBDG!$B:$B,$A97&amp;"*",Activity_RESBDG!$B:$B,"*"&amp;"_EX",Activity_RESBDG!F:F,"&gt;0.0001")</f>
        <v>0</v>
      </c>
      <c r="F97">
        <f>SUMIFS(Activity_RESBDG!G:G,Activity_RESBDG!$B:$B,$A97&amp;"*",Activity_RESBDG!$B:$B,"*"&amp;"_EX",Activity_RESBDG!G:G,"&gt;0.0001")</f>
        <v>0</v>
      </c>
      <c r="G97">
        <f>SUMIFS(Activity_RESBDG!H:H,Activity_RESBDG!$B:$B,$A97&amp;"*",Activity_RESBDG!$B:$B,"*"&amp;"_EX",Activity_RESBDG!H:H,"&gt;0.0001")</f>
        <v>0</v>
      </c>
      <c r="H97">
        <f>SUMIFS(Activity_RESBDG!I:I,Activity_RESBDG!$B:$B,$A97&amp;"*",Activity_RESBDG!$B:$B,"*"&amp;"_EX",Activity_RESBDG!I:I,"&gt;0.0001")</f>
        <v>0</v>
      </c>
      <c r="I97">
        <f>SUMIFS(Activity_RESBDG!J:J,Activity_RESBDG!$B:$B,$A97&amp;"*",Activity_RESBDG!$B:$B,"*"&amp;"_EX",Activity_RESBDG!J:J,"&gt;0.0001")</f>
        <v>0</v>
      </c>
      <c r="J97">
        <f>SUMIFS(Activity_RESBDG!K:K,Activity_RESBDG!$B:$B,$A97&amp;"*",Activity_RESBDG!$B:$B,"*"&amp;"_EX",Activity_RESBDG!K:K,"&gt;0.0001")</f>
        <v>0</v>
      </c>
      <c r="K97">
        <f>SUMIFS(Activity_RESBDG!L:L,Activity_RESBDG!$B:$B,$A97&amp;"*",Activity_RESBDG!$B:$B,"*"&amp;"_EX",Activity_RESBDG!L:L,"&gt;0.0001")</f>
        <v>0</v>
      </c>
    </row>
    <row r="98" spans="1:11" x14ac:dyDescent="0.25">
      <c r="A98" t="str">
        <f>RESBDG_Split_Tech!A98</f>
        <v>RESBDGAPANewCWA______STDELC</v>
      </c>
      <c r="B98">
        <f>SUMIFS(Activity_RESBDG!C:C,Activity_RESBDG!$B:$B,$A98&amp;"*",Activity_RESBDG!$B:$B,"*"&amp;"_EX",Activity_RESBDG!C:C,"&gt;0.0001")</f>
        <v>0</v>
      </c>
      <c r="C98">
        <f>SUMIFS(Activity_RESBDG!D:D,Activity_RESBDG!$B:$B,$A98&amp;"*",Activity_RESBDG!$B:$B,"*"&amp;"_EX",Activity_RESBDG!D:D,"&gt;0.0001")</f>
        <v>0</v>
      </c>
      <c r="D98">
        <f>SUMIFS(Activity_RESBDG!E:E,Activity_RESBDG!$B:$B,$A98&amp;"*",Activity_RESBDG!$B:$B,"*"&amp;"_EX",Activity_RESBDG!E:E,"&gt;0.0001")</f>
        <v>0</v>
      </c>
      <c r="E98">
        <f>SUMIFS(Activity_RESBDG!F:F,Activity_RESBDG!$B:$B,$A98&amp;"*",Activity_RESBDG!$B:$B,"*"&amp;"_EX",Activity_RESBDG!F:F,"&gt;0.0001")</f>
        <v>0</v>
      </c>
      <c r="F98">
        <f>SUMIFS(Activity_RESBDG!G:G,Activity_RESBDG!$B:$B,$A98&amp;"*",Activity_RESBDG!$B:$B,"*"&amp;"_EX",Activity_RESBDG!G:G,"&gt;0.0001")</f>
        <v>0</v>
      </c>
      <c r="G98">
        <f>SUMIFS(Activity_RESBDG!H:H,Activity_RESBDG!$B:$B,$A98&amp;"*",Activity_RESBDG!$B:$B,"*"&amp;"_EX",Activity_RESBDG!H:H,"&gt;0.0001")</f>
        <v>0</v>
      </c>
      <c r="H98">
        <f>SUMIFS(Activity_RESBDG!I:I,Activity_RESBDG!$B:$B,$A98&amp;"*",Activity_RESBDG!$B:$B,"*"&amp;"_EX",Activity_RESBDG!I:I,"&gt;0.0001")</f>
        <v>0</v>
      </c>
      <c r="I98">
        <f>SUMIFS(Activity_RESBDG!J:J,Activity_RESBDG!$B:$B,$A98&amp;"*",Activity_RESBDG!$B:$B,"*"&amp;"_EX",Activity_RESBDG!J:J,"&gt;0.0001")</f>
        <v>0</v>
      </c>
      <c r="J98">
        <f>SUMIFS(Activity_RESBDG!K:K,Activity_RESBDG!$B:$B,$A98&amp;"*",Activity_RESBDG!$B:$B,"*"&amp;"_EX",Activity_RESBDG!K:K,"&gt;0.0001")</f>
        <v>0</v>
      </c>
      <c r="K98">
        <f>SUMIFS(Activity_RESBDG!L:L,Activity_RESBDG!$B:$B,$A98&amp;"*",Activity_RESBDG!$B:$B,"*"&amp;"_EX",Activity_RESBDG!L:L,"&gt;0.0001")</f>
        <v>0</v>
      </c>
    </row>
    <row r="99" spans="1:11" x14ac:dyDescent="0.25">
      <c r="A99" t="str">
        <f>RESBDG_Split_Tech!A99</f>
        <v>RESBDGSATNewCWA______STDELC</v>
      </c>
      <c r="B99">
        <f>SUMIFS(Activity_RESBDG!C:C,Activity_RESBDG!$B:$B,$A99&amp;"*",Activity_RESBDG!$B:$B,"*"&amp;"_EX",Activity_RESBDG!C:C,"&gt;0.0001")</f>
        <v>0</v>
      </c>
      <c r="C99">
        <f>SUMIFS(Activity_RESBDG!D:D,Activity_RESBDG!$B:$B,$A99&amp;"*",Activity_RESBDG!$B:$B,"*"&amp;"_EX",Activity_RESBDG!D:D,"&gt;0.0001")</f>
        <v>0</v>
      </c>
      <c r="D99">
        <f>SUMIFS(Activity_RESBDG!E:E,Activity_RESBDG!$B:$B,$A99&amp;"*",Activity_RESBDG!$B:$B,"*"&amp;"_EX",Activity_RESBDG!E:E,"&gt;0.0001")</f>
        <v>0</v>
      </c>
      <c r="E99">
        <f>SUMIFS(Activity_RESBDG!F:F,Activity_RESBDG!$B:$B,$A99&amp;"*",Activity_RESBDG!$B:$B,"*"&amp;"_EX",Activity_RESBDG!F:F,"&gt;0.0001")</f>
        <v>0</v>
      </c>
      <c r="F99">
        <f>SUMIFS(Activity_RESBDG!G:G,Activity_RESBDG!$B:$B,$A99&amp;"*",Activity_RESBDG!$B:$B,"*"&amp;"_EX",Activity_RESBDG!G:G,"&gt;0.0001")</f>
        <v>0</v>
      </c>
      <c r="G99">
        <f>SUMIFS(Activity_RESBDG!H:H,Activity_RESBDG!$B:$B,$A99&amp;"*",Activity_RESBDG!$B:$B,"*"&amp;"_EX",Activity_RESBDG!H:H,"&gt;0.0001")</f>
        <v>0</v>
      </c>
      <c r="H99">
        <f>SUMIFS(Activity_RESBDG!I:I,Activity_RESBDG!$B:$B,$A99&amp;"*",Activity_RESBDG!$B:$B,"*"&amp;"_EX",Activity_RESBDG!I:I,"&gt;0.0001")</f>
        <v>0</v>
      </c>
      <c r="I99">
        <f>SUMIFS(Activity_RESBDG!J:J,Activity_RESBDG!$B:$B,$A99&amp;"*",Activity_RESBDG!$B:$B,"*"&amp;"_EX",Activity_RESBDG!J:J,"&gt;0.0001")</f>
        <v>0</v>
      </c>
      <c r="J99">
        <f>SUMIFS(Activity_RESBDG!K:K,Activity_RESBDG!$B:$B,$A99&amp;"*",Activity_RESBDG!$B:$B,"*"&amp;"_EX",Activity_RESBDG!K:K,"&gt;0.0001")</f>
        <v>0</v>
      </c>
      <c r="K99">
        <f>SUMIFS(Activity_RESBDG!L:L,Activity_RESBDG!$B:$B,$A99&amp;"*",Activity_RESBDG!$B:$B,"*"&amp;"_EX",Activity_RESBDG!L:L,"&gt;0.0001")</f>
        <v>0</v>
      </c>
    </row>
    <row r="100" spans="1:11" x14ac:dyDescent="0.25">
      <c r="A100" t="str">
        <f>RESBDG_Split_Tech!A100</f>
        <v>RESBDGSDENewCWA______STDELC</v>
      </c>
      <c r="B100">
        <f>SUMIFS(Activity_RESBDG!C:C,Activity_RESBDG!$B:$B,$A100&amp;"*",Activity_RESBDG!$B:$B,"*"&amp;"_EX",Activity_RESBDG!C:C,"&gt;0.0001")</f>
        <v>0</v>
      </c>
      <c r="C100">
        <f>SUMIFS(Activity_RESBDG!D:D,Activity_RESBDG!$B:$B,$A100&amp;"*",Activity_RESBDG!$B:$B,"*"&amp;"_EX",Activity_RESBDG!D:D,"&gt;0.0001")</f>
        <v>0</v>
      </c>
      <c r="D100">
        <f>SUMIFS(Activity_RESBDG!E:E,Activity_RESBDG!$B:$B,$A100&amp;"*",Activity_RESBDG!$B:$B,"*"&amp;"_EX",Activity_RESBDG!E:E,"&gt;0.0001")</f>
        <v>0</v>
      </c>
      <c r="E100">
        <f>SUMIFS(Activity_RESBDG!F:F,Activity_RESBDG!$B:$B,$A100&amp;"*",Activity_RESBDG!$B:$B,"*"&amp;"_EX",Activity_RESBDG!F:F,"&gt;0.0001")</f>
        <v>0</v>
      </c>
      <c r="F100">
        <f>SUMIFS(Activity_RESBDG!G:G,Activity_RESBDG!$B:$B,$A100&amp;"*",Activity_RESBDG!$B:$B,"*"&amp;"_EX",Activity_RESBDG!G:G,"&gt;0.0001")</f>
        <v>0</v>
      </c>
      <c r="G100">
        <f>SUMIFS(Activity_RESBDG!H:H,Activity_RESBDG!$B:$B,$A100&amp;"*",Activity_RESBDG!$B:$B,"*"&amp;"_EX",Activity_RESBDG!H:H,"&gt;0.0001")</f>
        <v>0</v>
      </c>
      <c r="H100">
        <f>SUMIFS(Activity_RESBDG!I:I,Activity_RESBDG!$B:$B,$A100&amp;"*",Activity_RESBDG!$B:$B,"*"&amp;"_EX",Activity_RESBDG!I:I,"&gt;0.0001")</f>
        <v>0</v>
      </c>
      <c r="I100">
        <f>SUMIFS(Activity_RESBDG!J:J,Activity_RESBDG!$B:$B,$A100&amp;"*",Activity_RESBDG!$B:$B,"*"&amp;"_EX",Activity_RESBDG!J:J,"&gt;0.0001")</f>
        <v>0</v>
      </c>
      <c r="J100">
        <f>SUMIFS(Activity_RESBDG!K:K,Activity_RESBDG!$B:$B,$A100&amp;"*",Activity_RESBDG!$B:$B,"*"&amp;"_EX",Activity_RESBDG!K:K,"&gt;0.0001")</f>
        <v>0</v>
      </c>
      <c r="K100">
        <f>SUMIFS(Activity_RESBDG!L:L,Activity_RESBDG!$B:$B,$A100&amp;"*",Activity_RESBDG!$B:$B,"*"&amp;"_EX",Activity_RESBDG!L:L,"&gt;0.0001")</f>
        <v>0</v>
      </c>
    </row>
    <row r="101" spans="1:11" x14ac:dyDescent="0.25">
      <c r="A101" t="str">
        <f>RESBDG_Split_Tech!A101</f>
        <v>RESBDGAPANewDWA______STDELC</v>
      </c>
      <c r="B101">
        <f>SUMIFS(Activity_RESBDG!C:C,Activity_RESBDG!$B:$B,$A101&amp;"*",Activity_RESBDG!$B:$B,"*"&amp;"_EX",Activity_RESBDG!C:C,"&gt;0.0001")</f>
        <v>0</v>
      </c>
      <c r="C101">
        <f>SUMIFS(Activity_RESBDG!D:D,Activity_RESBDG!$B:$B,$A101&amp;"*",Activity_RESBDG!$B:$B,"*"&amp;"_EX",Activity_RESBDG!D:D,"&gt;0.0001")</f>
        <v>0</v>
      </c>
      <c r="D101">
        <f>SUMIFS(Activity_RESBDG!E:E,Activity_RESBDG!$B:$B,$A101&amp;"*",Activity_RESBDG!$B:$B,"*"&amp;"_EX",Activity_RESBDG!E:E,"&gt;0.0001")</f>
        <v>0</v>
      </c>
      <c r="E101">
        <f>SUMIFS(Activity_RESBDG!F:F,Activity_RESBDG!$B:$B,$A101&amp;"*",Activity_RESBDG!$B:$B,"*"&amp;"_EX",Activity_RESBDG!F:F,"&gt;0.0001")</f>
        <v>0</v>
      </c>
      <c r="F101">
        <f>SUMIFS(Activity_RESBDG!G:G,Activity_RESBDG!$B:$B,$A101&amp;"*",Activity_RESBDG!$B:$B,"*"&amp;"_EX",Activity_RESBDG!G:G,"&gt;0.0001")</f>
        <v>0</v>
      </c>
      <c r="G101">
        <f>SUMIFS(Activity_RESBDG!H:H,Activity_RESBDG!$B:$B,$A101&amp;"*",Activity_RESBDG!$B:$B,"*"&amp;"_EX",Activity_RESBDG!H:H,"&gt;0.0001")</f>
        <v>0</v>
      </c>
      <c r="H101">
        <f>SUMIFS(Activity_RESBDG!I:I,Activity_RESBDG!$B:$B,$A101&amp;"*",Activity_RESBDG!$B:$B,"*"&amp;"_EX",Activity_RESBDG!I:I,"&gt;0.0001")</f>
        <v>0</v>
      </c>
      <c r="I101">
        <f>SUMIFS(Activity_RESBDG!J:J,Activity_RESBDG!$B:$B,$A101&amp;"*",Activity_RESBDG!$B:$B,"*"&amp;"_EX",Activity_RESBDG!J:J,"&gt;0.0001")</f>
        <v>0</v>
      </c>
      <c r="J101">
        <f>SUMIFS(Activity_RESBDG!K:K,Activity_RESBDG!$B:$B,$A101&amp;"*",Activity_RESBDG!$B:$B,"*"&amp;"_EX",Activity_RESBDG!K:K,"&gt;0.0001")</f>
        <v>0</v>
      </c>
      <c r="K101">
        <f>SUMIFS(Activity_RESBDG!L:L,Activity_RESBDG!$B:$B,$A101&amp;"*",Activity_RESBDG!$B:$B,"*"&amp;"_EX",Activity_RESBDG!L:L,"&gt;0.0001")</f>
        <v>0</v>
      </c>
    </row>
    <row r="102" spans="1:11" x14ac:dyDescent="0.25">
      <c r="A102" t="str">
        <f>RESBDG_Split_Tech!A102</f>
        <v>RESBDGSATNewDWA______STDELC</v>
      </c>
      <c r="B102">
        <f>SUMIFS(Activity_RESBDG!C:C,Activity_RESBDG!$B:$B,$A102&amp;"*",Activity_RESBDG!$B:$B,"*"&amp;"_EX",Activity_RESBDG!C:C,"&gt;0.0001")</f>
        <v>0</v>
      </c>
      <c r="C102">
        <f>SUMIFS(Activity_RESBDG!D:D,Activity_RESBDG!$B:$B,$A102&amp;"*",Activity_RESBDG!$B:$B,"*"&amp;"_EX",Activity_RESBDG!D:D,"&gt;0.0001")</f>
        <v>0</v>
      </c>
      <c r="D102">
        <f>SUMIFS(Activity_RESBDG!E:E,Activity_RESBDG!$B:$B,$A102&amp;"*",Activity_RESBDG!$B:$B,"*"&amp;"_EX",Activity_RESBDG!E:E,"&gt;0.0001")</f>
        <v>0</v>
      </c>
      <c r="E102">
        <f>SUMIFS(Activity_RESBDG!F:F,Activity_RESBDG!$B:$B,$A102&amp;"*",Activity_RESBDG!$B:$B,"*"&amp;"_EX",Activity_RESBDG!F:F,"&gt;0.0001")</f>
        <v>0</v>
      </c>
      <c r="F102">
        <f>SUMIFS(Activity_RESBDG!G:G,Activity_RESBDG!$B:$B,$A102&amp;"*",Activity_RESBDG!$B:$B,"*"&amp;"_EX",Activity_RESBDG!G:G,"&gt;0.0001")</f>
        <v>0</v>
      </c>
      <c r="G102">
        <f>SUMIFS(Activity_RESBDG!H:H,Activity_RESBDG!$B:$B,$A102&amp;"*",Activity_RESBDG!$B:$B,"*"&amp;"_EX",Activity_RESBDG!H:H,"&gt;0.0001")</f>
        <v>0</v>
      </c>
      <c r="H102">
        <f>SUMIFS(Activity_RESBDG!I:I,Activity_RESBDG!$B:$B,$A102&amp;"*",Activity_RESBDG!$B:$B,"*"&amp;"_EX",Activity_RESBDG!I:I,"&gt;0.0001")</f>
        <v>0</v>
      </c>
      <c r="I102">
        <f>SUMIFS(Activity_RESBDG!J:J,Activity_RESBDG!$B:$B,$A102&amp;"*",Activity_RESBDG!$B:$B,"*"&amp;"_EX",Activity_RESBDG!J:J,"&gt;0.0001")</f>
        <v>0</v>
      </c>
      <c r="J102">
        <f>SUMIFS(Activity_RESBDG!K:K,Activity_RESBDG!$B:$B,$A102&amp;"*",Activity_RESBDG!$B:$B,"*"&amp;"_EX",Activity_RESBDG!K:K,"&gt;0.0001")</f>
        <v>0</v>
      </c>
      <c r="K102">
        <f>SUMIFS(Activity_RESBDG!L:L,Activity_RESBDG!$B:$B,$A102&amp;"*",Activity_RESBDG!$B:$B,"*"&amp;"_EX",Activity_RESBDG!L:L,"&gt;0.0001")</f>
        <v>0</v>
      </c>
    </row>
    <row r="103" spans="1:11" x14ac:dyDescent="0.25">
      <c r="A103" t="str">
        <f>RESBDG_Split_Tech!A103</f>
        <v>RESBDGSDENewDWA______STDELC</v>
      </c>
      <c r="B103">
        <f>SUMIFS(Activity_RESBDG!C:C,Activity_RESBDG!$B:$B,$A103&amp;"*",Activity_RESBDG!$B:$B,"*"&amp;"_EX",Activity_RESBDG!C:C,"&gt;0.0001")</f>
        <v>0</v>
      </c>
      <c r="C103">
        <f>SUMIFS(Activity_RESBDG!D:D,Activity_RESBDG!$B:$B,$A103&amp;"*",Activity_RESBDG!$B:$B,"*"&amp;"_EX",Activity_RESBDG!D:D,"&gt;0.0001")</f>
        <v>0</v>
      </c>
      <c r="D103">
        <f>SUMIFS(Activity_RESBDG!E:E,Activity_RESBDG!$B:$B,$A103&amp;"*",Activity_RESBDG!$B:$B,"*"&amp;"_EX",Activity_RESBDG!E:E,"&gt;0.0001")</f>
        <v>0</v>
      </c>
      <c r="E103">
        <f>SUMIFS(Activity_RESBDG!F:F,Activity_RESBDG!$B:$B,$A103&amp;"*",Activity_RESBDG!$B:$B,"*"&amp;"_EX",Activity_RESBDG!F:F,"&gt;0.0001")</f>
        <v>0</v>
      </c>
      <c r="F103">
        <f>SUMIFS(Activity_RESBDG!G:G,Activity_RESBDG!$B:$B,$A103&amp;"*",Activity_RESBDG!$B:$B,"*"&amp;"_EX",Activity_RESBDG!G:G,"&gt;0.0001")</f>
        <v>0</v>
      </c>
      <c r="G103">
        <f>SUMIFS(Activity_RESBDG!H:H,Activity_RESBDG!$B:$B,$A103&amp;"*",Activity_RESBDG!$B:$B,"*"&amp;"_EX",Activity_RESBDG!H:H,"&gt;0.0001")</f>
        <v>0</v>
      </c>
      <c r="H103">
        <f>SUMIFS(Activity_RESBDG!I:I,Activity_RESBDG!$B:$B,$A103&amp;"*",Activity_RESBDG!$B:$B,"*"&amp;"_EX",Activity_RESBDG!I:I,"&gt;0.0001")</f>
        <v>0</v>
      </c>
      <c r="I103">
        <f>SUMIFS(Activity_RESBDG!J:J,Activity_RESBDG!$B:$B,$A103&amp;"*",Activity_RESBDG!$B:$B,"*"&amp;"_EX",Activity_RESBDG!J:J,"&gt;0.0001")</f>
        <v>0</v>
      </c>
      <c r="J103">
        <f>SUMIFS(Activity_RESBDG!K:K,Activity_RESBDG!$B:$B,$A103&amp;"*",Activity_RESBDG!$B:$B,"*"&amp;"_EX",Activity_RESBDG!K:K,"&gt;0.0001")</f>
        <v>0</v>
      </c>
      <c r="K103">
        <f>SUMIFS(Activity_RESBDG!L:L,Activity_RESBDG!$B:$B,$A103&amp;"*",Activity_RESBDG!$B:$B,"*"&amp;"_EX",Activity_RESBDG!L:L,"&gt;0.0001")</f>
        <v>0</v>
      </c>
    </row>
    <row r="104" spans="1:11" x14ac:dyDescent="0.25">
      <c r="A104" t="str">
        <f>RESBDG_Split_Tech!A104</f>
        <v>RESBDGAPANewFRZ______STDELC</v>
      </c>
      <c r="B104">
        <f>SUMIFS(Activity_RESBDG!C:C,Activity_RESBDG!$B:$B,$A104&amp;"*",Activity_RESBDG!$B:$B,"*"&amp;"_EX",Activity_RESBDG!C:C,"&gt;0.0001")</f>
        <v>0</v>
      </c>
      <c r="C104">
        <f>SUMIFS(Activity_RESBDG!D:D,Activity_RESBDG!$B:$B,$A104&amp;"*",Activity_RESBDG!$B:$B,"*"&amp;"_EX",Activity_RESBDG!D:D,"&gt;0.0001")</f>
        <v>0</v>
      </c>
      <c r="D104">
        <f>SUMIFS(Activity_RESBDG!E:E,Activity_RESBDG!$B:$B,$A104&amp;"*",Activity_RESBDG!$B:$B,"*"&amp;"_EX",Activity_RESBDG!E:E,"&gt;0.0001")</f>
        <v>0</v>
      </c>
      <c r="E104">
        <f>SUMIFS(Activity_RESBDG!F:F,Activity_RESBDG!$B:$B,$A104&amp;"*",Activity_RESBDG!$B:$B,"*"&amp;"_EX",Activity_RESBDG!F:F,"&gt;0.0001")</f>
        <v>0</v>
      </c>
      <c r="F104">
        <f>SUMIFS(Activity_RESBDG!G:G,Activity_RESBDG!$B:$B,$A104&amp;"*",Activity_RESBDG!$B:$B,"*"&amp;"_EX",Activity_RESBDG!G:G,"&gt;0.0001")</f>
        <v>0</v>
      </c>
      <c r="G104">
        <f>SUMIFS(Activity_RESBDG!H:H,Activity_RESBDG!$B:$B,$A104&amp;"*",Activity_RESBDG!$B:$B,"*"&amp;"_EX",Activity_RESBDG!H:H,"&gt;0.0001")</f>
        <v>0</v>
      </c>
      <c r="H104">
        <f>SUMIFS(Activity_RESBDG!I:I,Activity_RESBDG!$B:$B,$A104&amp;"*",Activity_RESBDG!$B:$B,"*"&amp;"_EX",Activity_RESBDG!I:I,"&gt;0.0001")</f>
        <v>0</v>
      </c>
      <c r="I104">
        <f>SUMIFS(Activity_RESBDG!J:J,Activity_RESBDG!$B:$B,$A104&amp;"*",Activity_RESBDG!$B:$B,"*"&amp;"_EX",Activity_RESBDG!J:J,"&gt;0.0001")</f>
        <v>0</v>
      </c>
      <c r="J104">
        <f>SUMIFS(Activity_RESBDG!K:K,Activity_RESBDG!$B:$B,$A104&amp;"*",Activity_RESBDG!$B:$B,"*"&amp;"_EX",Activity_RESBDG!K:K,"&gt;0.0001")</f>
        <v>0</v>
      </c>
      <c r="K104">
        <f>SUMIFS(Activity_RESBDG!L:L,Activity_RESBDG!$B:$B,$A104&amp;"*",Activity_RESBDG!$B:$B,"*"&amp;"_EX",Activity_RESBDG!L:L,"&gt;0.0001")</f>
        <v>0</v>
      </c>
    </row>
    <row r="105" spans="1:11" x14ac:dyDescent="0.25">
      <c r="A105" t="str">
        <f>RESBDG_Split_Tech!A105</f>
        <v>RESBDGSATNewFRZ______STDELC</v>
      </c>
      <c r="B105">
        <f>SUMIFS(Activity_RESBDG!C:C,Activity_RESBDG!$B:$B,$A105&amp;"*",Activity_RESBDG!$B:$B,"*"&amp;"_EX",Activity_RESBDG!C:C,"&gt;0.0001")</f>
        <v>0</v>
      </c>
      <c r="C105">
        <f>SUMIFS(Activity_RESBDG!D:D,Activity_RESBDG!$B:$B,$A105&amp;"*",Activity_RESBDG!$B:$B,"*"&amp;"_EX",Activity_RESBDG!D:D,"&gt;0.0001")</f>
        <v>0</v>
      </c>
      <c r="D105">
        <f>SUMIFS(Activity_RESBDG!E:E,Activity_RESBDG!$B:$B,$A105&amp;"*",Activity_RESBDG!$B:$B,"*"&amp;"_EX",Activity_RESBDG!E:E,"&gt;0.0001")</f>
        <v>0</v>
      </c>
      <c r="E105">
        <f>SUMIFS(Activity_RESBDG!F:F,Activity_RESBDG!$B:$B,$A105&amp;"*",Activity_RESBDG!$B:$B,"*"&amp;"_EX",Activity_RESBDG!F:F,"&gt;0.0001")</f>
        <v>0</v>
      </c>
      <c r="F105">
        <f>SUMIFS(Activity_RESBDG!G:G,Activity_RESBDG!$B:$B,$A105&amp;"*",Activity_RESBDG!$B:$B,"*"&amp;"_EX",Activity_RESBDG!G:G,"&gt;0.0001")</f>
        <v>0</v>
      </c>
      <c r="G105">
        <f>SUMIFS(Activity_RESBDG!H:H,Activity_RESBDG!$B:$B,$A105&amp;"*",Activity_RESBDG!$B:$B,"*"&amp;"_EX",Activity_RESBDG!H:H,"&gt;0.0001")</f>
        <v>0</v>
      </c>
      <c r="H105">
        <f>SUMIFS(Activity_RESBDG!I:I,Activity_RESBDG!$B:$B,$A105&amp;"*",Activity_RESBDG!$B:$B,"*"&amp;"_EX",Activity_RESBDG!I:I,"&gt;0.0001")</f>
        <v>0</v>
      </c>
      <c r="I105">
        <f>SUMIFS(Activity_RESBDG!J:J,Activity_RESBDG!$B:$B,$A105&amp;"*",Activity_RESBDG!$B:$B,"*"&amp;"_EX",Activity_RESBDG!J:J,"&gt;0.0001")</f>
        <v>0</v>
      </c>
      <c r="J105">
        <f>SUMIFS(Activity_RESBDG!K:K,Activity_RESBDG!$B:$B,$A105&amp;"*",Activity_RESBDG!$B:$B,"*"&amp;"_EX",Activity_RESBDG!K:K,"&gt;0.0001")</f>
        <v>0</v>
      </c>
      <c r="K105">
        <f>SUMIFS(Activity_RESBDG!L:L,Activity_RESBDG!$B:$B,$A105&amp;"*",Activity_RESBDG!$B:$B,"*"&amp;"_EX",Activity_RESBDG!L:L,"&gt;0.0001")</f>
        <v>0</v>
      </c>
    </row>
    <row r="106" spans="1:11" x14ac:dyDescent="0.25">
      <c r="A106" t="str">
        <f>RESBDG_Split_Tech!A106</f>
        <v>RESBDGSDENewFRZ______STDELC</v>
      </c>
      <c r="B106">
        <f>SUMIFS(Activity_RESBDG!C:C,Activity_RESBDG!$B:$B,$A106&amp;"*",Activity_RESBDG!$B:$B,"*"&amp;"_EX",Activity_RESBDG!C:C,"&gt;0.0001")</f>
        <v>0</v>
      </c>
      <c r="C106">
        <f>SUMIFS(Activity_RESBDG!D:D,Activity_RESBDG!$B:$B,$A106&amp;"*",Activity_RESBDG!$B:$B,"*"&amp;"_EX",Activity_RESBDG!D:D,"&gt;0.0001")</f>
        <v>0</v>
      </c>
      <c r="D106">
        <f>SUMIFS(Activity_RESBDG!E:E,Activity_RESBDG!$B:$B,$A106&amp;"*",Activity_RESBDG!$B:$B,"*"&amp;"_EX",Activity_RESBDG!E:E,"&gt;0.0001")</f>
        <v>0</v>
      </c>
      <c r="E106">
        <f>SUMIFS(Activity_RESBDG!F:F,Activity_RESBDG!$B:$B,$A106&amp;"*",Activity_RESBDG!$B:$B,"*"&amp;"_EX",Activity_RESBDG!F:F,"&gt;0.0001")</f>
        <v>0</v>
      </c>
      <c r="F106">
        <f>SUMIFS(Activity_RESBDG!G:G,Activity_RESBDG!$B:$B,$A106&amp;"*",Activity_RESBDG!$B:$B,"*"&amp;"_EX",Activity_RESBDG!G:G,"&gt;0.0001")</f>
        <v>0</v>
      </c>
      <c r="G106">
        <f>SUMIFS(Activity_RESBDG!H:H,Activity_RESBDG!$B:$B,$A106&amp;"*",Activity_RESBDG!$B:$B,"*"&amp;"_EX",Activity_RESBDG!H:H,"&gt;0.0001")</f>
        <v>0</v>
      </c>
      <c r="H106">
        <f>SUMIFS(Activity_RESBDG!I:I,Activity_RESBDG!$B:$B,$A106&amp;"*",Activity_RESBDG!$B:$B,"*"&amp;"_EX",Activity_RESBDG!I:I,"&gt;0.0001")</f>
        <v>0</v>
      </c>
      <c r="I106">
        <f>SUMIFS(Activity_RESBDG!J:J,Activity_RESBDG!$B:$B,$A106&amp;"*",Activity_RESBDG!$B:$B,"*"&amp;"_EX",Activity_RESBDG!J:J,"&gt;0.0001")</f>
        <v>0</v>
      </c>
      <c r="J106">
        <f>SUMIFS(Activity_RESBDG!K:K,Activity_RESBDG!$B:$B,$A106&amp;"*",Activity_RESBDG!$B:$B,"*"&amp;"_EX",Activity_RESBDG!K:K,"&gt;0.0001")</f>
        <v>0</v>
      </c>
      <c r="K106">
        <f>SUMIFS(Activity_RESBDG!L:L,Activity_RESBDG!$B:$B,$A106&amp;"*",Activity_RESBDG!$B:$B,"*"&amp;"_EX",Activity_RESBDG!L:L,"&gt;0.0001")</f>
        <v>0</v>
      </c>
    </row>
    <row r="107" spans="1:11" x14ac:dyDescent="0.25">
      <c r="A107" t="str">
        <f>RESBDG_Split_Tech!A107</f>
        <v>RESBDGAPANewLILED___HIGELC</v>
      </c>
      <c r="B107">
        <f>SUMIFS(Activity_RESBDG!C:C,Activity_RESBDG!$B:$B,$A107&amp;"*",Activity_RESBDG!$B:$B,"*"&amp;"_EX",Activity_RESBDG!C:C,"&gt;0.0001")</f>
        <v>0</v>
      </c>
      <c r="C107">
        <f>SUMIFS(Activity_RESBDG!D:D,Activity_RESBDG!$B:$B,$A107&amp;"*",Activity_RESBDG!$B:$B,"*"&amp;"_EX",Activity_RESBDG!D:D,"&gt;0.0001")</f>
        <v>0</v>
      </c>
      <c r="D107">
        <f>SUMIFS(Activity_RESBDG!E:E,Activity_RESBDG!$B:$B,$A107&amp;"*",Activity_RESBDG!$B:$B,"*"&amp;"_EX",Activity_RESBDG!E:E,"&gt;0.0001")</f>
        <v>0</v>
      </c>
      <c r="E107">
        <f>SUMIFS(Activity_RESBDG!F:F,Activity_RESBDG!$B:$B,$A107&amp;"*",Activity_RESBDG!$B:$B,"*"&amp;"_EX",Activity_RESBDG!F:F,"&gt;0.0001")</f>
        <v>0</v>
      </c>
      <c r="F107">
        <f>SUMIFS(Activity_RESBDG!G:G,Activity_RESBDG!$B:$B,$A107&amp;"*",Activity_RESBDG!$B:$B,"*"&amp;"_EX",Activity_RESBDG!G:G,"&gt;0.0001")</f>
        <v>0</v>
      </c>
      <c r="G107">
        <f>SUMIFS(Activity_RESBDG!H:H,Activity_RESBDG!$B:$B,$A107&amp;"*",Activity_RESBDG!$B:$B,"*"&amp;"_EX",Activity_RESBDG!H:H,"&gt;0.0001")</f>
        <v>0</v>
      </c>
      <c r="H107">
        <f>SUMIFS(Activity_RESBDG!I:I,Activity_RESBDG!$B:$B,$A107&amp;"*",Activity_RESBDG!$B:$B,"*"&amp;"_EX",Activity_RESBDG!I:I,"&gt;0.0001")</f>
        <v>0</v>
      </c>
      <c r="I107">
        <f>SUMIFS(Activity_RESBDG!J:J,Activity_RESBDG!$B:$B,$A107&amp;"*",Activity_RESBDG!$B:$B,"*"&amp;"_EX",Activity_RESBDG!J:J,"&gt;0.0001")</f>
        <v>0</v>
      </c>
      <c r="J107">
        <f>SUMIFS(Activity_RESBDG!K:K,Activity_RESBDG!$B:$B,$A107&amp;"*",Activity_RESBDG!$B:$B,"*"&amp;"_EX",Activity_RESBDG!K:K,"&gt;0.0001")</f>
        <v>0</v>
      </c>
      <c r="K107">
        <f>SUMIFS(Activity_RESBDG!L:L,Activity_RESBDG!$B:$B,$A107&amp;"*",Activity_RESBDG!$B:$B,"*"&amp;"_EX",Activity_RESBDG!L:L,"&gt;0.0001")</f>
        <v>0</v>
      </c>
    </row>
    <row r="108" spans="1:11" x14ac:dyDescent="0.25">
      <c r="A108" t="str">
        <f>RESBDG_Split_Tech!A108</f>
        <v>RESBDGAPANewLIFLC___STDELC</v>
      </c>
      <c r="B108">
        <f>SUMIFS(Activity_RESBDG!C:C,Activity_RESBDG!$B:$B,$A108&amp;"*",Activity_RESBDG!$B:$B,"*"&amp;"_EX",Activity_RESBDG!C:C,"&gt;0.0001")</f>
        <v>0</v>
      </c>
      <c r="C108">
        <f>SUMIFS(Activity_RESBDG!D:D,Activity_RESBDG!$B:$B,$A108&amp;"*",Activity_RESBDG!$B:$B,"*"&amp;"_EX",Activity_RESBDG!D:D,"&gt;0.0001")</f>
        <v>0</v>
      </c>
      <c r="D108">
        <f>SUMIFS(Activity_RESBDG!E:E,Activity_RESBDG!$B:$B,$A108&amp;"*",Activity_RESBDG!$B:$B,"*"&amp;"_EX",Activity_RESBDG!E:E,"&gt;0.0001")</f>
        <v>0</v>
      </c>
      <c r="E108">
        <f>SUMIFS(Activity_RESBDG!F:F,Activity_RESBDG!$B:$B,$A108&amp;"*",Activity_RESBDG!$B:$B,"*"&amp;"_EX",Activity_RESBDG!F:F,"&gt;0.0001")</f>
        <v>0</v>
      </c>
      <c r="F108">
        <f>SUMIFS(Activity_RESBDG!G:G,Activity_RESBDG!$B:$B,$A108&amp;"*",Activity_RESBDG!$B:$B,"*"&amp;"_EX",Activity_RESBDG!G:G,"&gt;0.0001")</f>
        <v>0</v>
      </c>
      <c r="G108">
        <f>SUMIFS(Activity_RESBDG!H:H,Activity_RESBDG!$B:$B,$A108&amp;"*",Activity_RESBDG!$B:$B,"*"&amp;"_EX",Activity_RESBDG!H:H,"&gt;0.0001")</f>
        <v>0</v>
      </c>
      <c r="H108">
        <f>SUMIFS(Activity_RESBDG!I:I,Activity_RESBDG!$B:$B,$A108&amp;"*",Activity_RESBDG!$B:$B,"*"&amp;"_EX",Activity_RESBDG!I:I,"&gt;0.0001")</f>
        <v>0</v>
      </c>
      <c r="I108">
        <f>SUMIFS(Activity_RESBDG!J:J,Activity_RESBDG!$B:$B,$A108&amp;"*",Activity_RESBDG!$B:$B,"*"&amp;"_EX",Activity_RESBDG!J:J,"&gt;0.0001")</f>
        <v>0</v>
      </c>
      <c r="J108">
        <f>SUMIFS(Activity_RESBDG!K:K,Activity_RESBDG!$B:$B,$A108&amp;"*",Activity_RESBDG!$B:$B,"*"&amp;"_EX",Activity_RESBDG!K:K,"&gt;0.0001")</f>
        <v>0</v>
      </c>
      <c r="K108">
        <f>SUMIFS(Activity_RESBDG!L:L,Activity_RESBDG!$B:$B,$A108&amp;"*",Activity_RESBDG!$B:$B,"*"&amp;"_EX",Activity_RESBDG!L:L,"&gt;0.0001")</f>
        <v>0</v>
      </c>
    </row>
    <row r="109" spans="1:11" x14ac:dyDescent="0.25">
      <c r="A109" t="str">
        <f>RESBDG_Split_Tech!A109</f>
        <v>RESBDGAPANewLIFLU___STDELC</v>
      </c>
      <c r="B109">
        <f>SUMIFS(Activity_RESBDG!C:C,Activity_RESBDG!$B:$B,$A109&amp;"*",Activity_RESBDG!$B:$B,"*"&amp;"_EX",Activity_RESBDG!C:C,"&gt;0.0001")</f>
        <v>0</v>
      </c>
      <c r="C109">
        <f>SUMIFS(Activity_RESBDG!D:D,Activity_RESBDG!$B:$B,$A109&amp;"*",Activity_RESBDG!$B:$B,"*"&amp;"_EX",Activity_RESBDG!D:D,"&gt;0.0001")</f>
        <v>0</v>
      </c>
      <c r="D109">
        <f>SUMIFS(Activity_RESBDG!E:E,Activity_RESBDG!$B:$B,$A109&amp;"*",Activity_RESBDG!$B:$B,"*"&amp;"_EX",Activity_RESBDG!E:E,"&gt;0.0001")</f>
        <v>0</v>
      </c>
      <c r="E109">
        <f>SUMIFS(Activity_RESBDG!F:F,Activity_RESBDG!$B:$B,$A109&amp;"*",Activity_RESBDG!$B:$B,"*"&amp;"_EX",Activity_RESBDG!F:F,"&gt;0.0001")</f>
        <v>0</v>
      </c>
      <c r="F109">
        <f>SUMIFS(Activity_RESBDG!G:G,Activity_RESBDG!$B:$B,$A109&amp;"*",Activity_RESBDG!$B:$B,"*"&amp;"_EX",Activity_RESBDG!G:G,"&gt;0.0001")</f>
        <v>0</v>
      </c>
      <c r="G109">
        <f>SUMIFS(Activity_RESBDG!H:H,Activity_RESBDG!$B:$B,$A109&amp;"*",Activity_RESBDG!$B:$B,"*"&amp;"_EX",Activity_RESBDG!H:H,"&gt;0.0001")</f>
        <v>0</v>
      </c>
      <c r="H109">
        <f>SUMIFS(Activity_RESBDG!I:I,Activity_RESBDG!$B:$B,$A109&amp;"*",Activity_RESBDG!$B:$B,"*"&amp;"_EX",Activity_RESBDG!I:I,"&gt;0.0001")</f>
        <v>0</v>
      </c>
      <c r="I109">
        <f>SUMIFS(Activity_RESBDG!J:J,Activity_RESBDG!$B:$B,$A109&amp;"*",Activity_RESBDG!$B:$B,"*"&amp;"_EX",Activity_RESBDG!J:J,"&gt;0.0001")</f>
        <v>0</v>
      </c>
      <c r="J109">
        <f>SUMIFS(Activity_RESBDG!K:K,Activity_RESBDG!$B:$B,$A109&amp;"*",Activity_RESBDG!$B:$B,"*"&amp;"_EX",Activity_RESBDG!K:K,"&gt;0.0001")</f>
        <v>0</v>
      </c>
      <c r="K109">
        <f>SUMIFS(Activity_RESBDG!L:L,Activity_RESBDG!$B:$B,$A109&amp;"*",Activity_RESBDG!$B:$B,"*"&amp;"_EX",Activity_RESBDG!L:L,"&gt;0.0001")</f>
        <v>0</v>
      </c>
    </row>
    <row r="110" spans="1:11" x14ac:dyDescent="0.25">
      <c r="A110" t="str">
        <f>RESBDG_Split_Tech!A110</f>
        <v>RESBDGAPANewLIHAL___STDELC</v>
      </c>
      <c r="B110">
        <f>SUMIFS(Activity_RESBDG!C:C,Activity_RESBDG!$B:$B,$A110&amp;"*",Activity_RESBDG!$B:$B,"*"&amp;"_EX",Activity_RESBDG!C:C,"&gt;0.0001")</f>
        <v>0</v>
      </c>
      <c r="C110">
        <f>SUMIFS(Activity_RESBDG!D:D,Activity_RESBDG!$B:$B,$A110&amp;"*",Activity_RESBDG!$B:$B,"*"&amp;"_EX",Activity_RESBDG!D:D,"&gt;0.0001")</f>
        <v>0</v>
      </c>
      <c r="D110">
        <f>SUMIFS(Activity_RESBDG!E:E,Activity_RESBDG!$B:$B,$A110&amp;"*",Activity_RESBDG!$B:$B,"*"&amp;"_EX",Activity_RESBDG!E:E,"&gt;0.0001")</f>
        <v>0</v>
      </c>
      <c r="E110">
        <f>SUMIFS(Activity_RESBDG!F:F,Activity_RESBDG!$B:$B,$A110&amp;"*",Activity_RESBDG!$B:$B,"*"&amp;"_EX",Activity_RESBDG!F:F,"&gt;0.0001")</f>
        <v>0</v>
      </c>
      <c r="F110">
        <f>SUMIFS(Activity_RESBDG!G:G,Activity_RESBDG!$B:$B,$A110&amp;"*",Activity_RESBDG!$B:$B,"*"&amp;"_EX",Activity_RESBDG!G:G,"&gt;0.0001")</f>
        <v>0</v>
      </c>
      <c r="G110">
        <f>SUMIFS(Activity_RESBDG!H:H,Activity_RESBDG!$B:$B,$A110&amp;"*",Activity_RESBDG!$B:$B,"*"&amp;"_EX",Activity_RESBDG!H:H,"&gt;0.0001")</f>
        <v>0</v>
      </c>
      <c r="H110">
        <f>SUMIFS(Activity_RESBDG!I:I,Activity_RESBDG!$B:$B,$A110&amp;"*",Activity_RESBDG!$B:$B,"*"&amp;"_EX",Activity_RESBDG!I:I,"&gt;0.0001")</f>
        <v>0</v>
      </c>
      <c r="I110">
        <f>SUMIFS(Activity_RESBDG!J:J,Activity_RESBDG!$B:$B,$A110&amp;"*",Activity_RESBDG!$B:$B,"*"&amp;"_EX",Activity_RESBDG!J:J,"&gt;0.0001")</f>
        <v>0</v>
      </c>
      <c r="J110">
        <f>SUMIFS(Activity_RESBDG!K:K,Activity_RESBDG!$B:$B,$A110&amp;"*",Activity_RESBDG!$B:$B,"*"&amp;"_EX",Activity_RESBDG!K:K,"&gt;0.0001")</f>
        <v>0</v>
      </c>
      <c r="K110">
        <f>SUMIFS(Activity_RESBDG!L:L,Activity_RESBDG!$B:$B,$A110&amp;"*",Activity_RESBDG!$B:$B,"*"&amp;"_EX",Activity_RESBDG!L:L,"&gt;0.0001")</f>
        <v>0</v>
      </c>
    </row>
    <row r="111" spans="1:11" x14ac:dyDescent="0.25">
      <c r="A111" t="str">
        <f>RESBDG_Split_Tech!A111</f>
        <v>RESBDGAPANewLIINC___STDELC</v>
      </c>
      <c r="B111">
        <f>SUMIFS(Activity_RESBDG!C:C,Activity_RESBDG!$B:$B,$A111&amp;"*",Activity_RESBDG!$B:$B,"*"&amp;"_EX",Activity_RESBDG!C:C,"&gt;0.0001")</f>
        <v>0</v>
      </c>
      <c r="C111">
        <f>SUMIFS(Activity_RESBDG!D:D,Activity_RESBDG!$B:$B,$A111&amp;"*",Activity_RESBDG!$B:$B,"*"&amp;"_EX",Activity_RESBDG!D:D,"&gt;0.0001")</f>
        <v>0</v>
      </c>
      <c r="D111">
        <f>SUMIFS(Activity_RESBDG!E:E,Activity_RESBDG!$B:$B,$A111&amp;"*",Activity_RESBDG!$B:$B,"*"&amp;"_EX",Activity_RESBDG!E:E,"&gt;0.0001")</f>
        <v>0</v>
      </c>
      <c r="E111">
        <f>SUMIFS(Activity_RESBDG!F:F,Activity_RESBDG!$B:$B,$A111&amp;"*",Activity_RESBDG!$B:$B,"*"&amp;"_EX",Activity_RESBDG!F:F,"&gt;0.0001")</f>
        <v>0</v>
      </c>
      <c r="F111">
        <f>SUMIFS(Activity_RESBDG!G:G,Activity_RESBDG!$B:$B,$A111&amp;"*",Activity_RESBDG!$B:$B,"*"&amp;"_EX",Activity_RESBDG!G:G,"&gt;0.0001")</f>
        <v>0</v>
      </c>
      <c r="G111">
        <f>SUMIFS(Activity_RESBDG!H:H,Activity_RESBDG!$B:$B,$A111&amp;"*",Activity_RESBDG!$B:$B,"*"&amp;"_EX",Activity_RESBDG!H:H,"&gt;0.0001")</f>
        <v>0</v>
      </c>
      <c r="H111">
        <f>SUMIFS(Activity_RESBDG!I:I,Activity_RESBDG!$B:$B,$A111&amp;"*",Activity_RESBDG!$B:$B,"*"&amp;"_EX",Activity_RESBDG!I:I,"&gt;0.0001")</f>
        <v>0</v>
      </c>
      <c r="I111">
        <f>SUMIFS(Activity_RESBDG!J:J,Activity_RESBDG!$B:$B,$A111&amp;"*",Activity_RESBDG!$B:$B,"*"&amp;"_EX",Activity_RESBDG!J:J,"&gt;0.0001")</f>
        <v>0</v>
      </c>
      <c r="J111">
        <f>SUMIFS(Activity_RESBDG!K:K,Activity_RESBDG!$B:$B,$A111&amp;"*",Activity_RESBDG!$B:$B,"*"&amp;"_EX",Activity_RESBDG!K:K,"&gt;0.0001")</f>
        <v>0</v>
      </c>
      <c r="K111">
        <f>SUMIFS(Activity_RESBDG!L:L,Activity_RESBDG!$B:$B,$A111&amp;"*",Activity_RESBDG!$B:$B,"*"&amp;"_EX",Activity_RESBDG!L:L,"&gt;0.0001")</f>
        <v>0</v>
      </c>
    </row>
    <row r="112" spans="1:11" x14ac:dyDescent="0.25">
      <c r="A112" t="str">
        <f>RESBDG_Split_Tech!A112</f>
        <v>RESBDGAPANewLILED___STDELC</v>
      </c>
      <c r="B112">
        <f>SUMIFS(Activity_RESBDG!C:C,Activity_RESBDG!$B:$B,$A112&amp;"*",Activity_RESBDG!$B:$B,"*"&amp;"_EX",Activity_RESBDG!C:C,"&gt;0.0001")</f>
        <v>0</v>
      </c>
      <c r="C112">
        <f>SUMIFS(Activity_RESBDG!D:D,Activity_RESBDG!$B:$B,$A112&amp;"*",Activity_RESBDG!$B:$B,"*"&amp;"_EX",Activity_RESBDG!D:D,"&gt;0.0001")</f>
        <v>0</v>
      </c>
      <c r="D112">
        <f>SUMIFS(Activity_RESBDG!E:E,Activity_RESBDG!$B:$B,$A112&amp;"*",Activity_RESBDG!$B:$B,"*"&amp;"_EX",Activity_RESBDG!E:E,"&gt;0.0001")</f>
        <v>0</v>
      </c>
      <c r="E112">
        <f>SUMIFS(Activity_RESBDG!F:F,Activity_RESBDG!$B:$B,$A112&amp;"*",Activity_RESBDG!$B:$B,"*"&amp;"_EX",Activity_RESBDG!F:F,"&gt;0.0001")</f>
        <v>0</v>
      </c>
      <c r="F112">
        <f>SUMIFS(Activity_RESBDG!G:G,Activity_RESBDG!$B:$B,$A112&amp;"*",Activity_RESBDG!$B:$B,"*"&amp;"_EX",Activity_RESBDG!G:G,"&gt;0.0001")</f>
        <v>0</v>
      </c>
      <c r="G112">
        <f>SUMIFS(Activity_RESBDG!H:H,Activity_RESBDG!$B:$B,$A112&amp;"*",Activity_RESBDG!$B:$B,"*"&amp;"_EX",Activity_RESBDG!H:H,"&gt;0.0001")</f>
        <v>0</v>
      </c>
      <c r="H112">
        <f>SUMIFS(Activity_RESBDG!I:I,Activity_RESBDG!$B:$B,$A112&amp;"*",Activity_RESBDG!$B:$B,"*"&amp;"_EX",Activity_RESBDG!I:I,"&gt;0.0001")</f>
        <v>0</v>
      </c>
      <c r="I112">
        <f>SUMIFS(Activity_RESBDG!J:J,Activity_RESBDG!$B:$B,$A112&amp;"*",Activity_RESBDG!$B:$B,"*"&amp;"_EX",Activity_RESBDG!J:J,"&gt;0.0001")</f>
        <v>0</v>
      </c>
      <c r="J112">
        <f>SUMIFS(Activity_RESBDG!K:K,Activity_RESBDG!$B:$B,$A112&amp;"*",Activity_RESBDG!$B:$B,"*"&amp;"_EX",Activity_RESBDG!K:K,"&gt;0.0001")</f>
        <v>0</v>
      </c>
      <c r="K112">
        <f>SUMIFS(Activity_RESBDG!L:L,Activity_RESBDG!$B:$B,$A112&amp;"*",Activity_RESBDG!$B:$B,"*"&amp;"_EX",Activity_RESBDG!L:L,"&gt;0.0001")</f>
        <v>0</v>
      </c>
    </row>
    <row r="113" spans="1:11" x14ac:dyDescent="0.25">
      <c r="A113" t="str">
        <f>RESBDG_Split_Tech!A113</f>
        <v>RESBDGSATNewLILED___HIGELC</v>
      </c>
      <c r="B113">
        <f>SUMIFS(Activity_RESBDG!C:C,Activity_RESBDG!$B:$B,$A113&amp;"*",Activity_RESBDG!$B:$B,"*"&amp;"_EX",Activity_RESBDG!C:C,"&gt;0.0001")</f>
        <v>0</v>
      </c>
      <c r="C113">
        <f>SUMIFS(Activity_RESBDG!D:D,Activity_RESBDG!$B:$B,$A113&amp;"*",Activity_RESBDG!$B:$B,"*"&amp;"_EX",Activity_RESBDG!D:D,"&gt;0.0001")</f>
        <v>0</v>
      </c>
      <c r="D113">
        <f>SUMIFS(Activity_RESBDG!E:E,Activity_RESBDG!$B:$B,$A113&amp;"*",Activity_RESBDG!$B:$B,"*"&amp;"_EX",Activity_RESBDG!E:E,"&gt;0.0001")</f>
        <v>0</v>
      </c>
      <c r="E113">
        <f>SUMIFS(Activity_RESBDG!F:F,Activity_RESBDG!$B:$B,$A113&amp;"*",Activity_RESBDG!$B:$B,"*"&amp;"_EX",Activity_RESBDG!F:F,"&gt;0.0001")</f>
        <v>0</v>
      </c>
      <c r="F113">
        <f>SUMIFS(Activity_RESBDG!G:G,Activity_RESBDG!$B:$B,$A113&amp;"*",Activity_RESBDG!$B:$B,"*"&amp;"_EX",Activity_RESBDG!G:G,"&gt;0.0001")</f>
        <v>0</v>
      </c>
      <c r="G113">
        <f>SUMIFS(Activity_RESBDG!H:H,Activity_RESBDG!$B:$B,$A113&amp;"*",Activity_RESBDG!$B:$B,"*"&amp;"_EX",Activity_RESBDG!H:H,"&gt;0.0001")</f>
        <v>0</v>
      </c>
      <c r="H113">
        <f>SUMIFS(Activity_RESBDG!I:I,Activity_RESBDG!$B:$B,$A113&amp;"*",Activity_RESBDG!$B:$B,"*"&amp;"_EX",Activity_RESBDG!I:I,"&gt;0.0001")</f>
        <v>0</v>
      </c>
      <c r="I113">
        <f>SUMIFS(Activity_RESBDG!J:J,Activity_RESBDG!$B:$B,$A113&amp;"*",Activity_RESBDG!$B:$B,"*"&amp;"_EX",Activity_RESBDG!J:J,"&gt;0.0001")</f>
        <v>0</v>
      </c>
      <c r="J113">
        <f>SUMIFS(Activity_RESBDG!K:K,Activity_RESBDG!$B:$B,$A113&amp;"*",Activity_RESBDG!$B:$B,"*"&amp;"_EX",Activity_RESBDG!K:K,"&gt;0.0001")</f>
        <v>0</v>
      </c>
      <c r="K113">
        <f>SUMIFS(Activity_RESBDG!L:L,Activity_RESBDG!$B:$B,$A113&amp;"*",Activity_RESBDG!$B:$B,"*"&amp;"_EX",Activity_RESBDG!L:L,"&gt;0.0001")</f>
        <v>0</v>
      </c>
    </row>
    <row r="114" spans="1:11" x14ac:dyDescent="0.25">
      <c r="A114" t="str">
        <f>RESBDG_Split_Tech!A114</f>
        <v>RESBDGSATNewLIFLC___STDELC</v>
      </c>
      <c r="B114">
        <f>SUMIFS(Activity_RESBDG!C:C,Activity_RESBDG!$B:$B,$A114&amp;"*",Activity_RESBDG!$B:$B,"*"&amp;"_EX",Activity_RESBDG!C:C,"&gt;0.0001")</f>
        <v>0</v>
      </c>
      <c r="C114">
        <f>SUMIFS(Activity_RESBDG!D:D,Activity_RESBDG!$B:$B,$A114&amp;"*",Activity_RESBDG!$B:$B,"*"&amp;"_EX",Activity_RESBDG!D:D,"&gt;0.0001")</f>
        <v>0</v>
      </c>
      <c r="D114">
        <f>SUMIFS(Activity_RESBDG!E:E,Activity_RESBDG!$B:$B,$A114&amp;"*",Activity_RESBDG!$B:$B,"*"&amp;"_EX",Activity_RESBDG!E:E,"&gt;0.0001")</f>
        <v>0</v>
      </c>
      <c r="E114">
        <f>SUMIFS(Activity_RESBDG!F:F,Activity_RESBDG!$B:$B,$A114&amp;"*",Activity_RESBDG!$B:$B,"*"&amp;"_EX",Activity_RESBDG!F:F,"&gt;0.0001")</f>
        <v>0</v>
      </c>
      <c r="F114">
        <f>SUMIFS(Activity_RESBDG!G:G,Activity_RESBDG!$B:$B,$A114&amp;"*",Activity_RESBDG!$B:$B,"*"&amp;"_EX",Activity_RESBDG!G:G,"&gt;0.0001")</f>
        <v>0</v>
      </c>
      <c r="G114">
        <f>SUMIFS(Activity_RESBDG!H:H,Activity_RESBDG!$B:$B,$A114&amp;"*",Activity_RESBDG!$B:$B,"*"&amp;"_EX",Activity_RESBDG!H:H,"&gt;0.0001")</f>
        <v>0</v>
      </c>
      <c r="H114">
        <f>SUMIFS(Activity_RESBDG!I:I,Activity_RESBDG!$B:$B,$A114&amp;"*",Activity_RESBDG!$B:$B,"*"&amp;"_EX",Activity_RESBDG!I:I,"&gt;0.0001")</f>
        <v>0</v>
      </c>
      <c r="I114">
        <f>SUMIFS(Activity_RESBDG!J:J,Activity_RESBDG!$B:$B,$A114&amp;"*",Activity_RESBDG!$B:$B,"*"&amp;"_EX",Activity_RESBDG!J:J,"&gt;0.0001")</f>
        <v>0</v>
      </c>
      <c r="J114">
        <f>SUMIFS(Activity_RESBDG!K:K,Activity_RESBDG!$B:$B,$A114&amp;"*",Activity_RESBDG!$B:$B,"*"&amp;"_EX",Activity_RESBDG!K:K,"&gt;0.0001")</f>
        <v>0</v>
      </c>
      <c r="K114">
        <f>SUMIFS(Activity_RESBDG!L:L,Activity_RESBDG!$B:$B,$A114&amp;"*",Activity_RESBDG!$B:$B,"*"&amp;"_EX",Activity_RESBDG!L:L,"&gt;0.0001")</f>
        <v>0</v>
      </c>
    </row>
    <row r="115" spans="1:11" x14ac:dyDescent="0.25">
      <c r="A115" t="str">
        <f>RESBDG_Split_Tech!A115</f>
        <v>RESBDGSATNewLIFLU___STDELC</v>
      </c>
      <c r="B115">
        <f>SUMIFS(Activity_RESBDG!C:C,Activity_RESBDG!$B:$B,$A115&amp;"*",Activity_RESBDG!$B:$B,"*"&amp;"_EX",Activity_RESBDG!C:C,"&gt;0.0001")</f>
        <v>0</v>
      </c>
      <c r="C115">
        <f>SUMIFS(Activity_RESBDG!D:D,Activity_RESBDG!$B:$B,$A115&amp;"*",Activity_RESBDG!$B:$B,"*"&amp;"_EX",Activity_RESBDG!D:D,"&gt;0.0001")</f>
        <v>0</v>
      </c>
      <c r="D115">
        <f>SUMIFS(Activity_RESBDG!E:E,Activity_RESBDG!$B:$B,$A115&amp;"*",Activity_RESBDG!$B:$B,"*"&amp;"_EX",Activity_RESBDG!E:E,"&gt;0.0001")</f>
        <v>0</v>
      </c>
      <c r="E115">
        <f>SUMIFS(Activity_RESBDG!F:F,Activity_RESBDG!$B:$B,$A115&amp;"*",Activity_RESBDG!$B:$B,"*"&amp;"_EX",Activity_RESBDG!F:F,"&gt;0.0001")</f>
        <v>0</v>
      </c>
      <c r="F115">
        <f>SUMIFS(Activity_RESBDG!G:G,Activity_RESBDG!$B:$B,$A115&amp;"*",Activity_RESBDG!$B:$B,"*"&amp;"_EX",Activity_RESBDG!G:G,"&gt;0.0001")</f>
        <v>0</v>
      </c>
      <c r="G115">
        <f>SUMIFS(Activity_RESBDG!H:H,Activity_RESBDG!$B:$B,$A115&amp;"*",Activity_RESBDG!$B:$B,"*"&amp;"_EX",Activity_RESBDG!H:H,"&gt;0.0001")</f>
        <v>0</v>
      </c>
      <c r="H115">
        <f>SUMIFS(Activity_RESBDG!I:I,Activity_RESBDG!$B:$B,$A115&amp;"*",Activity_RESBDG!$B:$B,"*"&amp;"_EX",Activity_RESBDG!I:I,"&gt;0.0001")</f>
        <v>0</v>
      </c>
      <c r="I115">
        <f>SUMIFS(Activity_RESBDG!J:J,Activity_RESBDG!$B:$B,$A115&amp;"*",Activity_RESBDG!$B:$B,"*"&amp;"_EX",Activity_RESBDG!J:J,"&gt;0.0001")</f>
        <v>0</v>
      </c>
      <c r="J115">
        <f>SUMIFS(Activity_RESBDG!K:K,Activity_RESBDG!$B:$B,$A115&amp;"*",Activity_RESBDG!$B:$B,"*"&amp;"_EX",Activity_RESBDG!K:K,"&gt;0.0001")</f>
        <v>0</v>
      </c>
      <c r="K115">
        <f>SUMIFS(Activity_RESBDG!L:L,Activity_RESBDG!$B:$B,$A115&amp;"*",Activity_RESBDG!$B:$B,"*"&amp;"_EX",Activity_RESBDG!L:L,"&gt;0.0001")</f>
        <v>0</v>
      </c>
    </row>
    <row r="116" spans="1:11" x14ac:dyDescent="0.25">
      <c r="A116" t="str">
        <f>RESBDG_Split_Tech!A116</f>
        <v>RESBDGSATNewLIHAL___STDELC</v>
      </c>
      <c r="B116">
        <f>SUMIFS(Activity_RESBDG!C:C,Activity_RESBDG!$B:$B,$A116&amp;"*",Activity_RESBDG!$B:$B,"*"&amp;"_EX",Activity_RESBDG!C:C,"&gt;0.0001")</f>
        <v>0</v>
      </c>
      <c r="C116">
        <f>SUMIFS(Activity_RESBDG!D:D,Activity_RESBDG!$B:$B,$A116&amp;"*",Activity_RESBDG!$B:$B,"*"&amp;"_EX",Activity_RESBDG!D:D,"&gt;0.0001")</f>
        <v>0</v>
      </c>
      <c r="D116">
        <f>SUMIFS(Activity_RESBDG!E:E,Activity_RESBDG!$B:$B,$A116&amp;"*",Activity_RESBDG!$B:$B,"*"&amp;"_EX",Activity_RESBDG!E:E,"&gt;0.0001")</f>
        <v>0</v>
      </c>
      <c r="E116">
        <f>SUMIFS(Activity_RESBDG!F:F,Activity_RESBDG!$B:$B,$A116&amp;"*",Activity_RESBDG!$B:$B,"*"&amp;"_EX",Activity_RESBDG!F:F,"&gt;0.0001")</f>
        <v>0</v>
      </c>
      <c r="F116">
        <f>SUMIFS(Activity_RESBDG!G:G,Activity_RESBDG!$B:$B,$A116&amp;"*",Activity_RESBDG!$B:$B,"*"&amp;"_EX",Activity_RESBDG!G:G,"&gt;0.0001")</f>
        <v>0</v>
      </c>
      <c r="G116">
        <f>SUMIFS(Activity_RESBDG!H:H,Activity_RESBDG!$B:$B,$A116&amp;"*",Activity_RESBDG!$B:$B,"*"&amp;"_EX",Activity_RESBDG!H:H,"&gt;0.0001")</f>
        <v>0</v>
      </c>
      <c r="H116">
        <f>SUMIFS(Activity_RESBDG!I:I,Activity_RESBDG!$B:$B,$A116&amp;"*",Activity_RESBDG!$B:$B,"*"&amp;"_EX",Activity_RESBDG!I:I,"&gt;0.0001")</f>
        <v>0</v>
      </c>
      <c r="I116">
        <f>SUMIFS(Activity_RESBDG!J:J,Activity_RESBDG!$B:$B,$A116&amp;"*",Activity_RESBDG!$B:$B,"*"&amp;"_EX",Activity_RESBDG!J:J,"&gt;0.0001")</f>
        <v>0</v>
      </c>
      <c r="J116">
        <f>SUMIFS(Activity_RESBDG!K:K,Activity_RESBDG!$B:$B,$A116&amp;"*",Activity_RESBDG!$B:$B,"*"&amp;"_EX",Activity_RESBDG!K:K,"&gt;0.0001")</f>
        <v>0</v>
      </c>
      <c r="K116">
        <f>SUMIFS(Activity_RESBDG!L:L,Activity_RESBDG!$B:$B,$A116&amp;"*",Activity_RESBDG!$B:$B,"*"&amp;"_EX",Activity_RESBDG!L:L,"&gt;0.0001")</f>
        <v>0</v>
      </c>
    </row>
    <row r="117" spans="1:11" x14ac:dyDescent="0.25">
      <c r="A117" t="str">
        <f>RESBDG_Split_Tech!A117</f>
        <v>RESBDGSATNewLIINC___STDELC</v>
      </c>
      <c r="B117">
        <f>SUMIFS(Activity_RESBDG!C:C,Activity_RESBDG!$B:$B,$A117&amp;"*",Activity_RESBDG!$B:$B,"*"&amp;"_EX",Activity_RESBDG!C:C,"&gt;0.0001")</f>
        <v>0</v>
      </c>
      <c r="C117">
        <f>SUMIFS(Activity_RESBDG!D:D,Activity_RESBDG!$B:$B,$A117&amp;"*",Activity_RESBDG!$B:$B,"*"&amp;"_EX",Activity_RESBDG!D:D,"&gt;0.0001")</f>
        <v>0</v>
      </c>
      <c r="D117">
        <f>SUMIFS(Activity_RESBDG!E:E,Activity_RESBDG!$B:$B,$A117&amp;"*",Activity_RESBDG!$B:$B,"*"&amp;"_EX",Activity_RESBDG!E:E,"&gt;0.0001")</f>
        <v>0</v>
      </c>
      <c r="E117">
        <f>SUMIFS(Activity_RESBDG!F:F,Activity_RESBDG!$B:$B,$A117&amp;"*",Activity_RESBDG!$B:$B,"*"&amp;"_EX",Activity_RESBDG!F:F,"&gt;0.0001")</f>
        <v>0</v>
      </c>
      <c r="F117">
        <f>SUMIFS(Activity_RESBDG!G:G,Activity_RESBDG!$B:$B,$A117&amp;"*",Activity_RESBDG!$B:$B,"*"&amp;"_EX",Activity_RESBDG!G:G,"&gt;0.0001")</f>
        <v>0</v>
      </c>
      <c r="G117">
        <f>SUMIFS(Activity_RESBDG!H:H,Activity_RESBDG!$B:$B,$A117&amp;"*",Activity_RESBDG!$B:$B,"*"&amp;"_EX",Activity_RESBDG!H:H,"&gt;0.0001")</f>
        <v>0</v>
      </c>
      <c r="H117">
        <f>SUMIFS(Activity_RESBDG!I:I,Activity_RESBDG!$B:$B,$A117&amp;"*",Activity_RESBDG!$B:$B,"*"&amp;"_EX",Activity_RESBDG!I:I,"&gt;0.0001")</f>
        <v>0</v>
      </c>
      <c r="I117">
        <f>SUMIFS(Activity_RESBDG!J:J,Activity_RESBDG!$B:$B,$A117&amp;"*",Activity_RESBDG!$B:$B,"*"&amp;"_EX",Activity_RESBDG!J:J,"&gt;0.0001")</f>
        <v>0</v>
      </c>
      <c r="J117">
        <f>SUMIFS(Activity_RESBDG!K:K,Activity_RESBDG!$B:$B,$A117&amp;"*",Activity_RESBDG!$B:$B,"*"&amp;"_EX",Activity_RESBDG!K:K,"&gt;0.0001")</f>
        <v>0</v>
      </c>
      <c r="K117">
        <f>SUMIFS(Activity_RESBDG!L:L,Activity_RESBDG!$B:$B,$A117&amp;"*",Activity_RESBDG!$B:$B,"*"&amp;"_EX",Activity_RESBDG!L:L,"&gt;0.0001")</f>
        <v>0</v>
      </c>
    </row>
    <row r="118" spans="1:11" x14ac:dyDescent="0.25">
      <c r="A118" t="str">
        <f>RESBDG_Split_Tech!A118</f>
        <v>RESBDGSATNewLILED___STDELC</v>
      </c>
      <c r="B118">
        <f>SUMIFS(Activity_RESBDG!C:C,Activity_RESBDG!$B:$B,$A118&amp;"*",Activity_RESBDG!$B:$B,"*"&amp;"_EX",Activity_RESBDG!C:C,"&gt;0.0001")</f>
        <v>0</v>
      </c>
      <c r="C118">
        <f>SUMIFS(Activity_RESBDG!D:D,Activity_RESBDG!$B:$B,$A118&amp;"*",Activity_RESBDG!$B:$B,"*"&amp;"_EX",Activity_RESBDG!D:D,"&gt;0.0001")</f>
        <v>0</v>
      </c>
      <c r="D118">
        <f>SUMIFS(Activity_RESBDG!E:E,Activity_RESBDG!$B:$B,$A118&amp;"*",Activity_RESBDG!$B:$B,"*"&amp;"_EX",Activity_RESBDG!E:E,"&gt;0.0001")</f>
        <v>0</v>
      </c>
      <c r="E118">
        <f>SUMIFS(Activity_RESBDG!F:F,Activity_RESBDG!$B:$B,$A118&amp;"*",Activity_RESBDG!$B:$B,"*"&amp;"_EX",Activity_RESBDG!F:F,"&gt;0.0001")</f>
        <v>0</v>
      </c>
      <c r="F118">
        <f>SUMIFS(Activity_RESBDG!G:G,Activity_RESBDG!$B:$B,$A118&amp;"*",Activity_RESBDG!$B:$B,"*"&amp;"_EX",Activity_RESBDG!G:G,"&gt;0.0001")</f>
        <v>0</v>
      </c>
      <c r="G118">
        <f>SUMIFS(Activity_RESBDG!H:H,Activity_RESBDG!$B:$B,$A118&amp;"*",Activity_RESBDG!$B:$B,"*"&amp;"_EX",Activity_RESBDG!H:H,"&gt;0.0001")</f>
        <v>0</v>
      </c>
      <c r="H118">
        <f>SUMIFS(Activity_RESBDG!I:I,Activity_RESBDG!$B:$B,$A118&amp;"*",Activity_RESBDG!$B:$B,"*"&amp;"_EX",Activity_RESBDG!I:I,"&gt;0.0001")</f>
        <v>0</v>
      </c>
      <c r="I118">
        <f>SUMIFS(Activity_RESBDG!J:J,Activity_RESBDG!$B:$B,$A118&amp;"*",Activity_RESBDG!$B:$B,"*"&amp;"_EX",Activity_RESBDG!J:J,"&gt;0.0001")</f>
        <v>0</v>
      </c>
      <c r="J118">
        <f>SUMIFS(Activity_RESBDG!K:K,Activity_RESBDG!$B:$B,$A118&amp;"*",Activity_RESBDG!$B:$B,"*"&amp;"_EX",Activity_RESBDG!K:K,"&gt;0.0001")</f>
        <v>0</v>
      </c>
      <c r="K118">
        <f>SUMIFS(Activity_RESBDG!L:L,Activity_RESBDG!$B:$B,$A118&amp;"*",Activity_RESBDG!$B:$B,"*"&amp;"_EX",Activity_RESBDG!L:L,"&gt;0.0001")</f>
        <v>0</v>
      </c>
    </row>
    <row r="119" spans="1:11" x14ac:dyDescent="0.25">
      <c r="A119" t="str">
        <f>RESBDG_Split_Tech!A119</f>
        <v>RESBDGSDENewLILED___HIGELC</v>
      </c>
      <c r="B119">
        <f>SUMIFS(Activity_RESBDG!C:C,Activity_RESBDG!$B:$B,$A119&amp;"*",Activity_RESBDG!$B:$B,"*"&amp;"_EX",Activity_RESBDG!C:C,"&gt;0.0001")</f>
        <v>0</v>
      </c>
      <c r="C119">
        <f>SUMIFS(Activity_RESBDG!D:D,Activity_RESBDG!$B:$B,$A119&amp;"*",Activity_RESBDG!$B:$B,"*"&amp;"_EX",Activity_RESBDG!D:D,"&gt;0.0001")</f>
        <v>0</v>
      </c>
      <c r="D119">
        <f>SUMIFS(Activity_RESBDG!E:E,Activity_RESBDG!$B:$B,$A119&amp;"*",Activity_RESBDG!$B:$B,"*"&amp;"_EX",Activity_RESBDG!E:E,"&gt;0.0001")</f>
        <v>0</v>
      </c>
      <c r="E119">
        <f>SUMIFS(Activity_RESBDG!F:F,Activity_RESBDG!$B:$B,$A119&amp;"*",Activity_RESBDG!$B:$B,"*"&amp;"_EX",Activity_RESBDG!F:F,"&gt;0.0001")</f>
        <v>0</v>
      </c>
      <c r="F119">
        <f>SUMIFS(Activity_RESBDG!G:G,Activity_RESBDG!$B:$B,$A119&amp;"*",Activity_RESBDG!$B:$B,"*"&amp;"_EX",Activity_RESBDG!G:G,"&gt;0.0001")</f>
        <v>0</v>
      </c>
      <c r="G119">
        <f>SUMIFS(Activity_RESBDG!H:H,Activity_RESBDG!$B:$B,$A119&amp;"*",Activity_RESBDG!$B:$B,"*"&amp;"_EX",Activity_RESBDG!H:H,"&gt;0.0001")</f>
        <v>0</v>
      </c>
      <c r="H119">
        <f>SUMIFS(Activity_RESBDG!I:I,Activity_RESBDG!$B:$B,$A119&amp;"*",Activity_RESBDG!$B:$B,"*"&amp;"_EX",Activity_RESBDG!I:I,"&gt;0.0001")</f>
        <v>0</v>
      </c>
      <c r="I119">
        <f>SUMIFS(Activity_RESBDG!J:J,Activity_RESBDG!$B:$B,$A119&amp;"*",Activity_RESBDG!$B:$B,"*"&amp;"_EX",Activity_RESBDG!J:J,"&gt;0.0001")</f>
        <v>0</v>
      </c>
      <c r="J119">
        <f>SUMIFS(Activity_RESBDG!K:K,Activity_RESBDG!$B:$B,$A119&amp;"*",Activity_RESBDG!$B:$B,"*"&amp;"_EX",Activity_RESBDG!K:K,"&gt;0.0001")</f>
        <v>0</v>
      </c>
      <c r="K119">
        <f>SUMIFS(Activity_RESBDG!L:L,Activity_RESBDG!$B:$B,$A119&amp;"*",Activity_RESBDG!$B:$B,"*"&amp;"_EX",Activity_RESBDG!L:L,"&gt;0.0001")</f>
        <v>0</v>
      </c>
    </row>
    <row r="120" spans="1:11" x14ac:dyDescent="0.25">
      <c r="A120" t="str">
        <f>RESBDG_Split_Tech!A120</f>
        <v>RESBDGSDENewLIFLC___STDELC</v>
      </c>
      <c r="B120">
        <f>SUMIFS(Activity_RESBDG!C:C,Activity_RESBDG!$B:$B,$A120&amp;"*",Activity_RESBDG!$B:$B,"*"&amp;"_EX",Activity_RESBDG!C:C,"&gt;0.0001")</f>
        <v>0</v>
      </c>
      <c r="C120">
        <f>SUMIFS(Activity_RESBDG!D:D,Activity_RESBDG!$B:$B,$A120&amp;"*",Activity_RESBDG!$B:$B,"*"&amp;"_EX",Activity_RESBDG!D:D,"&gt;0.0001")</f>
        <v>0</v>
      </c>
      <c r="D120">
        <f>SUMIFS(Activity_RESBDG!E:E,Activity_RESBDG!$B:$B,$A120&amp;"*",Activity_RESBDG!$B:$B,"*"&amp;"_EX",Activity_RESBDG!E:E,"&gt;0.0001")</f>
        <v>0</v>
      </c>
      <c r="E120">
        <f>SUMIFS(Activity_RESBDG!F:F,Activity_RESBDG!$B:$B,$A120&amp;"*",Activity_RESBDG!$B:$B,"*"&amp;"_EX",Activity_RESBDG!F:F,"&gt;0.0001")</f>
        <v>0</v>
      </c>
      <c r="F120">
        <f>SUMIFS(Activity_RESBDG!G:G,Activity_RESBDG!$B:$B,$A120&amp;"*",Activity_RESBDG!$B:$B,"*"&amp;"_EX",Activity_RESBDG!G:G,"&gt;0.0001")</f>
        <v>0</v>
      </c>
      <c r="G120">
        <f>SUMIFS(Activity_RESBDG!H:H,Activity_RESBDG!$B:$B,$A120&amp;"*",Activity_RESBDG!$B:$B,"*"&amp;"_EX",Activity_RESBDG!H:H,"&gt;0.0001")</f>
        <v>0</v>
      </c>
      <c r="H120">
        <f>SUMIFS(Activity_RESBDG!I:I,Activity_RESBDG!$B:$B,$A120&amp;"*",Activity_RESBDG!$B:$B,"*"&amp;"_EX",Activity_RESBDG!I:I,"&gt;0.0001")</f>
        <v>0</v>
      </c>
      <c r="I120">
        <f>SUMIFS(Activity_RESBDG!J:J,Activity_RESBDG!$B:$B,$A120&amp;"*",Activity_RESBDG!$B:$B,"*"&amp;"_EX",Activity_RESBDG!J:J,"&gt;0.0001")</f>
        <v>0</v>
      </c>
      <c r="J120">
        <f>SUMIFS(Activity_RESBDG!K:K,Activity_RESBDG!$B:$B,$A120&amp;"*",Activity_RESBDG!$B:$B,"*"&amp;"_EX",Activity_RESBDG!K:K,"&gt;0.0001")</f>
        <v>0</v>
      </c>
      <c r="K120">
        <f>SUMIFS(Activity_RESBDG!L:L,Activity_RESBDG!$B:$B,$A120&amp;"*",Activity_RESBDG!$B:$B,"*"&amp;"_EX",Activity_RESBDG!L:L,"&gt;0.0001")</f>
        <v>0</v>
      </c>
    </row>
    <row r="121" spans="1:11" x14ac:dyDescent="0.25">
      <c r="A121" t="str">
        <f>RESBDG_Split_Tech!A121</f>
        <v>RESBDGSDENewLIFLU___STDELC</v>
      </c>
      <c r="B121">
        <f>SUMIFS(Activity_RESBDG!C:C,Activity_RESBDG!$B:$B,$A121&amp;"*",Activity_RESBDG!$B:$B,"*"&amp;"_EX",Activity_RESBDG!C:C,"&gt;0.0001")</f>
        <v>0</v>
      </c>
      <c r="C121">
        <f>SUMIFS(Activity_RESBDG!D:D,Activity_RESBDG!$B:$B,$A121&amp;"*",Activity_RESBDG!$B:$B,"*"&amp;"_EX",Activity_RESBDG!D:D,"&gt;0.0001")</f>
        <v>0</v>
      </c>
      <c r="D121">
        <f>SUMIFS(Activity_RESBDG!E:E,Activity_RESBDG!$B:$B,$A121&amp;"*",Activity_RESBDG!$B:$B,"*"&amp;"_EX",Activity_RESBDG!E:E,"&gt;0.0001")</f>
        <v>0</v>
      </c>
      <c r="E121">
        <f>SUMIFS(Activity_RESBDG!F:F,Activity_RESBDG!$B:$B,$A121&amp;"*",Activity_RESBDG!$B:$B,"*"&amp;"_EX",Activity_RESBDG!F:F,"&gt;0.0001")</f>
        <v>0</v>
      </c>
      <c r="F121">
        <f>SUMIFS(Activity_RESBDG!G:G,Activity_RESBDG!$B:$B,$A121&amp;"*",Activity_RESBDG!$B:$B,"*"&amp;"_EX",Activity_RESBDG!G:G,"&gt;0.0001")</f>
        <v>0</v>
      </c>
      <c r="G121">
        <f>SUMIFS(Activity_RESBDG!H:H,Activity_RESBDG!$B:$B,$A121&amp;"*",Activity_RESBDG!$B:$B,"*"&amp;"_EX",Activity_RESBDG!H:H,"&gt;0.0001")</f>
        <v>0</v>
      </c>
      <c r="H121">
        <f>SUMIFS(Activity_RESBDG!I:I,Activity_RESBDG!$B:$B,$A121&amp;"*",Activity_RESBDG!$B:$B,"*"&amp;"_EX",Activity_RESBDG!I:I,"&gt;0.0001")</f>
        <v>0</v>
      </c>
      <c r="I121">
        <f>SUMIFS(Activity_RESBDG!J:J,Activity_RESBDG!$B:$B,$A121&amp;"*",Activity_RESBDG!$B:$B,"*"&amp;"_EX",Activity_RESBDG!J:J,"&gt;0.0001")</f>
        <v>0</v>
      </c>
      <c r="J121">
        <f>SUMIFS(Activity_RESBDG!K:K,Activity_RESBDG!$B:$B,$A121&amp;"*",Activity_RESBDG!$B:$B,"*"&amp;"_EX",Activity_RESBDG!K:K,"&gt;0.0001")</f>
        <v>0</v>
      </c>
      <c r="K121">
        <f>SUMIFS(Activity_RESBDG!L:L,Activity_RESBDG!$B:$B,$A121&amp;"*",Activity_RESBDG!$B:$B,"*"&amp;"_EX",Activity_RESBDG!L:L,"&gt;0.0001")</f>
        <v>0</v>
      </c>
    </row>
    <row r="122" spans="1:11" x14ac:dyDescent="0.25">
      <c r="A122" t="str">
        <f>RESBDG_Split_Tech!A122</f>
        <v>RESBDGSDENewLIHAL___STDELC</v>
      </c>
      <c r="B122">
        <f>SUMIFS(Activity_RESBDG!C:C,Activity_RESBDG!$B:$B,$A122&amp;"*",Activity_RESBDG!$B:$B,"*"&amp;"_EX",Activity_RESBDG!C:C,"&gt;0.0001")</f>
        <v>0</v>
      </c>
      <c r="C122">
        <f>SUMIFS(Activity_RESBDG!D:D,Activity_RESBDG!$B:$B,$A122&amp;"*",Activity_RESBDG!$B:$B,"*"&amp;"_EX",Activity_RESBDG!D:D,"&gt;0.0001")</f>
        <v>0</v>
      </c>
      <c r="D122">
        <f>SUMIFS(Activity_RESBDG!E:E,Activity_RESBDG!$B:$B,$A122&amp;"*",Activity_RESBDG!$B:$B,"*"&amp;"_EX",Activity_RESBDG!E:E,"&gt;0.0001")</f>
        <v>0</v>
      </c>
      <c r="E122">
        <f>SUMIFS(Activity_RESBDG!F:F,Activity_RESBDG!$B:$B,$A122&amp;"*",Activity_RESBDG!$B:$B,"*"&amp;"_EX",Activity_RESBDG!F:F,"&gt;0.0001")</f>
        <v>0</v>
      </c>
      <c r="F122">
        <f>SUMIFS(Activity_RESBDG!G:G,Activity_RESBDG!$B:$B,$A122&amp;"*",Activity_RESBDG!$B:$B,"*"&amp;"_EX",Activity_RESBDG!G:G,"&gt;0.0001")</f>
        <v>0</v>
      </c>
      <c r="G122">
        <f>SUMIFS(Activity_RESBDG!H:H,Activity_RESBDG!$B:$B,$A122&amp;"*",Activity_RESBDG!$B:$B,"*"&amp;"_EX",Activity_RESBDG!H:H,"&gt;0.0001")</f>
        <v>0</v>
      </c>
      <c r="H122">
        <f>SUMIFS(Activity_RESBDG!I:I,Activity_RESBDG!$B:$B,$A122&amp;"*",Activity_RESBDG!$B:$B,"*"&amp;"_EX",Activity_RESBDG!I:I,"&gt;0.0001")</f>
        <v>0</v>
      </c>
      <c r="I122">
        <f>SUMIFS(Activity_RESBDG!J:J,Activity_RESBDG!$B:$B,$A122&amp;"*",Activity_RESBDG!$B:$B,"*"&amp;"_EX",Activity_RESBDG!J:J,"&gt;0.0001")</f>
        <v>0</v>
      </c>
      <c r="J122">
        <f>SUMIFS(Activity_RESBDG!K:K,Activity_RESBDG!$B:$B,$A122&amp;"*",Activity_RESBDG!$B:$B,"*"&amp;"_EX",Activity_RESBDG!K:K,"&gt;0.0001")</f>
        <v>0</v>
      </c>
      <c r="K122">
        <f>SUMIFS(Activity_RESBDG!L:L,Activity_RESBDG!$B:$B,$A122&amp;"*",Activity_RESBDG!$B:$B,"*"&amp;"_EX",Activity_RESBDG!L:L,"&gt;0.0001")</f>
        <v>0</v>
      </c>
    </row>
    <row r="123" spans="1:11" x14ac:dyDescent="0.25">
      <c r="A123" t="str">
        <f>RESBDG_Split_Tech!A123</f>
        <v>RESBDGSDENewLIINC___STDELC</v>
      </c>
      <c r="B123">
        <f>SUMIFS(Activity_RESBDG!C:C,Activity_RESBDG!$B:$B,$A123&amp;"*",Activity_RESBDG!$B:$B,"*"&amp;"_EX",Activity_RESBDG!C:C,"&gt;0.0001")</f>
        <v>0</v>
      </c>
      <c r="C123">
        <f>SUMIFS(Activity_RESBDG!D:D,Activity_RESBDG!$B:$B,$A123&amp;"*",Activity_RESBDG!$B:$B,"*"&amp;"_EX",Activity_RESBDG!D:D,"&gt;0.0001")</f>
        <v>0</v>
      </c>
      <c r="D123">
        <f>SUMIFS(Activity_RESBDG!E:E,Activity_RESBDG!$B:$B,$A123&amp;"*",Activity_RESBDG!$B:$B,"*"&amp;"_EX",Activity_RESBDG!E:E,"&gt;0.0001")</f>
        <v>0</v>
      </c>
      <c r="E123">
        <f>SUMIFS(Activity_RESBDG!F:F,Activity_RESBDG!$B:$B,$A123&amp;"*",Activity_RESBDG!$B:$B,"*"&amp;"_EX",Activity_RESBDG!F:F,"&gt;0.0001")</f>
        <v>0</v>
      </c>
      <c r="F123">
        <f>SUMIFS(Activity_RESBDG!G:G,Activity_RESBDG!$B:$B,$A123&amp;"*",Activity_RESBDG!$B:$B,"*"&amp;"_EX",Activity_RESBDG!G:G,"&gt;0.0001")</f>
        <v>0</v>
      </c>
      <c r="G123">
        <f>SUMIFS(Activity_RESBDG!H:H,Activity_RESBDG!$B:$B,$A123&amp;"*",Activity_RESBDG!$B:$B,"*"&amp;"_EX",Activity_RESBDG!H:H,"&gt;0.0001")</f>
        <v>0</v>
      </c>
      <c r="H123">
        <f>SUMIFS(Activity_RESBDG!I:I,Activity_RESBDG!$B:$B,$A123&amp;"*",Activity_RESBDG!$B:$B,"*"&amp;"_EX",Activity_RESBDG!I:I,"&gt;0.0001")</f>
        <v>0</v>
      </c>
      <c r="I123">
        <f>SUMIFS(Activity_RESBDG!J:J,Activity_RESBDG!$B:$B,$A123&amp;"*",Activity_RESBDG!$B:$B,"*"&amp;"_EX",Activity_RESBDG!J:J,"&gt;0.0001")</f>
        <v>0</v>
      </c>
      <c r="J123">
        <f>SUMIFS(Activity_RESBDG!K:K,Activity_RESBDG!$B:$B,$A123&amp;"*",Activity_RESBDG!$B:$B,"*"&amp;"_EX",Activity_RESBDG!K:K,"&gt;0.0001")</f>
        <v>0</v>
      </c>
      <c r="K123">
        <f>SUMIFS(Activity_RESBDG!L:L,Activity_RESBDG!$B:$B,$A123&amp;"*",Activity_RESBDG!$B:$B,"*"&amp;"_EX",Activity_RESBDG!L:L,"&gt;0.0001")</f>
        <v>0</v>
      </c>
    </row>
    <row r="124" spans="1:11" x14ac:dyDescent="0.25">
      <c r="A124" t="str">
        <f>RESBDG_Split_Tech!A124</f>
        <v>RESBDGSDENewLILED___STDELC</v>
      </c>
      <c r="B124">
        <f>SUMIFS(Activity_RESBDG!C:C,Activity_RESBDG!$B:$B,$A124&amp;"*",Activity_RESBDG!$B:$B,"*"&amp;"_EX",Activity_RESBDG!C:C,"&gt;0.0001")</f>
        <v>0</v>
      </c>
      <c r="C124">
        <f>SUMIFS(Activity_RESBDG!D:D,Activity_RESBDG!$B:$B,$A124&amp;"*",Activity_RESBDG!$B:$B,"*"&amp;"_EX",Activity_RESBDG!D:D,"&gt;0.0001")</f>
        <v>0</v>
      </c>
      <c r="D124">
        <f>SUMIFS(Activity_RESBDG!E:E,Activity_RESBDG!$B:$B,$A124&amp;"*",Activity_RESBDG!$B:$B,"*"&amp;"_EX",Activity_RESBDG!E:E,"&gt;0.0001")</f>
        <v>0</v>
      </c>
      <c r="E124">
        <f>SUMIFS(Activity_RESBDG!F:F,Activity_RESBDG!$B:$B,$A124&amp;"*",Activity_RESBDG!$B:$B,"*"&amp;"_EX",Activity_RESBDG!F:F,"&gt;0.0001")</f>
        <v>0</v>
      </c>
      <c r="F124">
        <f>SUMIFS(Activity_RESBDG!G:G,Activity_RESBDG!$B:$B,$A124&amp;"*",Activity_RESBDG!$B:$B,"*"&amp;"_EX",Activity_RESBDG!G:G,"&gt;0.0001")</f>
        <v>0</v>
      </c>
      <c r="G124">
        <f>SUMIFS(Activity_RESBDG!H:H,Activity_RESBDG!$B:$B,$A124&amp;"*",Activity_RESBDG!$B:$B,"*"&amp;"_EX",Activity_RESBDG!H:H,"&gt;0.0001")</f>
        <v>0</v>
      </c>
      <c r="H124">
        <f>SUMIFS(Activity_RESBDG!I:I,Activity_RESBDG!$B:$B,$A124&amp;"*",Activity_RESBDG!$B:$B,"*"&amp;"_EX",Activity_RESBDG!I:I,"&gt;0.0001")</f>
        <v>0</v>
      </c>
      <c r="I124">
        <f>SUMIFS(Activity_RESBDG!J:J,Activity_RESBDG!$B:$B,$A124&amp;"*",Activity_RESBDG!$B:$B,"*"&amp;"_EX",Activity_RESBDG!J:J,"&gt;0.0001")</f>
        <v>0</v>
      </c>
      <c r="J124">
        <f>SUMIFS(Activity_RESBDG!K:K,Activity_RESBDG!$B:$B,$A124&amp;"*",Activity_RESBDG!$B:$B,"*"&amp;"_EX",Activity_RESBDG!K:K,"&gt;0.0001")</f>
        <v>0</v>
      </c>
      <c r="K124">
        <f>SUMIFS(Activity_RESBDG!L:L,Activity_RESBDG!$B:$B,$A124&amp;"*",Activity_RESBDG!$B:$B,"*"&amp;"_EX",Activity_RESBDG!L:L,"&gt;0.0001")</f>
        <v>0</v>
      </c>
    </row>
    <row r="125" spans="1:11" x14ac:dyDescent="0.25">
      <c r="A125" t="str">
        <f>RESBDG_Split_Tech!A125</f>
        <v>RESBDGAPANewRAG______STDELC</v>
      </c>
      <c r="B125">
        <f>SUMIFS(Activity_RESBDG!C:C,Activity_RESBDG!$B:$B,$A125&amp;"*",Activity_RESBDG!$B:$B,"*"&amp;"_EX",Activity_RESBDG!C:C,"&gt;0.0001")</f>
        <v>0</v>
      </c>
      <c r="C125">
        <f>SUMIFS(Activity_RESBDG!D:D,Activity_RESBDG!$B:$B,$A125&amp;"*",Activity_RESBDG!$B:$B,"*"&amp;"_EX",Activity_RESBDG!D:D,"&gt;0.0001")</f>
        <v>0</v>
      </c>
      <c r="D125">
        <f>SUMIFS(Activity_RESBDG!E:E,Activity_RESBDG!$B:$B,$A125&amp;"*",Activity_RESBDG!$B:$B,"*"&amp;"_EX",Activity_RESBDG!E:E,"&gt;0.0001")</f>
        <v>0</v>
      </c>
      <c r="E125">
        <f>SUMIFS(Activity_RESBDG!F:F,Activity_RESBDG!$B:$B,$A125&amp;"*",Activity_RESBDG!$B:$B,"*"&amp;"_EX",Activity_RESBDG!F:F,"&gt;0.0001")</f>
        <v>0</v>
      </c>
      <c r="F125">
        <f>SUMIFS(Activity_RESBDG!G:G,Activity_RESBDG!$B:$B,$A125&amp;"*",Activity_RESBDG!$B:$B,"*"&amp;"_EX",Activity_RESBDG!G:G,"&gt;0.0001")</f>
        <v>0</v>
      </c>
      <c r="G125">
        <f>SUMIFS(Activity_RESBDG!H:H,Activity_RESBDG!$B:$B,$A125&amp;"*",Activity_RESBDG!$B:$B,"*"&amp;"_EX",Activity_RESBDG!H:H,"&gt;0.0001")</f>
        <v>0</v>
      </c>
      <c r="H125">
        <f>SUMIFS(Activity_RESBDG!I:I,Activity_RESBDG!$B:$B,$A125&amp;"*",Activity_RESBDG!$B:$B,"*"&amp;"_EX",Activity_RESBDG!I:I,"&gt;0.0001")</f>
        <v>0</v>
      </c>
      <c r="I125">
        <f>SUMIFS(Activity_RESBDG!J:J,Activity_RESBDG!$B:$B,$A125&amp;"*",Activity_RESBDG!$B:$B,"*"&amp;"_EX",Activity_RESBDG!J:J,"&gt;0.0001")</f>
        <v>0</v>
      </c>
      <c r="J125">
        <f>SUMIFS(Activity_RESBDG!K:K,Activity_RESBDG!$B:$B,$A125&amp;"*",Activity_RESBDG!$B:$B,"*"&amp;"_EX",Activity_RESBDG!K:K,"&gt;0.0001")</f>
        <v>0</v>
      </c>
      <c r="K125">
        <f>SUMIFS(Activity_RESBDG!L:L,Activity_RESBDG!$B:$B,$A125&amp;"*",Activity_RESBDG!$B:$B,"*"&amp;"_EX",Activity_RESBDG!L:L,"&gt;0.0001")</f>
        <v>0</v>
      </c>
    </row>
    <row r="126" spans="1:11" x14ac:dyDescent="0.25">
      <c r="A126" t="str">
        <f>RESBDG_Split_Tech!A126</f>
        <v>RESBDGSATNewRAG______STDELC</v>
      </c>
      <c r="B126">
        <f>SUMIFS(Activity_RESBDG!C:C,Activity_RESBDG!$B:$B,$A126&amp;"*",Activity_RESBDG!$B:$B,"*"&amp;"_EX",Activity_RESBDG!C:C,"&gt;0.0001")</f>
        <v>0</v>
      </c>
      <c r="C126">
        <f>SUMIFS(Activity_RESBDG!D:D,Activity_RESBDG!$B:$B,$A126&amp;"*",Activity_RESBDG!$B:$B,"*"&amp;"_EX",Activity_RESBDG!D:D,"&gt;0.0001")</f>
        <v>0</v>
      </c>
      <c r="D126">
        <f>SUMIFS(Activity_RESBDG!E:E,Activity_RESBDG!$B:$B,$A126&amp;"*",Activity_RESBDG!$B:$B,"*"&amp;"_EX",Activity_RESBDG!E:E,"&gt;0.0001")</f>
        <v>0</v>
      </c>
      <c r="E126">
        <f>SUMIFS(Activity_RESBDG!F:F,Activity_RESBDG!$B:$B,$A126&amp;"*",Activity_RESBDG!$B:$B,"*"&amp;"_EX",Activity_RESBDG!F:F,"&gt;0.0001")</f>
        <v>0</v>
      </c>
      <c r="F126">
        <f>SUMIFS(Activity_RESBDG!G:G,Activity_RESBDG!$B:$B,$A126&amp;"*",Activity_RESBDG!$B:$B,"*"&amp;"_EX",Activity_RESBDG!G:G,"&gt;0.0001")</f>
        <v>0</v>
      </c>
      <c r="G126">
        <f>SUMIFS(Activity_RESBDG!H:H,Activity_RESBDG!$B:$B,$A126&amp;"*",Activity_RESBDG!$B:$B,"*"&amp;"_EX",Activity_RESBDG!H:H,"&gt;0.0001")</f>
        <v>0</v>
      </c>
      <c r="H126">
        <f>SUMIFS(Activity_RESBDG!I:I,Activity_RESBDG!$B:$B,$A126&amp;"*",Activity_RESBDG!$B:$B,"*"&amp;"_EX",Activity_RESBDG!I:I,"&gt;0.0001")</f>
        <v>0</v>
      </c>
      <c r="I126">
        <f>SUMIFS(Activity_RESBDG!J:J,Activity_RESBDG!$B:$B,$A126&amp;"*",Activity_RESBDG!$B:$B,"*"&amp;"_EX",Activity_RESBDG!J:J,"&gt;0.0001")</f>
        <v>0</v>
      </c>
      <c r="J126">
        <f>SUMIFS(Activity_RESBDG!K:K,Activity_RESBDG!$B:$B,$A126&amp;"*",Activity_RESBDG!$B:$B,"*"&amp;"_EX",Activity_RESBDG!K:K,"&gt;0.0001")</f>
        <v>0</v>
      </c>
      <c r="K126">
        <f>SUMIFS(Activity_RESBDG!L:L,Activity_RESBDG!$B:$B,$A126&amp;"*",Activity_RESBDG!$B:$B,"*"&amp;"_EX",Activity_RESBDG!L:L,"&gt;0.0001")</f>
        <v>0</v>
      </c>
    </row>
    <row r="127" spans="1:11" x14ac:dyDescent="0.25">
      <c r="A127" t="str">
        <f>RESBDG_Split_Tech!A127</f>
        <v>RESBDGSDENewRAG______STDELC</v>
      </c>
      <c r="B127">
        <f>SUMIFS(Activity_RESBDG!C:C,Activity_RESBDG!$B:$B,$A127&amp;"*",Activity_RESBDG!$B:$B,"*"&amp;"_EX",Activity_RESBDG!C:C,"&gt;0.0001")</f>
        <v>0</v>
      </c>
      <c r="C127">
        <f>SUMIFS(Activity_RESBDG!D:D,Activity_RESBDG!$B:$B,$A127&amp;"*",Activity_RESBDG!$B:$B,"*"&amp;"_EX",Activity_RESBDG!D:D,"&gt;0.0001")</f>
        <v>0</v>
      </c>
      <c r="D127">
        <f>SUMIFS(Activity_RESBDG!E:E,Activity_RESBDG!$B:$B,$A127&amp;"*",Activity_RESBDG!$B:$B,"*"&amp;"_EX",Activity_RESBDG!E:E,"&gt;0.0001")</f>
        <v>0</v>
      </c>
      <c r="E127">
        <f>SUMIFS(Activity_RESBDG!F:F,Activity_RESBDG!$B:$B,$A127&amp;"*",Activity_RESBDG!$B:$B,"*"&amp;"_EX",Activity_RESBDG!F:F,"&gt;0.0001")</f>
        <v>0</v>
      </c>
      <c r="F127">
        <f>SUMIFS(Activity_RESBDG!G:G,Activity_RESBDG!$B:$B,$A127&amp;"*",Activity_RESBDG!$B:$B,"*"&amp;"_EX",Activity_RESBDG!G:G,"&gt;0.0001")</f>
        <v>0</v>
      </c>
      <c r="G127">
        <f>SUMIFS(Activity_RESBDG!H:H,Activity_RESBDG!$B:$B,$A127&amp;"*",Activity_RESBDG!$B:$B,"*"&amp;"_EX",Activity_RESBDG!H:H,"&gt;0.0001")</f>
        <v>0</v>
      </c>
      <c r="H127">
        <f>SUMIFS(Activity_RESBDG!I:I,Activity_RESBDG!$B:$B,$A127&amp;"*",Activity_RESBDG!$B:$B,"*"&amp;"_EX",Activity_RESBDG!I:I,"&gt;0.0001")</f>
        <v>0</v>
      </c>
      <c r="I127">
        <f>SUMIFS(Activity_RESBDG!J:J,Activity_RESBDG!$B:$B,$A127&amp;"*",Activity_RESBDG!$B:$B,"*"&amp;"_EX",Activity_RESBDG!J:J,"&gt;0.0001")</f>
        <v>0</v>
      </c>
      <c r="J127">
        <f>SUMIFS(Activity_RESBDG!K:K,Activity_RESBDG!$B:$B,$A127&amp;"*",Activity_RESBDG!$B:$B,"*"&amp;"_EX",Activity_RESBDG!K:K,"&gt;0.0001")</f>
        <v>0</v>
      </c>
      <c r="K127">
        <f>SUMIFS(Activity_RESBDG!L:L,Activity_RESBDG!$B:$B,$A127&amp;"*",Activity_RESBDG!$B:$B,"*"&amp;"_EX",Activity_RESBDG!L:L,"&gt;0.0001")</f>
        <v>0</v>
      </c>
    </row>
    <row r="128" spans="1:11" x14ac:dyDescent="0.25">
      <c r="A128" t="str">
        <f>RESBDG_Split_Tech!A128</f>
        <v>RESBDGAPANewREF______STDELC</v>
      </c>
      <c r="B128">
        <f>SUMIFS(Activity_RESBDG!C:C,Activity_RESBDG!$B:$B,$A128&amp;"*",Activity_RESBDG!$B:$B,"*"&amp;"_EX",Activity_RESBDG!C:C,"&gt;0.0001")</f>
        <v>0</v>
      </c>
      <c r="C128">
        <f>SUMIFS(Activity_RESBDG!D:D,Activity_RESBDG!$B:$B,$A128&amp;"*",Activity_RESBDG!$B:$B,"*"&amp;"_EX",Activity_RESBDG!D:D,"&gt;0.0001")</f>
        <v>0</v>
      </c>
      <c r="D128">
        <f>SUMIFS(Activity_RESBDG!E:E,Activity_RESBDG!$B:$B,$A128&amp;"*",Activity_RESBDG!$B:$B,"*"&amp;"_EX",Activity_RESBDG!E:E,"&gt;0.0001")</f>
        <v>0</v>
      </c>
      <c r="E128">
        <f>SUMIFS(Activity_RESBDG!F:F,Activity_RESBDG!$B:$B,$A128&amp;"*",Activity_RESBDG!$B:$B,"*"&amp;"_EX",Activity_RESBDG!F:F,"&gt;0.0001")</f>
        <v>0</v>
      </c>
      <c r="F128">
        <f>SUMIFS(Activity_RESBDG!G:G,Activity_RESBDG!$B:$B,$A128&amp;"*",Activity_RESBDG!$B:$B,"*"&amp;"_EX",Activity_RESBDG!G:G,"&gt;0.0001")</f>
        <v>0</v>
      </c>
      <c r="G128">
        <f>SUMIFS(Activity_RESBDG!H:H,Activity_RESBDG!$B:$B,$A128&amp;"*",Activity_RESBDG!$B:$B,"*"&amp;"_EX",Activity_RESBDG!H:H,"&gt;0.0001")</f>
        <v>0</v>
      </c>
      <c r="H128">
        <f>SUMIFS(Activity_RESBDG!I:I,Activity_RESBDG!$B:$B,$A128&amp;"*",Activity_RESBDG!$B:$B,"*"&amp;"_EX",Activity_RESBDG!I:I,"&gt;0.0001")</f>
        <v>0</v>
      </c>
      <c r="I128">
        <f>SUMIFS(Activity_RESBDG!J:J,Activity_RESBDG!$B:$B,$A128&amp;"*",Activity_RESBDG!$B:$B,"*"&amp;"_EX",Activity_RESBDG!J:J,"&gt;0.0001")</f>
        <v>0</v>
      </c>
      <c r="J128">
        <f>SUMIFS(Activity_RESBDG!K:K,Activity_RESBDG!$B:$B,$A128&amp;"*",Activity_RESBDG!$B:$B,"*"&amp;"_EX",Activity_RESBDG!K:K,"&gt;0.0001")</f>
        <v>0</v>
      </c>
      <c r="K128">
        <f>SUMIFS(Activity_RESBDG!L:L,Activity_RESBDG!$B:$B,$A128&amp;"*",Activity_RESBDG!$B:$B,"*"&amp;"_EX",Activity_RESBDG!L:L,"&gt;0.0001")</f>
        <v>0</v>
      </c>
    </row>
    <row r="129" spans="1:11" x14ac:dyDescent="0.25">
      <c r="A129" t="str">
        <f>RESBDG_Split_Tech!A129</f>
        <v>RESBDGSATNewREF______STDELC</v>
      </c>
      <c r="B129">
        <f>SUMIFS(Activity_RESBDG!C:C,Activity_RESBDG!$B:$B,$A129&amp;"*",Activity_RESBDG!$B:$B,"*"&amp;"_EX",Activity_RESBDG!C:C,"&gt;0.0001")</f>
        <v>0</v>
      </c>
      <c r="C129">
        <f>SUMIFS(Activity_RESBDG!D:D,Activity_RESBDG!$B:$B,$A129&amp;"*",Activity_RESBDG!$B:$B,"*"&amp;"_EX",Activity_RESBDG!D:D,"&gt;0.0001")</f>
        <v>0</v>
      </c>
      <c r="D129">
        <f>SUMIFS(Activity_RESBDG!E:E,Activity_RESBDG!$B:$B,$A129&amp;"*",Activity_RESBDG!$B:$B,"*"&amp;"_EX",Activity_RESBDG!E:E,"&gt;0.0001")</f>
        <v>0</v>
      </c>
      <c r="E129">
        <f>SUMIFS(Activity_RESBDG!F:F,Activity_RESBDG!$B:$B,$A129&amp;"*",Activity_RESBDG!$B:$B,"*"&amp;"_EX",Activity_RESBDG!F:F,"&gt;0.0001")</f>
        <v>0</v>
      </c>
      <c r="F129">
        <f>SUMIFS(Activity_RESBDG!G:G,Activity_RESBDG!$B:$B,$A129&amp;"*",Activity_RESBDG!$B:$B,"*"&amp;"_EX",Activity_RESBDG!G:G,"&gt;0.0001")</f>
        <v>0</v>
      </c>
      <c r="G129">
        <f>SUMIFS(Activity_RESBDG!H:H,Activity_RESBDG!$B:$B,$A129&amp;"*",Activity_RESBDG!$B:$B,"*"&amp;"_EX",Activity_RESBDG!H:H,"&gt;0.0001")</f>
        <v>0</v>
      </c>
      <c r="H129">
        <f>SUMIFS(Activity_RESBDG!I:I,Activity_RESBDG!$B:$B,$A129&amp;"*",Activity_RESBDG!$B:$B,"*"&amp;"_EX",Activity_RESBDG!I:I,"&gt;0.0001")</f>
        <v>0</v>
      </c>
      <c r="I129">
        <f>SUMIFS(Activity_RESBDG!J:J,Activity_RESBDG!$B:$B,$A129&amp;"*",Activity_RESBDG!$B:$B,"*"&amp;"_EX",Activity_RESBDG!J:J,"&gt;0.0001")</f>
        <v>0</v>
      </c>
      <c r="J129">
        <f>SUMIFS(Activity_RESBDG!K:K,Activity_RESBDG!$B:$B,$A129&amp;"*",Activity_RESBDG!$B:$B,"*"&amp;"_EX",Activity_RESBDG!K:K,"&gt;0.0001")</f>
        <v>0</v>
      </c>
      <c r="K129">
        <f>SUMIFS(Activity_RESBDG!L:L,Activity_RESBDG!$B:$B,$A129&amp;"*",Activity_RESBDG!$B:$B,"*"&amp;"_EX",Activity_RESBDG!L:L,"&gt;0.0001")</f>
        <v>0</v>
      </c>
    </row>
    <row r="130" spans="1:11" x14ac:dyDescent="0.25">
      <c r="A130" t="str">
        <f>RESBDG_Split_Tech!A130</f>
        <v>RESBDGSDENewREF______STDELC</v>
      </c>
      <c r="B130">
        <f>SUMIFS(Activity_RESBDG!C:C,Activity_RESBDG!$B:$B,$A130&amp;"*",Activity_RESBDG!$B:$B,"*"&amp;"_EX",Activity_RESBDG!C:C,"&gt;0.0001")</f>
        <v>0</v>
      </c>
      <c r="C130">
        <f>SUMIFS(Activity_RESBDG!D:D,Activity_RESBDG!$B:$B,$A130&amp;"*",Activity_RESBDG!$B:$B,"*"&amp;"_EX",Activity_RESBDG!D:D,"&gt;0.0001")</f>
        <v>0</v>
      </c>
      <c r="D130">
        <f>SUMIFS(Activity_RESBDG!E:E,Activity_RESBDG!$B:$B,$A130&amp;"*",Activity_RESBDG!$B:$B,"*"&amp;"_EX",Activity_RESBDG!E:E,"&gt;0.0001")</f>
        <v>0</v>
      </c>
      <c r="E130">
        <f>SUMIFS(Activity_RESBDG!F:F,Activity_RESBDG!$B:$B,$A130&amp;"*",Activity_RESBDG!$B:$B,"*"&amp;"_EX",Activity_RESBDG!F:F,"&gt;0.0001")</f>
        <v>0</v>
      </c>
      <c r="F130">
        <f>SUMIFS(Activity_RESBDG!G:G,Activity_RESBDG!$B:$B,$A130&amp;"*",Activity_RESBDG!$B:$B,"*"&amp;"_EX",Activity_RESBDG!G:G,"&gt;0.0001")</f>
        <v>0</v>
      </c>
      <c r="G130">
        <f>SUMIFS(Activity_RESBDG!H:H,Activity_RESBDG!$B:$B,$A130&amp;"*",Activity_RESBDG!$B:$B,"*"&amp;"_EX",Activity_RESBDG!H:H,"&gt;0.0001")</f>
        <v>0</v>
      </c>
      <c r="H130">
        <f>SUMIFS(Activity_RESBDG!I:I,Activity_RESBDG!$B:$B,$A130&amp;"*",Activity_RESBDG!$B:$B,"*"&amp;"_EX",Activity_RESBDG!I:I,"&gt;0.0001")</f>
        <v>0</v>
      </c>
      <c r="I130">
        <f>SUMIFS(Activity_RESBDG!J:J,Activity_RESBDG!$B:$B,$A130&amp;"*",Activity_RESBDG!$B:$B,"*"&amp;"_EX",Activity_RESBDG!J:J,"&gt;0.0001")</f>
        <v>0</v>
      </c>
      <c r="J130">
        <f>SUMIFS(Activity_RESBDG!K:K,Activity_RESBDG!$B:$B,$A130&amp;"*",Activity_RESBDG!$B:$B,"*"&amp;"_EX",Activity_RESBDG!K:K,"&gt;0.0001")</f>
        <v>0</v>
      </c>
      <c r="K130">
        <f>SUMIFS(Activity_RESBDG!L:L,Activity_RESBDG!$B:$B,$A130&amp;"*",Activity_RESBDG!$B:$B,"*"&amp;"_EX",Activity_RESBDG!L:L,"&gt;0.0001")</f>
        <v>0</v>
      </c>
    </row>
    <row r="131" spans="1:11" x14ac:dyDescent="0.25">
      <c r="A131" t="str">
        <f>RESBDG_Split_Tech!A131</f>
        <v>RESBDGAPANewSCCE___STDELC</v>
      </c>
      <c r="B131">
        <f>SUMIFS(Activity_RESBDG!C:C,Activity_RESBDG!$B:$B,$A131&amp;"*",Activity_RESBDG!$B:$B,"*"&amp;"_EX",Activity_RESBDG!C:C,"&gt;0.0001")</f>
        <v>0</v>
      </c>
      <c r="C131">
        <f>SUMIFS(Activity_RESBDG!D:D,Activity_RESBDG!$B:$B,$A131&amp;"*",Activity_RESBDG!$B:$B,"*"&amp;"_EX",Activity_RESBDG!D:D,"&gt;0.0001")</f>
        <v>0</v>
      </c>
      <c r="D131">
        <f>SUMIFS(Activity_RESBDG!E:E,Activity_RESBDG!$B:$B,$A131&amp;"*",Activity_RESBDG!$B:$B,"*"&amp;"_EX",Activity_RESBDG!E:E,"&gt;0.0001")</f>
        <v>0</v>
      </c>
      <c r="E131">
        <f>SUMIFS(Activity_RESBDG!F:F,Activity_RESBDG!$B:$B,$A131&amp;"*",Activity_RESBDG!$B:$B,"*"&amp;"_EX",Activity_RESBDG!F:F,"&gt;0.0001")</f>
        <v>0</v>
      </c>
      <c r="F131">
        <f>SUMIFS(Activity_RESBDG!G:G,Activity_RESBDG!$B:$B,$A131&amp;"*",Activity_RESBDG!$B:$B,"*"&amp;"_EX",Activity_RESBDG!G:G,"&gt;0.0001")</f>
        <v>0</v>
      </c>
      <c r="G131">
        <f>SUMIFS(Activity_RESBDG!H:H,Activity_RESBDG!$B:$B,$A131&amp;"*",Activity_RESBDG!$B:$B,"*"&amp;"_EX",Activity_RESBDG!H:H,"&gt;0.0001")</f>
        <v>0</v>
      </c>
      <c r="H131">
        <f>SUMIFS(Activity_RESBDG!I:I,Activity_RESBDG!$B:$B,$A131&amp;"*",Activity_RESBDG!$B:$B,"*"&amp;"_EX",Activity_RESBDG!I:I,"&gt;0.0001")</f>
        <v>0</v>
      </c>
      <c r="I131">
        <f>SUMIFS(Activity_RESBDG!J:J,Activity_RESBDG!$B:$B,$A131&amp;"*",Activity_RESBDG!$B:$B,"*"&amp;"_EX",Activity_RESBDG!J:J,"&gt;0.0001")</f>
        <v>0</v>
      </c>
      <c r="J131">
        <f>SUMIFS(Activity_RESBDG!K:K,Activity_RESBDG!$B:$B,$A131&amp;"*",Activity_RESBDG!$B:$B,"*"&amp;"_EX",Activity_RESBDG!K:K,"&gt;0.0001")</f>
        <v>0</v>
      </c>
      <c r="K131">
        <f>SUMIFS(Activity_RESBDG!L:L,Activity_RESBDG!$B:$B,$A131&amp;"*",Activity_RESBDG!$B:$B,"*"&amp;"_EX",Activity_RESBDG!L:L,"&gt;0.0001")</f>
        <v>0</v>
      </c>
    </row>
    <row r="132" spans="1:11" x14ac:dyDescent="0.25">
      <c r="A132" t="str">
        <f>RESBDG_Split_Tech!A132</f>
        <v>RESBDGAPANewSCRO___STDELC</v>
      </c>
      <c r="B132">
        <f>SUMIFS(Activity_RESBDG!C:C,Activity_RESBDG!$B:$B,$A132&amp;"*",Activity_RESBDG!$B:$B,"*"&amp;"_EX",Activity_RESBDG!C:C,"&gt;0.0001")</f>
        <v>0</v>
      </c>
      <c r="C132">
        <f>SUMIFS(Activity_RESBDG!D:D,Activity_RESBDG!$B:$B,$A132&amp;"*",Activity_RESBDG!$B:$B,"*"&amp;"_EX",Activity_RESBDG!D:D,"&gt;0.0001")</f>
        <v>0</v>
      </c>
      <c r="D132">
        <f>SUMIFS(Activity_RESBDG!E:E,Activity_RESBDG!$B:$B,$A132&amp;"*",Activity_RESBDG!$B:$B,"*"&amp;"_EX",Activity_RESBDG!E:E,"&gt;0.0001")</f>
        <v>0</v>
      </c>
      <c r="E132">
        <f>SUMIFS(Activity_RESBDG!F:F,Activity_RESBDG!$B:$B,$A132&amp;"*",Activity_RESBDG!$B:$B,"*"&amp;"_EX",Activity_RESBDG!F:F,"&gt;0.0001")</f>
        <v>0</v>
      </c>
      <c r="F132">
        <f>SUMIFS(Activity_RESBDG!G:G,Activity_RESBDG!$B:$B,$A132&amp;"*",Activity_RESBDG!$B:$B,"*"&amp;"_EX",Activity_RESBDG!G:G,"&gt;0.0001")</f>
        <v>0</v>
      </c>
      <c r="G132">
        <f>SUMIFS(Activity_RESBDG!H:H,Activity_RESBDG!$B:$B,$A132&amp;"*",Activity_RESBDG!$B:$B,"*"&amp;"_EX",Activity_RESBDG!H:H,"&gt;0.0001")</f>
        <v>0</v>
      </c>
      <c r="H132">
        <f>SUMIFS(Activity_RESBDG!I:I,Activity_RESBDG!$B:$B,$A132&amp;"*",Activity_RESBDG!$B:$B,"*"&amp;"_EX",Activity_RESBDG!I:I,"&gt;0.0001")</f>
        <v>0</v>
      </c>
      <c r="I132">
        <f>SUMIFS(Activity_RESBDG!J:J,Activity_RESBDG!$B:$B,$A132&amp;"*",Activity_RESBDG!$B:$B,"*"&amp;"_EX",Activity_RESBDG!J:J,"&gt;0.0001")</f>
        <v>0</v>
      </c>
      <c r="J132">
        <f>SUMIFS(Activity_RESBDG!K:K,Activity_RESBDG!$B:$B,$A132&amp;"*",Activity_RESBDG!$B:$B,"*"&amp;"_EX",Activity_RESBDG!K:K,"&gt;0.0001")</f>
        <v>0</v>
      </c>
      <c r="K132">
        <f>SUMIFS(Activity_RESBDG!L:L,Activity_RESBDG!$B:$B,$A132&amp;"*",Activity_RESBDG!$B:$B,"*"&amp;"_EX",Activity_RESBDG!L:L,"&gt;0.0001")</f>
        <v>0</v>
      </c>
    </row>
    <row r="133" spans="1:11" x14ac:dyDescent="0.25">
      <c r="A133" t="str">
        <f>RESBDG_Split_Tech!A133</f>
        <v>RESBDGSATNewSCCE___STDELC</v>
      </c>
      <c r="B133">
        <f>SUMIFS(Activity_RESBDG!C:C,Activity_RESBDG!$B:$B,$A133&amp;"*",Activity_RESBDG!$B:$B,"*"&amp;"_EX",Activity_RESBDG!C:C,"&gt;0.0001")</f>
        <v>0</v>
      </c>
      <c r="C133">
        <f>SUMIFS(Activity_RESBDG!D:D,Activity_RESBDG!$B:$B,$A133&amp;"*",Activity_RESBDG!$B:$B,"*"&amp;"_EX",Activity_RESBDG!D:D,"&gt;0.0001")</f>
        <v>0</v>
      </c>
      <c r="D133">
        <f>SUMIFS(Activity_RESBDG!E:E,Activity_RESBDG!$B:$B,$A133&amp;"*",Activity_RESBDG!$B:$B,"*"&amp;"_EX",Activity_RESBDG!E:E,"&gt;0.0001")</f>
        <v>0</v>
      </c>
      <c r="E133">
        <f>SUMIFS(Activity_RESBDG!F:F,Activity_RESBDG!$B:$B,$A133&amp;"*",Activity_RESBDG!$B:$B,"*"&amp;"_EX",Activity_RESBDG!F:F,"&gt;0.0001")</f>
        <v>0</v>
      </c>
      <c r="F133">
        <f>SUMIFS(Activity_RESBDG!G:G,Activity_RESBDG!$B:$B,$A133&amp;"*",Activity_RESBDG!$B:$B,"*"&amp;"_EX",Activity_RESBDG!G:G,"&gt;0.0001")</f>
        <v>0</v>
      </c>
      <c r="G133">
        <f>SUMIFS(Activity_RESBDG!H:H,Activity_RESBDG!$B:$B,$A133&amp;"*",Activity_RESBDG!$B:$B,"*"&amp;"_EX",Activity_RESBDG!H:H,"&gt;0.0001")</f>
        <v>0</v>
      </c>
      <c r="H133">
        <f>SUMIFS(Activity_RESBDG!I:I,Activity_RESBDG!$B:$B,$A133&amp;"*",Activity_RESBDG!$B:$B,"*"&amp;"_EX",Activity_RESBDG!I:I,"&gt;0.0001")</f>
        <v>0</v>
      </c>
      <c r="I133">
        <f>SUMIFS(Activity_RESBDG!J:J,Activity_RESBDG!$B:$B,$A133&amp;"*",Activity_RESBDG!$B:$B,"*"&amp;"_EX",Activity_RESBDG!J:J,"&gt;0.0001")</f>
        <v>0</v>
      </c>
      <c r="J133">
        <f>SUMIFS(Activity_RESBDG!K:K,Activity_RESBDG!$B:$B,$A133&amp;"*",Activity_RESBDG!$B:$B,"*"&amp;"_EX",Activity_RESBDG!K:K,"&gt;0.0001")</f>
        <v>0</v>
      </c>
      <c r="K133">
        <f>SUMIFS(Activity_RESBDG!L:L,Activity_RESBDG!$B:$B,$A133&amp;"*",Activity_RESBDG!$B:$B,"*"&amp;"_EX",Activity_RESBDG!L:L,"&gt;0.0001")</f>
        <v>0</v>
      </c>
    </row>
    <row r="134" spans="1:11" x14ac:dyDescent="0.25">
      <c r="A134" t="str">
        <f>RESBDG_Split_Tech!A134</f>
        <v>RESBDGSATNewSCRO___STDELC</v>
      </c>
      <c r="B134">
        <f>SUMIFS(Activity_RESBDG!C:C,Activity_RESBDG!$B:$B,$A134&amp;"*",Activity_RESBDG!$B:$B,"*"&amp;"_EX",Activity_RESBDG!C:C,"&gt;0.0001")</f>
        <v>0</v>
      </c>
      <c r="C134">
        <f>SUMIFS(Activity_RESBDG!D:D,Activity_RESBDG!$B:$B,$A134&amp;"*",Activity_RESBDG!$B:$B,"*"&amp;"_EX",Activity_RESBDG!D:D,"&gt;0.0001")</f>
        <v>0</v>
      </c>
      <c r="D134">
        <f>SUMIFS(Activity_RESBDG!E:E,Activity_RESBDG!$B:$B,$A134&amp;"*",Activity_RESBDG!$B:$B,"*"&amp;"_EX",Activity_RESBDG!E:E,"&gt;0.0001")</f>
        <v>0</v>
      </c>
      <c r="E134">
        <f>SUMIFS(Activity_RESBDG!F:F,Activity_RESBDG!$B:$B,$A134&amp;"*",Activity_RESBDG!$B:$B,"*"&amp;"_EX",Activity_RESBDG!F:F,"&gt;0.0001")</f>
        <v>0</v>
      </c>
      <c r="F134">
        <f>SUMIFS(Activity_RESBDG!G:G,Activity_RESBDG!$B:$B,$A134&amp;"*",Activity_RESBDG!$B:$B,"*"&amp;"_EX",Activity_RESBDG!G:G,"&gt;0.0001")</f>
        <v>0</v>
      </c>
      <c r="G134">
        <f>SUMIFS(Activity_RESBDG!H:H,Activity_RESBDG!$B:$B,$A134&amp;"*",Activity_RESBDG!$B:$B,"*"&amp;"_EX",Activity_RESBDG!H:H,"&gt;0.0001")</f>
        <v>0</v>
      </c>
      <c r="H134">
        <f>SUMIFS(Activity_RESBDG!I:I,Activity_RESBDG!$B:$B,$A134&amp;"*",Activity_RESBDG!$B:$B,"*"&amp;"_EX",Activity_RESBDG!I:I,"&gt;0.0001")</f>
        <v>0</v>
      </c>
      <c r="I134">
        <f>SUMIFS(Activity_RESBDG!J:J,Activity_RESBDG!$B:$B,$A134&amp;"*",Activity_RESBDG!$B:$B,"*"&amp;"_EX",Activity_RESBDG!J:J,"&gt;0.0001")</f>
        <v>0</v>
      </c>
      <c r="J134">
        <f>SUMIFS(Activity_RESBDG!K:K,Activity_RESBDG!$B:$B,$A134&amp;"*",Activity_RESBDG!$B:$B,"*"&amp;"_EX",Activity_RESBDG!K:K,"&gt;0.0001")</f>
        <v>0</v>
      </c>
      <c r="K134">
        <f>SUMIFS(Activity_RESBDG!L:L,Activity_RESBDG!$B:$B,$A134&amp;"*",Activity_RESBDG!$B:$B,"*"&amp;"_EX",Activity_RESBDG!L:L,"&gt;0.0001")</f>
        <v>0</v>
      </c>
    </row>
    <row r="135" spans="1:11" x14ac:dyDescent="0.25">
      <c r="A135" t="str">
        <f>RESBDG_Split_Tech!A135</f>
        <v>RESBDGSDENewSCCE___STDELC</v>
      </c>
      <c r="B135">
        <f>SUMIFS(Activity_RESBDG!C:C,Activity_RESBDG!$B:$B,$A135&amp;"*",Activity_RESBDG!$B:$B,"*"&amp;"_EX",Activity_RESBDG!C:C,"&gt;0.0001")</f>
        <v>0</v>
      </c>
      <c r="C135">
        <f>SUMIFS(Activity_RESBDG!D:D,Activity_RESBDG!$B:$B,$A135&amp;"*",Activity_RESBDG!$B:$B,"*"&amp;"_EX",Activity_RESBDG!D:D,"&gt;0.0001")</f>
        <v>0</v>
      </c>
      <c r="D135">
        <f>SUMIFS(Activity_RESBDG!E:E,Activity_RESBDG!$B:$B,$A135&amp;"*",Activity_RESBDG!$B:$B,"*"&amp;"_EX",Activity_RESBDG!E:E,"&gt;0.0001")</f>
        <v>0</v>
      </c>
      <c r="E135">
        <f>SUMIFS(Activity_RESBDG!F:F,Activity_RESBDG!$B:$B,$A135&amp;"*",Activity_RESBDG!$B:$B,"*"&amp;"_EX",Activity_RESBDG!F:F,"&gt;0.0001")</f>
        <v>0</v>
      </c>
      <c r="F135">
        <f>SUMIFS(Activity_RESBDG!G:G,Activity_RESBDG!$B:$B,$A135&amp;"*",Activity_RESBDG!$B:$B,"*"&amp;"_EX",Activity_RESBDG!G:G,"&gt;0.0001")</f>
        <v>0</v>
      </c>
      <c r="G135">
        <f>SUMIFS(Activity_RESBDG!H:H,Activity_RESBDG!$B:$B,$A135&amp;"*",Activity_RESBDG!$B:$B,"*"&amp;"_EX",Activity_RESBDG!H:H,"&gt;0.0001")</f>
        <v>0</v>
      </c>
      <c r="H135">
        <f>SUMIFS(Activity_RESBDG!I:I,Activity_RESBDG!$B:$B,$A135&amp;"*",Activity_RESBDG!$B:$B,"*"&amp;"_EX",Activity_RESBDG!I:I,"&gt;0.0001")</f>
        <v>0</v>
      </c>
      <c r="I135">
        <f>SUMIFS(Activity_RESBDG!J:J,Activity_RESBDG!$B:$B,$A135&amp;"*",Activity_RESBDG!$B:$B,"*"&amp;"_EX",Activity_RESBDG!J:J,"&gt;0.0001")</f>
        <v>0</v>
      </c>
      <c r="J135">
        <f>SUMIFS(Activity_RESBDG!K:K,Activity_RESBDG!$B:$B,$A135&amp;"*",Activity_RESBDG!$B:$B,"*"&amp;"_EX",Activity_RESBDG!K:K,"&gt;0.0001")</f>
        <v>0</v>
      </c>
      <c r="K135">
        <f>SUMIFS(Activity_RESBDG!L:L,Activity_RESBDG!$B:$B,$A135&amp;"*",Activity_RESBDG!$B:$B,"*"&amp;"_EX",Activity_RESBDG!L:L,"&gt;0.0001")</f>
        <v>0</v>
      </c>
    </row>
    <row r="136" spans="1:11" x14ac:dyDescent="0.25">
      <c r="A136" t="str">
        <f>RESBDG_Split_Tech!A136</f>
        <v>RESBDGSDENewSCRO___STDELC</v>
      </c>
      <c r="B136">
        <f>SUMIFS(Activity_RESBDG!C:C,Activity_RESBDG!$B:$B,$A136&amp;"*",Activity_RESBDG!$B:$B,"*"&amp;"_EX",Activity_RESBDG!C:C,"&gt;0.0001")</f>
        <v>0</v>
      </c>
      <c r="C136">
        <f>SUMIFS(Activity_RESBDG!D:D,Activity_RESBDG!$B:$B,$A136&amp;"*",Activity_RESBDG!$B:$B,"*"&amp;"_EX",Activity_RESBDG!D:D,"&gt;0.0001")</f>
        <v>0</v>
      </c>
      <c r="D136">
        <f>SUMIFS(Activity_RESBDG!E:E,Activity_RESBDG!$B:$B,$A136&amp;"*",Activity_RESBDG!$B:$B,"*"&amp;"_EX",Activity_RESBDG!E:E,"&gt;0.0001")</f>
        <v>0</v>
      </c>
      <c r="E136">
        <f>SUMIFS(Activity_RESBDG!F:F,Activity_RESBDG!$B:$B,$A136&amp;"*",Activity_RESBDG!$B:$B,"*"&amp;"_EX",Activity_RESBDG!F:F,"&gt;0.0001")</f>
        <v>0</v>
      </c>
      <c r="F136">
        <f>SUMIFS(Activity_RESBDG!G:G,Activity_RESBDG!$B:$B,$A136&amp;"*",Activity_RESBDG!$B:$B,"*"&amp;"_EX",Activity_RESBDG!G:G,"&gt;0.0001")</f>
        <v>0</v>
      </c>
      <c r="G136">
        <f>SUMIFS(Activity_RESBDG!H:H,Activity_RESBDG!$B:$B,$A136&amp;"*",Activity_RESBDG!$B:$B,"*"&amp;"_EX",Activity_RESBDG!H:H,"&gt;0.0001")</f>
        <v>0</v>
      </c>
      <c r="H136">
        <f>SUMIFS(Activity_RESBDG!I:I,Activity_RESBDG!$B:$B,$A136&amp;"*",Activity_RESBDG!$B:$B,"*"&amp;"_EX",Activity_RESBDG!I:I,"&gt;0.0001")</f>
        <v>0</v>
      </c>
      <c r="I136">
        <f>SUMIFS(Activity_RESBDG!J:J,Activity_RESBDG!$B:$B,$A136&amp;"*",Activity_RESBDG!$B:$B,"*"&amp;"_EX",Activity_RESBDG!J:J,"&gt;0.0001")</f>
        <v>0</v>
      </c>
      <c r="J136">
        <f>SUMIFS(Activity_RESBDG!K:K,Activity_RESBDG!$B:$B,$A136&amp;"*",Activity_RESBDG!$B:$B,"*"&amp;"_EX",Activity_RESBDG!K:K,"&gt;0.0001")</f>
        <v>0</v>
      </c>
      <c r="K136">
        <f>SUMIFS(Activity_RESBDG!L:L,Activity_RESBDG!$B:$B,$A136&amp;"*",Activity_RESBDG!$B:$B,"*"&amp;"_EX",Activity_RESBDG!L:L,"&gt;0.0001")</f>
        <v>0</v>
      </c>
    </row>
    <row r="137" spans="1:11" x14ac:dyDescent="0.25">
      <c r="A137" t="str">
        <f>RESBDG_Split_Tech!A137</f>
        <v>RESBDGAPANewSC_________DCO</v>
      </c>
      <c r="B137">
        <f>SUMIFS(Activity_RESBDG!C:C,Activity_RESBDG!$B:$B,$A137&amp;"*",Activity_RESBDG!$B:$B,"*"&amp;"_EX",Activity_RESBDG!C:C,"&gt;0.0001")</f>
        <v>0</v>
      </c>
      <c r="C137">
        <f>SUMIFS(Activity_RESBDG!D:D,Activity_RESBDG!$B:$B,$A137&amp;"*",Activity_RESBDG!$B:$B,"*"&amp;"_EX",Activity_RESBDG!D:D,"&gt;0.0001")</f>
        <v>0</v>
      </c>
      <c r="D137">
        <f>SUMIFS(Activity_RESBDG!E:E,Activity_RESBDG!$B:$B,$A137&amp;"*",Activity_RESBDG!$B:$B,"*"&amp;"_EX",Activity_RESBDG!E:E,"&gt;0.0001")</f>
        <v>0</v>
      </c>
      <c r="E137">
        <f>SUMIFS(Activity_RESBDG!F:F,Activity_RESBDG!$B:$B,$A137&amp;"*",Activity_RESBDG!$B:$B,"*"&amp;"_EX",Activity_RESBDG!F:F,"&gt;0.0001")</f>
        <v>0</v>
      </c>
      <c r="F137">
        <f>SUMIFS(Activity_RESBDG!G:G,Activity_RESBDG!$B:$B,$A137&amp;"*",Activity_RESBDG!$B:$B,"*"&amp;"_EX",Activity_RESBDG!G:G,"&gt;0.0001")</f>
        <v>0</v>
      </c>
      <c r="G137">
        <f>SUMIFS(Activity_RESBDG!H:H,Activity_RESBDG!$B:$B,$A137&amp;"*",Activity_RESBDG!$B:$B,"*"&amp;"_EX",Activity_RESBDG!H:H,"&gt;0.0001")</f>
        <v>0</v>
      </c>
      <c r="H137">
        <f>SUMIFS(Activity_RESBDG!I:I,Activity_RESBDG!$B:$B,$A137&amp;"*",Activity_RESBDG!$B:$B,"*"&amp;"_EX",Activity_RESBDG!I:I,"&gt;0.0001")</f>
        <v>0</v>
      </c>
      <c r="I137">
        <f>SUMIFS(Activity_RESBDG!J:J,Activity_RESBDG!$B:$B,$A137&amp;"*",Activity_RESBDG!$B:$B,"*"&amp;"_EX",Activity_RESBDG!J:J,"&gt;0.0001")</f>
        <v>0</v>
      </c>
      <c r="J137">
        <f>SUMIFS(Activity_RESBDG!K:K,Activity_RESBDG!$B:$B,$A137&amp;"*",Activity_RESBDG!$B:$B,"*"&amp;"_EX",Activity_RESBDG!K:K,"&gt;0.0001")</f>
        <v>0</v>
      </c>
      <c r="K137">
        <f>SUMIFS(Activity_RESBDG!L:L,Activity_RESBDG!$B:$B,$A137&amp;"*",Activity_RESBDG!$B:$B,"*"&amp;"_EX",Activity_RESBDG!L:L,"&gt;0.0001")</f>
        <v>0</v>
      </c>
    </row>
    <row r="138" spans="1:11" x14ac:dyDescent="0.25">
      <c r="A138" t="str">
        <f>RESBDG_Split_Tech!A138</f>
        <v>RESBDGSATNewSC_________DCO</v>
      </c>
      <c r="B138">
        <f>SUMIFS(Activity_RESBDG!C:C,Activity_RESBDG!$B:$B,$A138&amp;"*",Activity_RESBDG!$B:$B,"*"&amp;"_EX",Activity_RESBDG!C:C,"&gt;0.0001")</f>
        <v>0</v>
      </c>
      <c r="C138">
        <f>SUMIFS(Activity_RESBDG!D:D,Activity_RESBDG!$B:$B,$A138&amp;"*",Activity_RESBDG!$B:$B,"*"&amp;"_EX",Activity_RESBDG!D:D,"&gt;0.0001")</f>
        <v>0</v>
      </c>
      <c r="D138">
        <f>SUMIFS(Activity_RESBDG!E:E,Activity_RESBDG!$B:$B,$A138&amp;"*",Activity_RESBDG!$B:$B,"*"&amp;"_EX",Activity_RESBDG!E:E,"&gt;0.0001")</f>
        <v>0</v>
      </c>
      <c r="E138">
        <f>SUMIFS(Activity_RESBDG!F:F,Activity_RESBDG!$B:$B,$A138&amp;"*",Activity_RESBDG!$B:$B,"*"&amp;"_EX",Activity_RESBDG!F:F,"&gt;0.0001")</f>
        <v>0</v>
      </c>
      <c r="F138">
        <f>SUMIFS(Activity_RESBDG!G:G,Activity_RESBDG!$B:$B,$A138&amp;"*",Activity_RESBDG!$B:$B,"*"&amp;"_EX",Activity_RESBDG!G:G,"&gt;0.0001")</f>
        <v>0</v>
      </c>
      <c r="G138">
        <f>SUMIFS(Activity_RESBDG!H:H,Activity_RESBDG!$B:$B,$A138&amp;"*",Activity_RESBDG!$B:$B,"*"&amp;"_EX",Activity_RESBDG!H:H,"&gt;0.0001")</f>
        <v>0</v>
      </c>
      <c r="H138">
        <f>SUMIFS(Activity_RESBDG!I:I,Activity_RESBDG!$B:$B,$A138&amp;"*",Activity_RESBDG!$B:$B,"*"&amp;"_EX",Activity_RESBDG!I:I,"&gt;0.0001")</f>
        <v>0</v>
      </c>
      <c r="I138">
        <f>SUMIFS(Activity_RESBDG!J:J,Activity_RESBDG!$B:$B,$A138&amp;"*",Activity_RESBDG!$B:$B,"*"&amp;"_EX",Activity_RESBDG!J:J,"&gt;0.0001")</f>
        <v>0</v>
      </c>
      <c r="J138">
        <f>SUMIFS(Activity_RESBDG!K:K,Activity_RESBDG!$B:$B,$A138&amp;"*",Activity_RESBDG!$B:$B,"*"&amp;"_EX",Activity_RESBDG!K:K,"&gt;0.0001")</f>
        <v>0</v>
      </c>
      <c r="K138">
        <f>SUMIFS(Activity_RESBDG!L:L,Activity_RESBDG!$B:$B,$A138&amp;"*",Activity_RESBDG!$B:$B,"*"&amp;"_EX",Activity_RESBDG!L:L,"&gt;0.0001")</f>
        <v>0</v>
      </c>
    </row>
    <row r="139" spans="1:11" x14ac:dyDescent="0.25">
      <c r="A139" t="str">
        <f>RESBDG_Split_Tech!A139</f>
        <v>RESBDGSDENewSC_________DCO</v>
      </c>
      <c r="B139">
        <f>SUMIFS(Activity_RESBDG!C:C,Activity_RESBDG!$B:$B,$A139&amp;"*",Activity_RESBDG!$B:$B,"*"&amp;"_EX",Activity_RESBDG!C:C,"&gt;0.0001")</f>
        <v>0</v>
      </c>
      <c r="C139">
        <f>SUMIFS(Activity_RESBDG!D:D,Activity_RESBDG!$B:$B,$A139&amp;"*",Activity_RESBDG!$B:$B,"*"&amp;"_EX",Activity_RESBDG!D:D,"&gt;0.0001")</f>
        <v>0</v>
      </c>
      <c r="D139">
        <f>SUMIFS(Activity_RESBDG!E:E,Activity_RESBDG!$B:$B,$A139&amp;"*",Activity_RESBDG!$B:$B,"*"&amp;"_EX",Activity_RESBDG!E:E,"&gt;0.0001")</f>
        <v>0</v>
      </c>
      <c r="E139">
        <f>SUMIFS(Activity_RESBDG!F:F,Activity_RESBDG!$B:$B,$A139&amp;"*",Activity_RESBDG!$B:$B,"*"&amp;"_EX",Activity_RESBDG!F:F,"&gt;0.0001")</f>
        <v>0</v>
      </c>
      <c r="F139">
        <f>SUMIFS(Activity_RESBDG!G:G,Activity_RESBDG!$B:$B,$A139&amp;"*",Activity_RESBDG!$B:$B,"*"&amp;"_EX",Activity_RESBDG!G:G,"&gt;0.0001")</f>
        <v>0</v>
      </c>
      <c r="G139">
        <f>SUMIFS(Activity_RESBDG!H:H,Activity_RESBDG!$B:$B,$A139&amp;"*",Activity_RESBDG!$B:$B,"*"&amp;"_EX",Activity_RESBDG!H:H,"&gt;0.0001")</f>
        <v>0</v>
      </c>
      <c r="H139">
        <f>SUMIFS(Activity_RESBDG!I:I,Activity_RESBDG!$B:$B,$A139&amp;"*",Activity_RESBDG!$B:$B,"*"&amp;"_EX",Activity_RESBDG!I:I,"&gt;0.0001")</f>
        <v>0</v>
      </c>
      <c r="I139">
        <f>SUMIFS(Activity_RESBDG!J:J,Activity_RESBDG!$B:$B,$A139&amp;"*",Activity_RESBDG!$B:$B,"*"&amp;"_EX",Activity_RESBDG!J:J,"&gt;0.0001")</f>
        <v>0</v>
      </c>
      <c r="J139">
        <f>SUMIFS(Activity_RESBDG!K:K,Activity_RESBDG!$B:$B,$A139&amp;"*",Activity_RESBDG!$B:$B,"*"&amp;"_EX",Activity_RESBDG!K:K,"&gt;0.0001")</f>
        <v>0</v>
      </c>
      <c r="K139">
        <f>SUMIFS(Activity_RESBDG!L:L,Activity_RESBDG!$B:$B,$A139&amp;"*",Activity_RESBDG!$B:$B,"*"&amp;"_EX",Activity_RESBDG!L:L,"&gt;0.0001")</f>
        <v>0</v>
      </c>
    </row>
    <row r="140" spans="1:11" x14ac:dyDescent="0.25">
      <c r="A140" t="str">
        <f>RESBDG_Split_Tech!A140</f>
        <v>RESBDGAPANewSHFUR___STDBMA</v>
      </c>
      <c r="B140">
        <f>SUMIFS(Activity_RESBDG!C:C,Activity_RESBDG!$B:$B,$A140&amp;"*",Activity_RESBDG!$B:$B,"*"&amp;"_EX",Activity_RESBDG!C:C,"&gt;0.0001")</f>
        <v>0</v>
      </c>
      <c r="C140">
        <f>SUMIFS(Activity_RESBDG!D:D,Activity_RESBDG!$B:$B,$A140&amp;"*",Activity_RESBDG!$B:$B,"*"&amp;"_EX",Activity_RESBDG!D:D,"&gt;0.0001")</f>
        <v>0</v>
      </c>
      <c r="D140">
        <f>SUMIFS(Activity_RESBDG!E:E,Activity_RESBDG!$B:$B,$A140&amp;"*",Activity_RESBDG!$B:$B,"*"&amp;"_EX",Activity_RESBDG!E:E,"&gt;0.0001")</f>
        <v>0</v>
      </c>
      <c r="E140">
        <f>SUMIFS(Activity_RESBDG!F:F,Activity_RESBDG!$B:$B,$A140&amp;"*",Activity_RESBDG!$B:$B,"*"&amp;"_EX",Activity_RESBDG!F:F,"&gt;0.0001")</f>
        <v>0</v>
      </c>
      <c r="F140">
        <f>SUMIFS(Activity_RESBDG!G:G,Activity_RESBDG!$B:$B,$A140&amp;"*",Activity_RESBDG!$B:$B,"*"&amp;"_EX",Activity_RESBDG!G:G,"&gt;0.0001")</f>
        <v>0</v>
      </c>
      <c r="G140">
        <f>SUMIFS(Activity_RESBDG!H:H,Activity_RESBDG!$B:$B,$A140&amp;"*",Activity_RESBDG!$B:$B,"*"&amp;"_EX",Activity_RESBDG!H:H,"&gt;0.0001")</f>
        <v>0</v>
      </c>
      <c r="H140">
        <f>SUMIFS(Activity_RESBDG!I:I,Activity_RESBDG!$B:$B,$A140&amp;"*",Activity_RESBDG!$B:$B,"*"&amp;"_EX",Activity_RESBDG!I:I,"&gt;0.0001")</f>
        <v>0</v>
      </c>
      <c r="I140">
        <f>SUMIFS(Activity_RESBDG!J:J,Activity_RESBDG!$B:$B,$A140&amp;"*",Activity_RESBDG!$B:$B,"*"&amp;"_EX",Activity_RESBDG!J:J,"&gt;0.0001")</f>
        <v>0</v>
      </c>
      <c r="J140">
        <f>SUMIFS(Activity_RESBDG!K:K,Activity_RESBDG!$B:$B,$A140&amp;"*",Activity_RESBDG!$B:$B,"*"&amp;"_EX",Activity_RESBDG!K:K,"&gt;0.0001")</f>
        <v>0</v>
      </c>
      <c r="K140">
        <f>SUMIFS(Activity_RESBDG!L:L,Activity_RESBDG!$B:$B,$A140&amp;"*",Activity_RESBDG!$B:$B,"*"&amp;"_EX",Activity_RESBDG!L:L,"&gt;0.0001")</f>
        <v>0</v>
      </c>
    </row>
    <row r="141" spans="1:11" x14ac:dyDescent="0.25">
      <c r="A141" t="str">
        <f>RESBDG_Split_Tech!A141</f>
        <v>RESBDGAPANewSHHEP___STDELC</v>
      </c>
      <c r="B141">
        <f>SUMIFS(Activity_RESBDG!C:C,Activity_RESBDG!$B:$B,$A141&amp;"*",Activity_RESBDG!$B:$B,"*"&amp;"_EX",Activity_RESBDG!C:C,"&gt;0.0001")</f>
        <v>0</v>
      </c>
      <c r="C141">
        <f>SUMIFS(Activity_RESBDG!D:D,Activity_RESBDG!$B:$B,$A141&amp;"*",Activity_RESBDG!$B:$B,"*"&amp;"_EX",Activity_RESBDG!D:D,"&gt;0.0001")</f>
        <v>0</v>
      </c>
      <c r="D141">
        <f>SUMIFS(Activity_RESBDG!E:E,Activity_RESBDG!$B:$B,$A141&amp;"*",Activity_RESBDG!$B:$B,"*"&amp;"_EX",Activity_RESBDG!E:E,"&gt;0.0001")</f>
        <v>0</v>
      </c>
      <c r="E141">
        <f>SUMIFS(Activity_RESBDG!F:F,Activity_RESBDG!$B:$B,$A141&amp;"*",Activity_RESBDG!$B:$B,"*"&amp;"_EX",Activity_RESBDG!F:F,"&gt;0.0001")</f>
        <v>0</v>
      </c>
      <c r="F141">
        <f>SUMIFS(Activity_RESBDG!G:G,Activity_RESBDG!$B:$B,$A141&amp;"*",Activity_RESBDG!$B:$B,"*"&amp;"_EX",Activity_RESBDG!G:G,"&gt;0.0001")</f>
        <v>0</v>
      </c>
      <c r="G141">
        <f>SUMIFS(Activity_RESBDG!H:H,Activity_RESBDG!$B:$B,$A141&amp;"*",Activity_RESBDG!$B:$B,"*"&amp;"_EX",Activity_RESBDG!H:H,"&gt;0.0001")</f>
        <v>0</v>
      </c>
      <c r="H141">
        <f>SUMIFS(Activity_RESBDG!I:I,Activity_RESBDG!$B:$B,$A141&amp;"*",Activity_RESBDG!$B:$B,"*"&amp;"_EX",Activity_RESBDG!I:I,"&gt;0.0001")</f>
        <v>0</v>
      </c>
      <c r="I141">
        <f>SUMIFS(Activity_RESBDG!J:J,Activity_RESBDG!$B:$B,$A141&amp;"*",Activity_RESBDG!$B:$B,"*"&amp;"_EX",Activity_RESBDG!J:J,"&gt;0.0001")</f>
        <v>0</v>
      </c>
      <c r="J141">
        <f>SUMIFS(Activity_RESBDG!K:K,Activity_RESBDG!$B:$B,$A141&amp;"*",Activity_RESBDG!$B:$B,"*"&amp;"_EX",Activity_RESBDG!K:K,"&gt;0.0001")</f>
        <v>0</v>
      </c>
      <c r="K141">
        <f>SUMIFS(Activity_RESBDG!L:L,Activity_RESBDG!$B:$B,$A141&amp;"*",Activity_RESBDG!$B:$B,"*"&amp;"_EX",Activity_RESBDG!L:L,"&gt;0.0001")</f>
        <v>0</v>
      </c>
    </row>
    <row r="142" spans="1:11" x14ac:dyDescent="0.25">
      <c r="A142" t="str">
        <f>RESBDG_Split_Tech!A142</f>
        <v>RESBDGAPANewSHPLT___STDELC</v>
      </c>
      <c r="B142">
        <f>SUMIFS(Activity_RESBDG!C:C,Activity_RESBDG!$B:$B,$A142&amp;"*",Activity_RESBDG!$B:$B,"*"&amp;"_EX",Activity_RESBDG!C:C,"&gt;0.0001")</f>
        <v>0</v>
      </c>
      <c r="C142">
        <f>SUMIFS(Activity_RESBDG!D:D,Activity_RESBDG!$B:$B,$A142&amp;"*",Activity_RESBDG!$B:$B,"*"&amp;"_EX",Activity_RESBDG!D:D,"&gt;0.0001")</f>
        <v>0</v>
      </c>
      <c r="D142">
        <f>SUMIFS(Activity_RESBDG!E:E,Activity_RESBDG!$B:$B,$A142&amp;"*",Activity_RESBDG!$B:$B,"*"&amp;"_EX",Activity_RESBDG!E:E,"&gt;0.0001")</f>
        <v>0</v>
      </c>
      <c r="E142">
        <f>SUMIFS(Activity_RESBDG!F:F,Activity_RESBDG!$B:$B,$A142&amp;"*",Activity_RESBDG!$B:$B,"*"&amp;"_EX",Activity_RESBDG!F:F,"&gt;0.0001")</f>
        <v>0</v>
      </c>
      <c r="F142">
        <f>SUMIFS(Activity_RESBDG!G:G,Activity_RESBDG!$B:$B,$A142&amp;"*",Activity_RESBDG!$B:$B,"*"&amp;"_EX",Activity_RESBDG!G:G,"&gt;0.0001")</f>
        <v>0</v>
      </c>
      <c r="G142">
        <f>SUMIFS(Activity_RESBDG!H:H,Activity_RESBDG!$B:$B,$A142&amp;"*",Activity_RESBDG!$B:$B,"*"&amp;"_EX",Activity_RESBDG!H:H,"&gt;0.0001")</f>
        <v>0</v>
      </c>
      <c r="H142">
        <f>SUMIFS(Activity_RESBDG!I:I,Activity_RESBDG!$B:$B,$A142&amp;"*",Activity_RESBDG!$B:$B,"*"&amp;"_EX",Activity_RESBDG!I:I,"&gt;0.0001")</f>
        <v>0</v>
      </c>
      <c r="I142">
        <f>SUMIFS(Activity_RESBDG!J:J,Activity_RESBDG!$B:$B,$A142&amp;"*",Activity_RESBDG!$B:$B,"*"&amp;"_EX",Activity_RESBDG!J:J,"&gt;0.0001")</f>
        <v>0</v>
      </c>
      <c r="J142">
        <f>SUMIFS(Activity_RESBDG!K:K,Activity_RESBDG!$B:$B,$A142&amp;"*",Activity_RESBDG!$B:$B,"*"&amp;"_EX",Activity_RESBDG!K:K,"&gt;0.0001")</f>
        <v>0</v>
      </c>
      <c r="K142">
        <f>SUMIFS(Activity_RESBDG!L:L,Activity_RESBDG!$B:$B,$A142&amp;"*",Activity_RESBDG!$B:$B,"*"&amp;"_EX",Activity_RESBDG!L:L,"&gt;0.0001")</f>
        <v>0</v>
      </c>
    </row>
    <row r="143" spans="1:11" x14ac:dyDescent="0.25">
      <c r="A143" t="str">
        <f>RESBDG_Split_Tech!A143</f>
        <v>RESBDGAPANewSH_________DHE</v>
      </c>
      <c r="B143">
        <f>SUMIFS(Activity_RESBDG!C:C,Activity_RESBDG!$B:$B,$A143&amp;"*",Activity_RESBDG!$B:$B,"*"&amp;"_EX",Activity_RESBDG!C:C,"&gt;0.0001")</f>
        <v>0</v>
      </c>
      <c r="C143">
        <f>SUMIFS(Activity_RESBDG!D:D,Activity_RESBDG!$B:$B,$A143&amp;"*",Activity_RESBDG!$B:$B,"*"&amp;"_EX",Activity_RESBDG!D:D,"&gt;0.0001")</f>
        <v>0</v>
      </c>
      <c r="D143">
        <f>SUMIFS(Activity_RESBDG!E:E,Activity_RESBDG!$B:$B,$A143&amp;"*",Activity_RESBDG!$B:$B,"*"&amp;"_EX",Activity_RESBDG!E:E,"&gt;0.0001")</f>
        <v>0</v>
      </c>
      <c r="E143">
        <f>SUMIFS(Activity_RESBDG!F:F,Activity_RESBDG!$B:$B,$A143&amp;"*",Activity_RESBDG!$B:$B,"*"&amp;"_EX",Activity_RESBDG!F:F,"&gt;0.0001")</f>
        <v>0</v>
      </c>
      <c r="F143">
        <f>SUMIFS(Activity_RESBDG!G:G,Activity_RESBDG!$B:$B,$A143&amp;"*",Activity_RESBDG!$B:$B,"*"&amp;"_EX",Activity_RESBDG!G:G,"&gt;0.0001")</f>
        <v>0</v>
      </c>
      <c r="G143">
        <f>SUMIFS(Activity_RESBDG!H:H,Activity_RESBDG!$B:$B,$A143&amp;"*",Activity_RESBDG!$B:$B,"*"&amp;"_EX",Activity_RESBDG!H:H,"&gt;0.0001")</f>
        <v>0</v>
      </c>
      <c r="H143">
        <f>SUMIFS(Activity_RESBDG!I:I,Activity_RESBDG!$B:$B,$A143&amp;"*",Activity_RESBDG!$B:$B,"*"&amp;"_EX",Activity_RESBDG!I:I,"&gt;0.0001")</f>
        <v>0</v>
      </c>
      <c r="I143">
        <f>SUMIFS(Activity_RESBDG!J:J,Activity_RESBDG!$B:$B,$A143&amp;"*",Activity_RESBDG!$B:$B,"*"&amp;"_EX",Activity_RESBDG!J:J,"&gt;0.0001")</f>
        <v>0</v>
      </c>
      <c r="J143">
        <f>SUMIFS(Activity_RESBDG!K:K,Activity_RESBDG!$B:$B,$A143&amp;"*",Activity_RESBDG!$B:$B,"*"&amp;"_EX",Activity_RESBDG!K:K,"&gt;0.0001")</f>
        <v>0</v>
      </c>
      <c r="K143">
        <f>SUMIFS(Activity_RESBDG!L:L,Activity_RESBDG!$B:$B,$A143&amp;"*",Activity_RESBDG!$B:$B,"*"&amp;"_EX",Activity_RESBDG!L:L,"&gt;0.0001")</f>
        <v>0</v>
      </c>
    </row>
    <row r="144" spans="1:11" x14ac:dyDescent="0.25">
      <c r="A144" t="str">
        <f>RESBDG_Split_Tech!A144</f>
        <v>RESBDGAPANewSHFUR___STDLFO</v>
      </c>
      <c r="B144">
        <f>SUMIFS(Activity_RESBDG!C:C,Activity_RESBDG!$B:$B,$A144&amp;"*",Activity_RESBDG!$B:$B,"*"&amp;"_EX",Activity_RESBDG!C:C,"&gt;0.0001")</f>
        <v>0</v>
      </c>
      <c r="C144">
        <f>SUMIFS(Activity_RESBDG!D:D,Activity_RESBDG!$B:$B,$A144&amp;"*",Activity_RESBDG!$B:$B,"*"&amp;"_EX",Activity_RESBDG!D:D,"&gt;0.0001")</f>
        <v>0</v>
      </c>
      <c r="D144">
        <f>SUMIFS(Activity_RESBDG!E:E,Activity_RESBDG!$B:$B,$A144&amp;"*",Activity_RESBDG!$B:$B,"*"&amp;"_EX",Activity_RESBDG!E:E,"&gt;0.0001")</f>
        <v>0</v>
      </c>
      <c r="E144">
        <f>SUMIFS(Activity_RESBDG!F:F,Activity_RESBDG!$B:$B,$A144&amp;"*",Activity_RESBDG!$B:$B,"*"&amp;"_EX",Activity_RESBDG!F:F,"&gt;0.0001")</f>
        <v>0</v>
      </c>
      <c r="F144">
        <f>SUMIFS(Activity_RESBDG!G:G,Activity_RESBDG!$B:$B,$A144&amp;"*",Activity_RESBDG!$B:$B,"*"&amp;"_EX",Activity_RESBDG!G:G,"&gt;0.0001")</f>
        <v>0</v>
      </c>
      <c r="G144">
        <f>SUMIFS(Activity_RESBDG!H:H,Activity_RESBDG!$B:$B,$A144&amp;"*",Activity_RESBDG!$B:$B,"*"&amp;"_EX",Activity_RESBDG!H:H,"&gt;0.0001")</f>
        <v>0</v>
      </c>
      <c r="H144">
        <f>SUMIFS(Activity_RESBDG!I:I,Activity_RESBDG!$B:$B,$A144&amp;"*",Activity_RESBDG!$B:$B,"*"&amp;"_EX",Activity_RESBDG!I:I,"&gt;0.0001")</f>
        <v>0</v>
      </c>
      <c r="I144">
        <f>SUMIFS(Activity_RESBDG!J:J,Activity_RESBDG!$B:$B,$A144&amp;"*",Activity_RESBDG!$B:$B,"*"&amp;"_EX",Activity_RESBDG!J:J,"&gt;0.0001")</f>
        <v>0</v>
      </c>
      <c r="J144">
        <f>SUMIFS(Activity_RESBDG!K:K,Activity_RESBDG!$B:$B,$A144&amp;"*",Activity_RESBDG!$B:$B,"*"&amp;"_EX",Activity_RESBDG!K:K,"&gt;0.0001")</f>
        <v>0</v>
      </c>
      <c r="K144">
        <f>SUMIFS(Activity_RESBDG!L:L,Activity_RESBDG!$B:$B,$A144&amp;"*",Activity_RESBDG!$B:$B,"*"&amp;"_EX",Activity_RESBDG!L:L,"&gt;0.0001")</f>
        <v>0</v>
      </c>
    </row>
    <row r="145" spans="1:11" x14ac:dyDescent="0.25">
      <c r="A145" t="str">
        <f>RESBDG_Split_Tech!A145</f>
        <v>RESBDGAPANewSHFUR___HIGNGA</v>
      </c>
      <c r="B145">
        <f>SUMIFS(Activity_RESBDG!C:C,Activity_RESBDG!$B:$B,$A145&amp;"*",Activity_RESBDG!$B:$B,"*"&amp;"_EX",Activity_RESBDG!C:C,"&gt;0.0001")</f>
        <v>0</v>
      </c>
      <c r="C145">
        <f>SUMIFS(Activity_RESBDG!D:D,Activity_RESBDG!$B:$B,$A145&amp;"*",Activity_RESBDG!$B:$B,"*"&amp;"_EX",Activity_RESBDG!D:D,"&gt;0.0001")</f>
        <v>0</v>
      </c>
      <c r="D145">
        <f>SUMIFS(Activity_RESBDG!E:E,Activity_RESBDG!$B:$B,$A145&amp;"*",Activity_RESBDG!$B:$B,"*"&amp;"_EX",Activity_RESBDG!E:E,"&gt;0.0001")</f>
        <v>0</v>
      </c>
      <c r="E145">
        <f>SUMIFS(Activity_RESBDG!F:F,Activity_RESBDG!$B:$B,$A145&amp;"*",Activity_RESBDG!$B:$B,"*"&amp;"_EX",Activity_RESBDG!F:F,"&gt;0.0001")</f>
        <v>0</v>
      </c>
      <c r="F145">
        <f>SUMIFS(Activity_RESBDG!G:G,Activity_RESBDG!$B:$B,$A145&amp;"*",Activity_RESBDG!$B:$B,"*"&amp;"_EX",Activity_RESBDG!G:G,"&gt;0.0001")</f>
        <v>0</v>
      </c>
      <c r="G145">
        <f>SUMIFS(Activity_RESBDG!H:H,Activity_RESBDG!$B:$B,$A145&amp;"*",Activity_RESBDG!$B:$B,"*"&amp;"_EX",Activity_RESBDG!H:H,"&gt;0.0001")</f>
        <v>0</v>
      </c>
      <c r="H145">
        <f>SUMIFS(Activity_RESBDG!I:I,Activity_RESBDG!$B:$B,$A145&amp;"*",Activity_RESBDG!$B:$B,"*"&amp;"_EX",Activity_RESBDG!I:I,"&gt;0.0001")</f>
        <v>0</v>
      </c>
      <c r="I145">
        <f>SUMIFS(Activity_RESBDG!J:J,Activity_RESBDG!$B:$B,$A145&amp;"*",Activity_RESBDG!$B:$B,"*"&amp;"_EX",Activity_RESBDG!J:J,"&gt;0.0001")</f>
        <v>0</v>
      </c>
      <c r="J145">
        <f>SUMIFS(Activity_RESBDG!K:K,Activity_RESBDG!$B:$B,$A145&amp;"*",Activity_RESBDG!$B:$B,"*"&amp;"_EX",Activity_RESBDG!K:K,"&gt;0.0001")</f>
        <v>0</v>
      </c>
      <c r="K145">
        <f>SUMIFS(Activity_RESBDG!L:L,Activity_RESBDG!$B:$B,$A145&amp;"*",Activity_RESBDG!$B:$B,"*"&amp;"_EX",Activity_RESBDG!L:L,"&gt;0.0001")</f>
        <v>0</v>
      </c>
    </row>
    <row r="146" spans="1:11" x14ac:dyDescent="0.25">
      <c r="A146" t="str">
        <f>RESBDG_Split_Tech!A146</f>
        <v>RESBDGAPANewSHFUR___MEDNGA</v>
      </c>
      <c r="B146">
        <f>SUMIFS(Activity_RESBDG!C:C,Activity_RESBDG!$B:$B,$A146&amp;"*",Activity_RESBDG!$B:$B,"*"&amp;"_EX",Activity_RESBDG!C:C,"&gt;0.0001")</f>
        <v>0</v>
      </c>
      <c r="C146">
        <f>SUMIFS(Activity_RESBDG!D:D,Activity_RESBDG!$B:$B,$A146&amp;"*",Activity_RESBDG!$B:$B,"*"&amp;"_EX",Activity_RESBDG!D:D,"&gt;0.0001")</f>
        <v>0</v>
      </c>
      <c r="D146">
        <f>SUMIFS(Activity_RESBDG!E:E,Activity_RESBDG!$B:$B,$A146&amp;"*",Activity_RESBDG!$B:$B,"*"&amp;"_EX",Activity_RESBDG!E:E,"&gt;0.0001")</f>
        <v>0</v>
      </c>
      <c r="E146">
        <f>SUMIFS(Activity_RESBDG!F:F,Activity_RESBDG!$B:$B,$A146&amp;"*",Activity_RESBDG!$B:$B,"*"&amp;"_EX",Activity_RESBDG!F:F,"&gt;0.0001")</f>
        <v>0</v>
      </c>
      <c r="F146">
        <f>SUMIFS(Activity_RESBDG!G:G,Activity_RESBDG!$B:$B,$A146&amp;"*",Activity_RESBDG!$B:$B,"*"&amp;"_EX",Activity_RESBDG!G:G,"&gt;0.0001")</f>
        <v>0</v>
      </c>
      <c r="G146">
        <f>SUMIFS(Activity_RESBDG!H:H,Activity_RESBDG!$B:$B,$A146&amp;"*",Activity_RESBDG!$B:$B,"*"&amp;"_EX",Activity_RESBDG!H:H,"&gt;0.0001")</f>
        <v>0</v>
      </c>
      <c r="H146">
        <f>SUMIFS(Activity_RESBDG!I:I,Activity_RESBDG!$B:$B,$A146&amp;"*",Activity_RESBDG!$B:$B,"*"&amp;"_EX",Activity_RESBDG!I:I,"&gt;0.0001")</f>
        <v>0</v>
      </c>
      <c r="I146">
        <f>SUMIFS(Activity_RESBDG!J:J,Activity_RESBDG!$B:$B,$A146&amp;"*",Activity_RESBDG!$B:$B,"*"&amp;"_EX",Activity_RESBDG!J:J,"&gt;0.0001")</f>
        <v>0</v>
      </c>
      <c r="J146">
        <f>SUMIFS(Activity_RESBDG!K:K,Activity_RESBDG!$B:$B,$A146&amp;"*",Activity_RESBDG!$B:$B,"*"&amp;"_EX",Activity_RESBDG!K:K,"&gt;0.0001")</f>
        <v>0</v>
      </c>
      <c r="K146">
        <f>SUMIFS(Activity_RESBDG!L:L,Activity_RESBDG!$B:$B,$A146&amp;"*",Activity_RESBDG!$B:$B,"*"&amp;"_EX",Activity_RESBDG!L:L,"&gt;0.0001")</f>
        <v>0</v>
      </c>
    </row>
    <row r="147" spans="1:11" x14ac:dyDescent="0.25">
      <c r="A147" t="str">
        <f>RESBDG_Split_Tech!A147</f>
        <v>RESBDGAPANewSHFUR___STDPRO</v>
      </c>
      <c r="B147">
        <f>SUMIFS(Activity_RESBDG!C:C,Activity_RESBDG!$B:$B,$A147&amp;"*",Activity_RESBDG!$B:$B,"*"&amp;"_EX",Activity_RESBDG!C:C,"&gt;0.0001")</f>
        <v>0</v>
      </c>
      <c r="C147">
        <f>SUMIFS(Activity_RESBDG!D:D,Activity_RESBDG!$B:$B,$A147&amp;"*",Activity_RESBDG!$B:$B,"*"&amp;"_EX",Activity_RESBDG!D:D,"&gt;0.0001")</f>
        <v>0</v>
      </c>
      <c r="D147">
        <f>SUMIFS(Activity_RESBDG!E:E,Activity_RESBDG!$B:$B,$A147&amp;"*",Activity_RESBDG!$B:$B,"*"&amp;"_EX",Activity_RESBDG!E:E,"&gt;0.0001")</f>
        <v>0</v>
      </c>
      <c r="E147">
        <f>SUMIFS(Activity_RESBDG!F:F,Activity_RESBDG!$B:$B,$A147&amp;"*",Activity_RESBDG!$B:$B,"*"&amp;"_EX",Activity_RESBDG!F:F,"&gt;0.0001")</f>
        <v>0</v>
      </c>
      <c r="F147">
        <f>SUMIFS(Activity_RESBDG!G:G,Activity_RESBDG!$B:$B,$A147&amp;"*",Activity_RESBDG!$B:$B,"*"&amp;"_EX",Activity_RESBDG!G:G,"&gt;0.0001")</f>
        <v>0</v>
      </c>
      <c r="G147">
        <f>SUMIFS(Activity_RESBDG!H:H,Activity_RESBDG!$B:$B,$A147&amp;"*",Activity_RESBDG!$B:$B,"*"&amp;"_EX",Activity_RESBDG!H:H,"&gt;0.0001")</f>
        <v>0</v>
      </c>
      <c r="H147">
        <f>SUMIFS(Activity_RESBDG!I:I,Activity_RESBDG!$B:$B,$A147&amp;"*",Activity_RESBDG!$B:$B,"*"&amp;"_EX",Activity_RESBDG!I:I,"&gt;0.0001")</f>
        <v>0</v>
      </c>
      <c r="I147">
        <f>SUMIFS(Activity_RESBDG!J:J,Activity_RESBDG!$B:$B,$A147&amp;"*",Activity_RESBDG!$B:$B,"*"&amp;"_EX",Activity_RESBDG!J:J,"&gt;0.0001")</f>
        <v>0</v>
      </c>
      <c r="J147">
        <f>SUMIFS(Activity_RESBDG!K:K,Activity_RESBDG!$B:$B,$A147&amp;"*",Activity_RESBDG!$B:$B,"*"&amp;"_EX",Activity_RESBDG!K:K,"&gt;0.0001")</f>
        <v>0</v>
      </c>
      <c r="K147">
        <f>SUMIFS(Activity_RESBDG!L:L,Activity_RESBDG!$B:$B,$A147&amp;"*",Activity_RESBDG!$B:$B,"*"&amp;"_EX",Activity_RESBDG!L:L,"&gt;0.0001")</f>
        <v>0</v>
      </c>
    </row>
    <row r="148" spans="1:11" x14ac:dyDescent="0.25">
      <c r="A148" t="str">
        <f>RESBDG_Split_Tech!A148</f>
        <v>RESBDGSATNewSHFUR___STDBMA</v>
      </c>
      <c r="B148">
        <f>SUMIFS(Activity_RESBDG!C:C,Activity_RESBDG!$B:$B,$A148&amp;"*",Activity_RESBDG!$B:$B,"*"&amp;"_EX",Activity_RESBDG!C:C,"&gt;0.0001")</f>
        <v>0</v>
      </c>
      <c r="C148">
        <f>SUMIFS(Activity_RESBDG!D:D,Activity_RESBDG!$B:$B,$A148&amp;"*",Activity_RESBDG!$B:$B,"*"&amp;"_EX",Activity_RESBDG!D:D,"&gt;0.0001")</f>
        <v>0</v>
      </c>
      <c r="D148">
        <f>SUMIFS(Activity_RESBDG!E:E,Activity_RESBDG!$B:$B,$A148&amp;"*",Activity_RESBDG!$B:$B,"*"&amp;"_EX",Activity_RESBDG!E:E,"&gt;0.0001")</f>
        <v>0</v>
      </c>
      <c r="E148">
        <f>SUMIFS(Activity_RESBDG!F:F,Activity_RESBDG!$B:$B,$A148&amp;"*",Activity_RESBDG!$B:$B,"*"&amp;"_EX",Activity_RESBDG!F:F,"&gt;0.0001")</f>
        <v>0</v>
      </c>
      <c r="F148">
        <f>SUMIFS(Activity_RESBDG!G:G,Activity_RESBDG!$B:$B,$A148&amp;"*",Activity_RESBDG!$B:$B,"*"&amp;"_EX",Activity_RESBDG!G:G,"&gt;0.0001")</f>
        <v>0</v>
      </c>
      <c r="G148">
        <f>SUMIFS(Activity_RESBDG!H:H,Activity_RESBDG!$B:$B,$A148&amp;"*",Activity_RESBDG!$B:$B,"*"&amp;"_EX",Activity_RESBDG!H:H,"&gt;0.0001")</f>
        <v>0</v>
      </c>
      <c r="H148">
        <f>SUMIFS(Activity_RESBDG!I:I,Activity_RESBDG!$B:$B,$A148&amp;"*",Activity_RESBDG!$B:$B,"*"&amp;"_EX",Activity_RESBDG!I:I,"&gt;0.0001")</f>
        <v>0</v>
      </c>
      <c r="I148">
        <f>SUMIFS(Activity_RESBDG!J:J,Activity_RESBDG!$B:$B,$A148&amp;"*",Activity_RESBDG!$B:$B,"*"&amp;"_EX",Activity_RESBDG!J:J,"&gt;0.0001")</f>
        <v>0</v>
      </c>
      <c r="J148">
        <f>SUMIFS(Activity_RESBDG!K:K,Activity_RESBDG!$B:$B,$A148&amp;"*",Activity_RESBDG!$B:$B,"*"&amp;"_EX",Activity_RESBDG!K:K,"&gt;0.0001")</f>
        <v>0</v>
      </c>
      <c r="K148">
        <f>SUMIFS(Activity_RESBDG!L:L,Activity_RESBDG!$B:$B,$A148&amp;"*",Activity_RESBDG!$B:$B,"*"&amp;"_EX",Activity_RESBDG!L:L,"&gt;0.0001")</f>
        <v>0</v>
      </c>
    </row>
    <row r="149" spans="1:11" x14ac:dyDescent="0.25">
      <c r="A149" t="str">
        <f>RESBDG_Split_Tech!A149</f>
        <v>RESBDGSATNewSHHEP___STDELC</v>
      </c>
      <c r="B149">
        <f>SUMIFS(Activity_RESBDG!C:C,Activity_RESBDG!$B:$B,$A149&amp;"*",Activity_RESBDG!$B:$B,"*"&amp;"_EX",Activity_RESBDG!C:C,"&gt;0.0001")</f>
        <v>0</v>
      </c>
      <c r="C149">
        <f>SUMIFS(Activity_RESBDG!D:D,Activity_RESBDG!$B:$B,$A149&amp;"*",Activity_RESBDG!$B:$B,"*"&amp;"_EX",Activity_RESBDG!D:D,"&gt;0.0001")</f>
        <v>0</v>
      </c>
      <c r="D149">
        <f>SUMIFS(Activity_RESBDG!E:E,Activity_RESBDG!$B:$B,$A149&amp;"*",Activity_RESBDG!$B:$B,"*"&amp;"_EX",Activity_RESBDG!E:E,"&gt;0.0001")</f>
        <v>0</v>
      </c>
      <c r="E149">
        <f>SUMIFS(Activity_RESBDG!F:F,Activity_RESBDG!$B:$B,$A149&amp;"*",Activity_RESBDG!$B:$B,"*"&amp;"_EX",Activity_RESBDG!F:F,"&gt;0.0001")</f>
        <v>0</v>
      </c>
      <c r="F149">
        <f>SUMIFS(Activity_RESBDG!G:G,Activity_RESBDG!$B:$B,$A149&amp;"*",Activity_RESBDG!$B:$B,"*"&amp;"_EX",Activity_RESBDG!G:G,"&gt;0.0001")</f>
        <v>0</v>
      </c>
      <c r="G149">
        <f>SUMIFS(Activity_RESBDG!H:H,Activity_RESBDG!$B:$B,$A149&amp;"*",Activity_RESBDG!$B:$B,"*"&amp;"_EX",Activity_RESBDG!H:H,"&gt;0.0001")</f>
        <v>0</v>
      </c>
      <c r="H149">
        <f>SUMIFS(Activity_RESBDG!I:I,Activity_RESBDG!$B:$B,$A149&amp;"*",Activity_RESBDG!$B:$B,"*"&amp;"_EX",Activity_RESBDG!I:I,"&gt;0.0001")</f>
        <v>0</v>
      </c>
      <c r="I149">
        <f>SUMIFS(Activity_RESBDG!J:J,Activity_RESBDG!$B:$B,$A149&amp;"*",Activity_RESBDG!$B:$B,"*"&amp;"_EX",Activity_RESBDG!J:J,"&gt;0.0001")</f>
        <v>0</v>
      </c>
      <c r="J149">
        <f>SUMIFS(Activity_RESBDG!K:K,Activity_RESBDG!$B:$B,$A149&amp;"*",Activity_RESBDG!$B:$B,"*"&amp;"_EX",Activity_RESBDG!K:K,"&gt;0.0001")</f>
        <v>0</v>
      </c>
      <c r="K149">
        <f>SUMIFS(Activity_RESBDG!L:L,Activity_RESBDG!$B:$B,$A149&amp;"*",Activity_RESBDG!$B:$B,"*"&amp;"_EX",Activity_RESBDG!L:L,"&gt;0.0001")</f>
        <v>0</v>
      </c>
    </row>
    <row r="150" spans="1:11" x14ac:dyDescent="0.25">
      <c r="A150" t="str">
        <f>RESBDG_Split_Tech!A150</f>
        <v>RESBDGSATNewSHPLT___STDELC</v>
      </c>
      <c r="B150">
        <f>SUMIFS(Activity_RESBDG!C:C,Activity_RESBDG!$B:$B,$A150&amp;"*",Activity_RESBDG!$B:$B,"*"&amp;"_EX",Activity_RESBDG!C:C,"&gt;0.0001")</f>
        <v>0</v>
      </c>
      <c r="C150">
        <f>SUMIFS(Activity_RESBDG!D:D,Activity_RESBDG!$B:$B,$A150&amp;"*",Activity_RESBDG!$B:$B,"*"&amp;"_EX",Activity_RESBDG!D:D,"&gt;0.0001")</f>
        <v>0</v>
      </c>
      <c r="D150">
        <f>SUMIFS(Activity_RESBDG!E:E,Activity_RESBDG!$B:$B,$A150&amp;"*",Activity_RESBDG!$B:$B,"*"&amp;"_EX",Activity_RESBDG!E:E,"&gt;0.0001")</f>
        <v>0</v>
      </c>
      <c r="E150">
        <f>SUMIFS(Activity_RESBDG!F:F,Activity_RESBDG!$B:$B,$A150&amp;"*",Activity_RESBDG!$B:$B,"*"&amp;"_EX",Activity_RESBDG!F:F,"&gt;0.0001")</f>
        <v>0</v>
      </c>
      <c r="F150">
        <f>SUMIFS(Activity_RESBDG!G:G,Activity_RESBDG!$B:$B,$A150&amp;"*",Activity_RESBDG!$B:$B,"*"&amp;"_EX",Activity_RESBDG!G:G,"&gt;0.0001")</f>
        <v>0</v>
      </c>
      <c r="G150">
        <f>SUMIFS(Activity_RESBDG!H:H,Activity_RESBDG!$B:$B,$A150&amp;"*",Activity_RESBDG!$B:$B,"*"&amp;"_EX",Activity_RESBDG!H:H,"&gt;0.0001")</f>
        <v>0</v>
      </c>
      <c r="H150">
        <f>SUMIFS(Activity_RESBDG!I:I,Activity_RESBDG!$B:$B,$A150&amp;"*",Activity_RESBDG!$B:$B,"*"&amp;"_EX",Activity_RESBDG!I:I,"&gt;0.0001")</f>
        <v>0</v>
      </c>
      <c r="I150">
        <f>SUMIFS(Activity_RESBDG!J:J,Activity_RESBDG!$B:$B,$A150&amp;"*",Activity_RESBDG!$B:$B,"*"&amp;"_EX",Activity_RESBDG!J:J,"&gt;0.0001")</f>
        <v>0</v>
      </c>
      <c r="J150">
        <f>SUMIFS(Activity_RESBDG!K:K,Activity_RESBDG!$B:$B,$A150&amp;"*",Activity_RESBDG!$B:$B,"*"&amp;"_EX",Activity_RESBDG!K:K,"&gt;0.0001")</f>
        <v>0</v>
      </c>
      <c r="K150">
        <f>SUMIFS(Activity_RESBDG!L:L,Activity_RESBDG!$B:$B,$A150&amp;"*",Activity_RESBDG!$B:$B,"*"&amp;"_EX",Activity_RESBDG!L:L,"&gt;0.0001")</f>
        <v>0</v>
      </c>
    </row>
    <row r="151" spans="1:11" x14ac:dyDescent="0.25">
      <c r="A151" t="str">
        <f>RESBDG_Split_Tech!A151</f>
        <v>RESBDGSATNewSH_________DHE</v>
      </c>
      <c r="B151">
        <f>SUMIFS(Activity_RESBDG!C:C,Activity_RESBDG!$B:$B,$A151&amp;"*",Activity_RESBDG!$B:$B,"*"&amp;"_EX",Activity_RESBDG!C:C,"&gt;0.0001")</f>
        <v>0</v>
      </c>
      <c r="C151">
        <f>SUMIFS(Activity_RESBDG!D:D,Activity_RESBDG!$B:$B,$A151&amp;"*",Activity_RESBDG!$B:$B,"*"&amp;"_EX",Activity_RESBDG!D:D,"&gt;0.0001")</f>
        <v>0</v>
      </c>
      <c r="D151">
        <f>SUMIFS(Activity_RESBDG!E:E,Activity_RESBDG!$B:$B,$A151&amp;"*",Activity_RESBDG!$B:$B,"*"&amp;"_EX",Activity_RESBDG!E:E,"&gt;0.0001")</f>
        <v>0</v>
      </c>
      <c r="E151">
        <f>SUMIFS(Activity_RESBDG!F:F,Activity_RESBDG!$B:$B,$A151&amp;"*",Activity_RESBDG!$B:$B,"*"&amp;"_EX",Activity_RESBDG!F:F,"&gt;0.0001")</f>
        <v>0</v>
      </c>
      <c r="F151">
        <f>SUMIFS(Activity_RESBDG!G:G,Activity_RESBDG!$B:$B,$A151&amp;"*",Activity_RESBDG!$B:$B,"*"&amp;"_EX",Activity_RESBDG!G:G,"&gt;0.0001")</f>
        <v>0</v>
      </c>
      <c r="G151">
        <f>SUMIFS(Activity_RESBDG!H:H,Activity_RESBDG!$B:$B,$A151&amp;"*",Activity_RESBDG!$B:$B,"*"&amp;"_EX",Activity_RESBDG!H:H,"&gt;0.0001")</f>
        <v>0</v>
      </c>
      <c r="H151">
        <f>SUMIFS(Activity_RESBDG!I:I,Activity_RESBDG!$B:$B,$A151&amp;"*",Activity_RESBDG!$B:$B,"*"&amp;"_EX",Activity_RESBDG!I:I,"&gt;0.0001")</f>
        <v>0</v>
      </c>
      <c r="I151">
        <f>SUMIFS(Activity_RESBDG!J:J,Activity_RESBDG!$B:$B,$A151&amp;"*",Activity_RESBDG!$B:$B,"*"&amp;"_EX",Activity_RESBDG!J:J,"&gt;0.0001")</f>
        <v>0</v>
      </c>
      <c r="J151">
        <f>SUMIFS(Activity_RESBDG!K:K,Activity_RESBDG!$B:$B,$A151&amp;"*",Activity_RESBDG!$B:$B,"*"&amp;"_EX",Activity_RESBDG!K:K,"&gt;0.0001")</f>
        <v>0</v>
      </c>
      <c r="K151">
        <f>SUMIFS(Activity_RESBDG!L:L,Activity_RESBDG!$B:$B,$A151&amp;"*",Activity_RESBDG!$B:$B,"*"&amp;"_EX",Activity_RESBDG!L:L,"&gt;0.0001")</f>
        <v>0</v>
      </c>
    </row>
    <row r="152" spans="1:11" x14ac:dyDescent="0.25">
      <c r="A152" t="str">
        <f>RESBDG_Split_Tech!A152</f>
        <v>RESBDGSATNewSHFUR___STDLFO</v>
      </c>
      <c r="B152">
        <f>SUMIFS(Activity_RESBDG!C:C,Activity_RESBDG!$B:$B,$A152&amp;"*",Activity_RESBDG!$B:$B,"*"&amp;"_EX",Activity_RESBDG!C:C,"&gt;0.0001")</f>
        <v>0</v>
      </c>
      <c r="C152">
        <f>SUMIFS(Activity_RESBDG!D:D,Activity_RESBDG!$B:$B,$A152&amp;"*",Activity_RESBDG!$B:$B,"*"&amp;"_EX",Activity_RESBDG!D:D,"&gt;0.0001")</f>
        <v>0</v>
      </c>
      <c r="D152">
        <f>SUMIFS(Activity_RESBDG!E:E,Activity_RESBDG!$B:$B,$A152&amp;"*",Activity_RESBDG!$B:$B,"*"&amp;"_EX",Activity_RESBDG!E:E,"&gt;0.0001")</f>
        <v>0</v>
      </c>
      <c r="E152">
        <f>SUMIFS(Activity_RESBDG!F:F,Activity_RESBDG!$B:$B,$A152&amp;"*",Activity_RESBDG!$B:$B,"*"&amp;"_EX",Activity_RESBDG!F:F,"&gt;0.0001")</f>
        <v>0</v>
      </c>
      <c r="F152">
        <f>SUMIFS(Activity_RESBDG!G:G,Activity_RESBDG!$B:$B,$A152&amp;"*",Activity_RESBDG!$B:$B,"*"&amp;"_EX",Activity_RESBDG!G:G,"&gt;0.0001")</f>
        <v>0</v>
      </c>
      <c r="G152">
        <f>SUMIFS(Activity_RESBDG!H:H,Activity_RESBDG!$B:$B,$A152&amp;"*",Activity_RESBDG!$B:$B,"*"&amp;"_EX",Activity_RESBDG!H:H,"&gt;0.0001")</f>
        <v>0</v>
      </c>
      <c r="H152">
        <f>SUMIFS(Activity_RESBDG!I:I,Activity_RESBDG!$B:$B,$A152&amp;"*",Activity_RESBDG!$B:$B,"*"&amp;"_EX",Activity_RESBDG!I:I,"&gt;0.0001")</f>
        <v>0</v>
      </c>
      <c r="I152">
        <f>SUMIFS(Activity_RESBDG!J:J,Activity_RESBDG!$B:$B,$A152&amp;"*",Activity_RESBDG!$B:$B,"*"&amp;"_EX",Activity_RESBDG!J:J,"&gt;0.0001")</f>
        <v>0</v>
      </c>
      <c r="J152">
        <f>SUMIFS(Activity_RESBDG!K:K,Activity_RESBDG!$B:$B,$A152&amp;"*",Activity_RESBDG!$B:$B,"*"&amp;"_EX",Activity_RESBDG!K:K,"&gt;0.0001")</f>
        <v>0</v>
      </c>
      <c r="K152">
        <f>SUMIFS(Activity_RESBDG!L:L,Activity_RESBDG!$B:$B,$A152&amp;"*",Activity_RESBDG!$B:$B,"*"&amp;"_EX",Activity_RESBDG!L:L,"&gt;0.0001")</f>
        <v>0</v>
      </c>
    </row>
    <row r="153" spans="1:11" x14ac:dyDescent="0.25">
      <c r="A153" t="str">
        <f>RESBDG_Split_Tech!A153</f>
        <v>RESBDGSATNewSHFUR___HIGNGA</v>
      </c>
      <c r="B153">
        <f>SUMIFS(Activity_RESBDG!C:C,Activity_RESBDG!$B:$B,$A153&amp;"*",Activity_RESBDG!$B:$B,"*"&amp;"_EX",Activity_RESBDG!C:C,"&gt;0.0001")</f>
        <v>0</v>
      </c>
      <c r="C153">
        <f>SUMIFS(Activity_RESBDG!D:D,Activity_RESBDG!$B:$B,$A153&amp;"*",Activity_RESBDG!$B:$B,"*"&amp;"_EX",Activity_RESBDG!D:D,"&gt;0.0001")</f>
        <v>0</v>
      </c>
      <c r="D153">
        <f>SUMIFS(Activity_RESBDG!E:E,Activity_RESBDG!$B:$B,$A153&amp;"*",Activity_RESBDG!$B:$B,"*"&amp;"_EX",Activity_RESBDG!E:E,"&gt;0.0001")</f>
        <v>0</v>
      </c>
      <c r="E153">
        <f>SUMIFS(Activity_RESBDG!F:F,Activity_RESBDG!$B:$B,$A153&amp;"*",Activity_RESBDG!$B:$B,"*"&amp;"_EX",Activity_RESBDG!F:F,"&gt;0.0001")</f>
        <v>0</v>
      </c>
      <c r="F153">
        <f>SUMIFS(Activity_RESBDG!G:G,Activity_RESBDG!$B:$B,$A153&amp;"*",Activity_RESBDG!$B:$B,"*"&amp;"_EX",Activity_RESBDG!G:G,"&gt;0.0001")</f>
        <v>0</v>
      </c>
      <c r="G153">
        <f>SUMIFS(Activity_RESBDG!H:H,Activity_RESBDG!$B:$B,$A153&amp;"*",Activity_RESBDG!$B:$B,"*"&amp;"_EX",Activity_RESBDG!H:H,"&gt;0.0001")</f>
        <v>0</v>
      </c>
      <c r="H153">
        <f>SUMIFS(Activity_RESBDG!I:I,Activity_RESBDG!$B:$B,$A153&amp;"*",Activity_RESBDG!$B:$B,"*"&amp;"_EX",Activity_RESBDG!I:I,"&gt;0.0001")</f>
        <v>0</v>
      </c>
      <c r="I153">
        <f>SUMIFS(Activity_RESBDG!J:J,Activity_RESBDG!$B:$B,$A153&amp;"*",Activity_RESBDG!$B:$B,"*"&amp;"_EX",Activity_RESBDG!J:J,"&gt;0.0001")</f>
        <v>0</v>
      </c>
      <c r="J153">
        <f>SUMIFS(Activity_RESBDG!K:K,Activity_RESBDG!$B:$B,$A153&amp;"*",Activity_RESBDG!$B:$B,"*"&amp;"_EX",Activity_RESBDG!K:K,"&gt;0.0001")</f>
        <v>0</v>
      </c>
      <c r="K153">
        <f>SUMIFS(Activity_RESBDG!L:L,Activity_RESBDG!$B:$B,$A153&amp;"*",Activity_RESBDG!$B:$B,"*"&amp;"_EX",Activity_RESBDG!L:L,"&gt;0.0001")</f>
        <v>0</v>
      </c>
    </row>
    <row r="154" spans="1:11" x14ac:dyDescent="0.25">
      <c r="A154" t="str">
        <f>RESBDG_Split_Tech!A154</f>
        <v>RESBDGSATNewSHFUR___MEDNGA</v>
      </c>
      <c r="B154">
        <f>SUMIFS(Activity_RESBDG!C:C,Activity_RESBDG!$B:$B,$A154&amp;"*",Activity_RESBDG!$B:$B,"*"&amp;"_EX",Activity_RESBDG!C:C,"&gt;0.0001")</f>
        <v>0</v>
      </c>
      <c r="C154">
        <f>SUMIFS(Activity_RESBDG!D:D,Activity_RESBDG!$B:$B,$A154&amp;"*",Activity_RESBDG!$B:$B,"*"&amp;"_EX",Activity_RESBDG!D:D,"&gt;0.0001")</f>
        <v>0</v>
      </c>
      <c r="D154">
        <f>SUMIFS(Activity_RESBDG!E:E,Activity_RESBDG!$B:$B,$A154&amp;"*",Activity_RESBDG!$B:$B,"*"&amp;"_EX",Activity_RESBDG!E:E,"&gt;0.0001")</f>
        <v>0</v>
      </c>
      <c r="E154">
        <f>SUMIFS(Activity_RESBDG!F:F,Activity_RESBDG!$B:$B,$A154&amp;"*",Activity_RESBDG!$B:$B,"*"&amp;"_EX",Activity_RESBDG!F:F,"&gt;0.0001")</f>
        <v>0</v>
      </c>
      <c r="F154">
        <f>SUMIFS(Activity_RESBDG!G:G,Activity_RESBDG!$B:$B,$A154&amp;"*",Activity_RESBDG!$B:$B,"*"&amp;"_EX",Activity_RESBDG!G:G,"&gt;0.0001")</f>
        <v>0</v>
      </c>
      <c r="G154">
        <f>SUMIFS(Activity_RESBDG!H:H,Activity_RESBDG!$B:$B,$A154&amp;"*",Activity_RESBDG!$B:$B,"*"&amp;"_EX",Activity_RESBDG!H:H,"&gt;0.0001")</f>
        <v>0</v>
      </c>
      <c r="H154">
        <f>SUMIFS(Activity_RESBDG!I:I,Activity_RESBDG!$B:$B,$A154&amp;"*",Activity_RESBDG!$B:$B,"*"&amp;"_EX",Activity_RESBDG!I:I,"&gt;0.0001")</f>
        <v>0</v>
      </c>
      <c r="I154">
        <f>SUMIFS(Activity_RESBDG!J:J,Activity_RESBDG!$B:$B,$A154&amp;"*",Activity_RESBDG!$B:$B,"*"&amp;"_EX",Activity_RESBDG!J:J,"&gt;0.0001")</f>
        <v>0</v>
      </c>
      <c r="J154">
        <f>SUMIFS(Activity_RESBDG!K:K,Activity_RESBDG!$B:$B,$A154&amp;"*",Activity_RESBDG!$B:$B,"*"&amp;"_EX",Activity_RESBDG!K:K,"&gt;0.0001")</f>
        <v>0</v>
      </c>
      <c r="K154">
        <f>SUMIFS(Activity_RESBDG!L:L,Activity_RESBDG!$B:$B,$A154&amp;"*",Activity_RESBDG!$B:$B,"*"&amp;"_EX",Activity_RESBDG!L:L,"&gt;0.0001")</f>
        <v>0</v>
      </c>
    </row>
    <row r="155" spans="1:11" x14ac:dyDescent="0.25">
      <c r="A155" t="str">
        <f>RESBDG_Split_Tech!A155</f>
        <v>RESBDGSATNewSHFUR___STDPRO</v>
      </c>
      <c r="B155">
        <f>SUMIFS(Activity_RESBDG!C:C,Activity_RESBDG!$B:$B,$A155&amp;"*",Activity_RESBDG!$B:$B,"*"&amp;"_EX",Activity_RESBDG!C:C,"&gt;0.0001")</f>
        <v>0</v>
      </c>
      <c r="C155">
        <f>SUMIFS(Activity_RESBDG!D:D,Activity_RESBDG!$B:$B,$A155&amp;"*",Activity_RESBDG!$B:$B,"*"&amp;"_EX",Activity_RESBDG!D:D,"&gt;0.0001")</f>
        <v>0</v>
      </c>
      <c r="D155">
        <f>SUMIFS(Activity_RESBDG!E:E,Activity_RESBDG!$B:$B,$A155&amp;"*",Activity_RESBDG!$B:$B,"*"&amp;"_EX",Activity_RESBDG!E:E,"&gt;0.0001")</f>
        <v>0</v>
      </c>
      <c r="E155">
        <f>SUMIFS(Activity_RESBDG!F:F,Activity_RESBDG!$B:$B,$A155&amp;"*",Activity_RESBDG!$B:$B,"*"&amp;"_EX",Activity_RESBDG!F:F,"&gt;0.0001")</f>
        <v>0</v>
      </c>
      <c r="F155">
        <f>SUMIFS(Activity_RESBDG!G:G,Activity_RESBDG!$B:$B,$A155&amp;"*",Activity_RESBDG!$B:$B,"*"&amp;"_EX",Activity_RESBDG!G:G,"&gt;0.0001")</f>
        <v>0</v>
      </c>
      <c r="G155">
        <f>SUMIFS(Activity_RESBDG!H:H,Activity_RESBDG!$B:$B,$A155&amp;"*",Activity_RESBDG!$B:$B,"*"&amp;"_EX",Activity_RESBDG!H:H,"&gt;0.0001")</f>
        <v>0</v>
      </c>
      <c r="H155">
        <f>SUMIFS(Activity_RESBDG!I:I,Activity_RESBDG!$B:$B,$A155&amp;"*",Activity_RESBDG!$B:$B,"*"&amp;"_EX",Activity_RESBDG!I:I,"&gt;0.0001")</f>
        <v>0</v>
      </c>
      <c r="I155">
        <f>SUMIFS(Activity_RESBDG!J:J,Activity_RESBDG!$B:$B,$A155&amp;"*",Activity_RESBDG!$B:$B,"*"&amp;"_EX",Activity_RESBDG!J:J,"&gt;0.0001")</f>
        <v>0</v>
      </c>
      <c r="J155">
        <f>SUMIFS(Activity_RESBDG!K:K,Activity_RESBDG!$B:$B,$A155&amp;"*",Activity_RESBDG!$B:$B,"*"&amp;"_EX",Activity_RESBDG!K:K,"&gt;0.0001")</f>
        <v>0</v>
      </c>
      <c r="K155">
        <f>SUMIFS(Activity_RESBDG!L:L,Activity_RESBDG!$B:$B,$A155&amp;"*",Activity_RESBDG!$B:$B,"*"&amp;"_EX",Activity_RESBDG!L:L,"&gt;0.0001")</f>
        <v>0</v>
      </c>
    </row>
    <row r="156" spans="1:11" x14ac:dyDescent="0.25">
      <c r="A156" t="str">
        <f>RESBDG_Split_Tech!A156</f>
        <v>RESBDGSDENewSHFUR___STDBMA</v>
      </c>
      <c r="B156">
        <f>SUMIFS(Activity_RESBDG!C:C,Activity_RESBDG!$B:$B,$A156&amp;"*",Activity_RESBDG!$B:$B,"*"&amp;"_EX",Activity_RESBDG!C:C,"&gt;0.0001")</f>
        <v>0</v>
      </c>
      <c r="C156">
        <f>SUMIFS(Activity_RESBDG!D:D,Activity_RESBDG!$B:$B,$A156&amp;"*",Activity_RESBDG!$B:$B,"*"&amp;"_EX",Activity_RESBDG!D:D,"&gt;0.0001")</f>
        <v>0</v>
      </c>
      <c r="D156">
        <f>SUMIFS(Activity_RESBDG!E:E,Activity_RESBDG!$B:$B,$A156&amp;"*",Activity_RESBDG!$B:$B,"*"&amp;"_EX",Activity_RESBDG!E:E,"&gt;0.0001")</f>
        <v>0</v>
      </c>
      <c r="E156">
        <f>SUMIFS(Activity_RESBDG!F:F,Activity_RESBDG!$B:$B,$A156&amp;"*",Activity_RESBDG!$B:$B,"*"&amp;"_EX",Activity_RESBDG!F:F,"&gt;0.0001")</f>
        <v>0</v>
      </c>
      <c r="F156">
        <f>SUMIFS(Activity_RESBDG!G:G,Activity_RESBDG!$B:$B,$A156&amp;"*",Activity_RESBDG!$B:$B,"*"&amp;"_EX",Activity_RESBDG!G:G,"&gt;0.0001")</f>
        <v>0</v>
      </c>
      <c r="G156">
        <f>SUMIFS(Activity_RESBDG!H:H,Activity_RESBDG!$B:$B,$A156&amp;"*",Activity_RESBDG!$B:$B,"*"&amp;"_EX",Activity_RESBDG!H:H,"&gt;0.0001")</f>
        <v>0</v>
      </c>
      <c r="H156">
        <f>SUMIFS(Activity_RESBDG!I:I,Activity_RESBDG!$B:$B,$A156&amp;"*",Activity_RESBDG!$B:$B,"*"&amp;"_EX",Activity_RESBDG!I:I,"&gt;0.0001")</f>
        <v>0</v>
      </c>
      <c r="I156">
        <f>SUMIFS(Activity_RESBDG!J:J,Activity_RESBDG!$B:$B,$A156&amp;"*",Activity_RESBDG!$B:$B,"*"&amp;"_EX",Activity_RESBDG!J:J,"&gt;0.0001")</f>
        <v>0</v>
      </c>
      <c r="J156">
        <f>SUMIFS(Activity_RESBDG!K:K,Activity_RESBDG!$B:$B,$A156&amp;"*",Activity_RESBDG!$B:$B,"*"&amp;"_EX",Activity_RESBDG!K:K,"&gt;0.0001")</f>
        <v>0</v>
      </c>
      <c r="K156">
        <f>SUMIFS(Activity_RESBDG!L:L,Activity_RESBDG!$B:$B,$A156&amp;"*",Activity_RESBDG!$B:$B,"*"&amp;"_EX",Activity_RESBDG!L:L,"&gt;0.0001")</f>
        <v>0</v>
      </c>
    </row>
    <row r="157" spans="1:11" x14ac:dyDescent="0.25">
      <c r="A157" t="str">
        <f>RESBDG_Split_Tech!A157</f>
        <v>RESBDGSDENewSHHEP___STDELC</v>
      </c>
      <c r="B157">
        <f>SUMIFS(Activity_RESBDG!C:C,Activity_RESBDG!$B:$B,$A157&amp;"*",Activity_RESBDG!$B:$B,"*"&amp;"_EX",Activity_RESBDG!C:C,"&gt;0.0001")</f>
        <v>0</v>
      </c>
      <c r="C157">
        <f>SUMIFS(Activity_RESBDG!D:D,Activity_RESBDG!$B:$B,$A157&amp;"*",Activity_RESBDG!$B:$B,"*"&amp;"_EX",Activity_RESBDG!D:D,"&gt;0.0001")</f>
        <v>0</v>
      </c>
      <c r="D157">
        <f>SUMIFS(Activity_RESBDG!E:E,Activity_RESBDG!$B:$B,$A157&amp;"*",Activity_RESBDG!$B:$B,"*"&amp;"_EX",Activity_RESBDG!E:E,"&gt;0.0001")</f>
        <v>0</v>
      </c>
      <c r="E157">
        <f>SUMIFS(Activity_RESBDG!F:F,Activity_RESBDG!$B:$B,$A157&amp;"*",Activity_RESBDG!$B:$B,"*"&amp;"_EX",Activity_RESBDG!F:F,"&gt;0.0001")</f>
        <v>0</v>
      </c>
      <c r="F157">
        <f>SUMIFS(Activity_RESBDG!G:G,Activity_RESBDG!$B:$B,$A157&amp;"*",Activity_RESBDG!$B:$B,"*"&amp;"_EX",Activity_RESBDG!G:G,"&gt;0.0001")</f>
        <v>0</v>
      </c>
      <c r="G157">
        <f>SUMIFS(Activity_RESBDG!H:H,Activity_RESBDG!$B:$B,$A157&amp;"*",Activity_RESBDG!$B:$B,"*"&amp;"_EX",Activity_RESBDG!H:H,"&gt;0.0001")</f>
        <v>0</v>
      </c>
      <c r="H157">
        <f>SUMIFS(Activity_RESBDG!I:I,Activity_RESBDG!$B:$B,$A157&amp;"*",Activity_RESBDG!$B:$B,"*"&amp;"_EX",Activity_RESBDG!I:I,"&gt;0.0001")</f>
        <v>0</v>
      </c>
      <c r="I157">
        <f>SUMIFS(Activity_RESBDG!J:J,Activity_RESBDG!$B:$B,$A157&amp;"*",Activity_RESBDG!$B:$B,"*"&amp;"_EX",Activity_RESBDG!J:J,"&gt;0.0001")</f>
        <v>0</v>
      </c>
      <c r="J157">
        <f>SUMIFS(Activity_RESBDG!K:K,Activity_RESBDG!$B:$B,$A157&amp;"*",Activity_RESBDG!$B:$B,"*"&amp;"_EX",Activity_RESBDG!K:K,"&gt;0.0001")</f>
        <v>0</v>
      </c>
      <c r="K157">
        <f>SUMIFS(Activity_RESBDG!L:L,Activity_RESBDG!$B:$B,$A157&amp;"*",Activity_RESBDG!$B:$B,"*"&amp;"_EX",Activity_RESBDG!L:L,"&gt;0.0001")</f>
        <v>0</v>
      </c>
    </row>
    <row r="158" spans="1:11" x14ac:dyDescent="0.25">
      <c r="A158" t="str">
        <f>RESBDG_Split_Tech!A158</f>
        <v>RESBDGSDENewSHPLT___STDELC</v>
      </c>
      <c r="B158">
        <f>SUMIFS(Activity_RESBDG!C:C,Activity_RESBDG!$B:$B,$A158&amp;"*",Activity_RESBDG!$B:$B,"*"&amp;"_EX",Activity_RESBDG!C:C,"&gt;0.0001")</f>
        <v>0</v>
      </c>
      <c r="C158">
        <f>SUMIFS(Activity_RESBDG!D:D,Activity_RESBDG!$B:$B,$A158&amp;"*",Activity_RESBDG!$B:$B,"*"&amp;"_EX",Activity_RESBDG!D:D,"&gt;0.0001")</f>
        <v>0</v>
      </c>
      <c r="D158">
        <f>SUMIFS(Activity_RESBDG!E:E,Activity_RESBDG!$B:$B,$A158&amp;"*",Activity_RESBDG!$B:$B,"*"&amp;"_EX",Activity_RESBDG!E:E,"&gt;0.0001")</f>
        <v>0</v>
      </c>
      <c r="E158">
        <f>SUMIFS(Activity_RESBDG!F:F,Activity_RESBDG!$B:$B,$A158&amp;"*",Activity_RESBDG!$B:$B,"*"&amp;"_EX",Activity_RESBDG!F:F,"&gt;0.0001")</f>
        <v>0</v>
      </c>
      <c r="F158">
        <f>SUMIFS(Activity_RESBDG!G:G,Activity_RESBDG!$B:$B,$A158&amp;"*",Activity_RESBDG!$B:$B,"*"&amp;"_EX",Activity_RESBDG!G:G,"&gt;0.0001")</f>
        <v>0</v>
      </c>
      <c r="G158">
        <f>SUMIFS(Activity_RESBDG!H:H,Activity_RESBDG!$B:$B,$A158&amp;"*",Activity_RESBDG!$B:$B,"*"&amp;"_EX",Activity_RESBDG!H:H,"&gt;0.0001")</f>
        <v>0</v>
      </c>
      <c r="H158">
        <f>SUMIFS(Activity_RESBDG!I:I,Activity_RESBDG!$B:$B,$A158&amp;"*",Activity_RESBDG!$B:$B,"*"&amp;"_EX",Activity_RESBDG!I:I,"&gt;0.0001")</f>
        <v>0</v>
      </c>
      <c r="I158">
        <f>SUMIFS(Activity_RESBDG!J:J,Activity_RESBDG!$B:$B,$A158&amp;"*",Activity_RESBDG!$B:$B,"*"&amp;"_EX",Activity_RESBDG!J:J,"&gt;0.0001")</f>
        <v>0</v>
      </c>
      <c r="J158">
        <f>SUMIFS(Activity_RESBDG!K:K,Activity_RESBDG!$B:$B,$A158&amp;"*",Activity_RESBDG!$B:$B,"*"&amp;"_EX",Activity_RESBDG!K:K,"&gt;0.0001")</f>
        <v>0</v>
      </c>
      <c r="K158">
        <f>SUMIFS(Activity_RESBDG!L:L,Activity_RESBDG!$B:$B,$A158&amp;"*",Activity_RESBDG!$B:$B,"*"&amp;"_EX",Activity_RESBDG!L:L,"&gt;0.0001")</f>
        <v>0</v>
      </c>
    </row>
    <row r="159" spans="1:11" x14ac:dyDescent="0.25">
      <c r="A159" t="str">
        <f>RESBDG_Split_Tech!A159</f>
        <v>RESBDGSDENewSH_________DHE</v>
      </c>
      <c r="B159">
        <f>SUMIFS(Activity_RESBDG!C:C,Activity_RESBDG!$B:$B,$A159&amp;"*",Activity_RESBDG!$B:$B,"*"&amp;"_EX",Activity_RESBDG!C:C,"&gt;0.0001")</f>
        <v>0</v>
      </c>
      <c r="C159">
        <f>SUMIFS(Activity_RESBDG!D:D,Activity_RESBDG!$B:$B,$A159&amp;"*",Activity_RESBDG!$B:$B,"*"&amp;"_EX",Activity_RESBDG!D:D,"&gt;0.0001")</f>
        <v>0</v>
      </c>
      <c r="D159">
        <f>SUMIFS(Activity_RESBDG!E:E,Activity_RESBDG!$B:$B,$A159&amp;"*",Activity_RESBDG!$B:$B,"*"&amp;"_EX",Activity_RESBDG!E:E,"&gt;0.0001")</f>
        <v>0</v>
      </c>
      <c r="E159">
        <f>SUMIFS(Activity_RESBDG!F:F,Activity_RESBDG!$B:$B,$A159&amp;"*",Activity_RESBDG!$B:$B,"*"&amp;"_EX",Activity_RESBDG!F:F,"&gt;0.0001")</f>
        <v>0</v>
      </c>
      <c r="F159">
        <f>SUMIFS(Activity_RESBDG!G:G,Activity_RESBDG!$B:$B,$A159&amp;"*",Activity_RESBDG!$B:$B,"*"&amp;"_EX",Activity_RESBDG!G:G,"&gt;0.0001")</f>
        <v>0</v>
      </c>
      <c r="G159">
        <f>SUMIFS(Activity_RESBDG!H:H,Activity_RESBDG!$B:$B,$A159&amp;"*",Activity_RESBDG!$B:$B,"*"&amp;"_EX",Activity_RESBDG!H:H,"&gt;0.0001")</f>
        <v>0</v>
      </c>
      <c r="H159">
        <f>SUMIFS(Activity_RESBDG!I:I,Activity_RESBDG!$B:$B,$A159&amp;"*",Activity_RESBDG!$B:$B,"*"&amp;"_EX",Activity_RESBDG!I:I,"&gt;0.0001")</f>
        <v>0</v>
      </c>
      <c r="I159">
        <f>SUMIFS(Activity_RESBDG!J:J,Activity_RESBDG!$B:$B,$A159&amp;"*",Activity_RESBDG!$B:$B,"*"&amp;"_EX",Activity_RESBDG!J:J,"&gt;0.0001")</f>
        <v>0</v>
      </c>
      <c r="J159">
        <f>SUMIFS(Activity_RESBDG!K:K,Activity_RESBDG!$B:$B,$A159&amp;"*",Activity_RESBDG!$B:$B,"*"&amp;"_EX",Activity_RESBDG!K:K,"&gt;0.0001")</f>
        <v>0</v>
      </c>
      <c r="K159">
        <f>SUMIFS(Activity_RESBDG!L:L,Activity_RESBDG!$B:$B,$A159&amp;"*",Activity_RESBDG!$B:$B,"*"&amp;"_EX",Activity_RESBDG!L:L,"&gt;0.0001")</f>
        <v>0</v>
      </c>
    </row>
    <row r="160" spans="1:11" x14ac:dyDescent="0.25">
      <c r="A160" t="str">
        <f>RESBDG_Split_Tech!A160</f>
        <v>RESBDGSDENewSHFUR___STDLFO</v>
      </c>
      <c r="B160">
        <f>SUMIFS(Activity_RESBDG!C:C,Activity_RESBDG!$B:$B,$A160&amp;"*",Activity_RESBDG!$B:$B,"*"&amp;"_EX",Activity_RESBDG!C:C,"&gt;0.0001")</f>
        <v>0</v>
      </c>
      <c r="C160">
        <f>SUMIFS(Activity_RESBDG!D:D,Activity_RESBDG!$B:$B,$A160&amp;"*",Activity_RESBDG!$B:$B,"*"&amp;"_EX",Activity_RESBDG!D:D,"&gt;0.0001")</f>
        <v>0</v>
      </c>
      <c r="D160">
        <f>SUMIFS(Activity_RESBDG!E:E,Activity_RESBDG!$B:$B,$A160&amp;"*",Activity_RESBDG!$B:$B,"*"&amp;"_EX",Activity_RESBDG!E:E,"&gt;0.0001")</f>
        <v>0</v>
      </c>
      <c r="E160">
        <f>SUMIFS(Activity_RESBDG!F:F,Activity_RESBDG!$B:$B,$A160&amp;"*",Activity_RESBDG!$B:$B,"*"&amp;"_EX",Activity_RESBDG!F:F,"&gt;0.0001")</f>
        <v>0</v>
      </c>
      <c r="F160">
        <f>SUMIFS(Activity_RESBDG!G:G,Activity_RESBDG!$B:$B,$A160&amp;"*",Activity_RESBDG!$B:$B,"*"&amp;"_EX",Activity_RESBDG!G:G,"&gt;0.0001")</f>
        <v>0</v>
      </c>
      <c r="G160">
        <f>SUMIFS(Activity_RESBDG!H:H,Activity_RESBDG!$B:$B,$A160&amp;"*",Activity_RESBDG!$B:$B,"*"&amp;"_EX",Activity_RESBDG!H:H,"&gt;0.0001")</f>
        <v>0</v>
      </c>
      <c r="H160">
        <f>SUMIFS(Activity_RESBDG!I:I,Activity_RESBDG!$B:$B,$A160&amp;"*",Activity_RESBDG!$B:$B,"*"&amp;"_EX",Activity_RESBDG!I:I,"&gt;0.0001")</f>
        <v>0</v>
      </c>
      <c r="I160">
        <f>SUMIFS(Activity_RESBDG!J:J,Activity_RESBDG!$B:$B,$A160&amp;"*",Activity_RESBDG!$B:$B,"*"&amp;"_EX",Activity_RESBDG!J:J,"&gt;0.0001")</f>
        <v>0</v>
      </c>
      <c r="J160">
        <f>SUMIFS(Activity_RESBDG!K:K,Activity_RESBDG!$B:$B,$A160&amp;"*",Activity_RESBDG!$B:$B,"*"&amp;"_EX",Activity_RESBDG!K:K,"&gt;0.0001")</f>
        <v>0</v>
      </c>
      <c r="K160">
        <f>SUMIFS(Activity_RESBDG!L:L,Activity_RESBDG!$B:$B,$A160&amp;"*",Activity_RESBDG!$B:$B,"*"&amp;"_EX",Activity_RESBDG!L:L,"&gt;0.0001")</f>
        <v>0</v>
      </c>
    </row>
    <row r="161" spans="1:11" x14ac:dyDescent="0.25">
      <c r="A161" t="str">
        <f>RESBDG_Split_Tech!A161</f>
        <v>RESBDGSDENewSHFUR___HIGNGA</v>
      </c>
      <c r="B161">
        <f>SUMIFS(Activity_RESBDG!C:C,Activity_RESBDG!$B:$B,$A161&amp;"*",Activity_RESBDG!$B:$B,"*"&amp;"_EX",Activity_RESBDG!C:C,"&gt;0.0001")</f>
        <v>0</v>
      </c>
      <c r="C161">
        <f>SUMIFS(Activity_RESBDG!D:D,Activity_RESBDG!$B:$B,$A161&amp;"*",Activity_RESBDG!$B:$B,"*"&amp;"_EX",Activity_RESBDG!D:D,"&gt;0.0001")</f>
        <v>0</v>
      </c>
      <c r="D161">
        <f>SUMIFS(Activity_RESBDG!E:E,Activity_RESBDG!$B:$B,$A161&amp;"*",Activity_RESBDG!$B:$B,"*"&amp;"_EX",Activity_RESBDG!E:E,"&gt;0.0001")</f>
        <v>0</v>
      </c>
      <c r="E161">
        <f>SUMIFS(Activity_RESBDG!F:F,Activity_RESBDG!$B:$B,$A161&amp;"*",Activity_RESBDG!$B:$B,"*"&amp;"_EX",Activity_RESBDG!F:F,"&gt;0.0001")</f>
        <v>0</v>
      </c>
      <c r="F161">
        <f>SUMIFS(Activity_RESBDG!G:G,Activity_RESBDG!$B:$B,$A161&amp;"*",Activity_RESBDG!$B:$B,"*"&amp;"_EX",Activity_RESBDG!G:G,"&gt;0.0001")</f>
        <v>0</v>
      </c>
      <c r="G161">
        <f>SUMIFS(Activity_RESBDG!H:H,Activity_RESBDG!$B:$B,$A161&amp;"*",Activity_RESBDG!$B:$B,"*"&amp;"_EX",Activity_RESBDG!H:H,"&gt;0.0001")</f>
        <v>0</v>
      </c>
      <c r="H161">
        <f>SUMIFS(Activity_RESBDG!I:I,Activity_RESBDG!$B:$B,$A161&amp;"*",Activity_RESBDG!$B:$B,"*"&amp;"_EX",Activity_RESBDG!I:I,"&gt;0.0001")</f>
        <v>0</v>
      </c>
      <c r="I161">
        <f>SUMIFS(Activity_RESBDG!J:J,Activity_RESBDG!$B:$B,$A161&amp;"*",Activity_RESBDG!$B:$B,"*"&amp;"_EX",Activity_RESBDG!J:J,"&gt;0.0001")</f>
        <v>0</v>
      </c>
      <c r="J161">
        <f>SUMIFS(Activity_RESBDG!K:K,Activity_RESBDG!$B:$B,$A161&amp;"*",Activity_RESBDG!$B:$B,"*"&amp;"_EX",Activity_RESBDG!K:K,"&gt;0.0001")</f>
        <v>0</v>
      </c>
      <c r="K161">
        <f>SUMIFS(Activity_RESBDG!L:L,Activity_RESBDG!$B:$B,$A161&amp;"*",Activity_RESBDG!$B:$B,"*"&amp;"_EX",Activity_RESBDG!L:L,"&gt;0.0001")</f>
        <v>0</v>
      </c>
    </row>
    <row r="162" spans="1:11" x14ac:dyDescent="0.25">
      <c r="A162" t="str">
        <f>RESBDG_Split_Tech!A162</f>
        <v>RESBDGSDENewSHFUR___MEDNGA</v>
      </c>
      <c r="B162">
        <f>SUMIFS(Activity_RESBDG!C:C,Activity_RESBDG!$B:$B,$A162&amp;"*",Activity_RESBDG!$B:$B,"*"&amp;"_EX",Activity_RESBDG!C:C,"&gt;0.0001")</f>
        <v>0</v>
      </c>
      <c r="C162">
        <f>SUMIFS(Activity_RESBDG!D:D,Activity_RESBDG!$B:$B,$A162&amp;"*",Activity_RESBDG!$B:$B,"*"&amp;"_EX",Activity_RESBDG!D:D,"&gt;0.0001")</f>
        <v>0</v>
      </c>
      <c r="D162">
        <f>SUMIFS(Activity_RESBDG!E:E,Activity_RESBDG!$B:$B,$A162&amp;"*",Activity_RESBDG!$B:$B,"*"&amp;"_EX",Activity_RESBDG!E:E,"&gt;0.0001")</f>
        <v>0</v>
      </c>
      <c r="E162">
        <f>SUMIFS(Activity_RESBDG!F:F,Activity_RESBDG!$B:$B,$A162&amp;"*",Activity_RESBDG!$B:$B,"*"&amp;"_EX",Activity_RESBDG!F:F,"&gt;0.0001")</f>
        <v>0</v>
      </c>
      <c r="F162">
        <f>SUMIFS(Activity_RESBDG!G:G,Activity_RESBDG!$B:$B,$A162&amp;"*",Activity_RESBDG!$B:$B,"*"&amp;"_EX",Activity_RESBDG!G:G,"&gt;0.0001")</f>
        <v>0</v>
      </c>
      <c r="G162">
        <f>SUMIFS(Activity_RESBDG!H:H,Activity_RESBDG!$B:$B,$A162&amp;"*",Activity_RESBDG!$B:$B,"*"&amp;"_EX",Activity_RESBDG!H:H,"&gt;0.0001")</f>
        <v>0</v>
      </c>
      <c r="H162">
        <f>SUMIFS(Activity_RESBDG!I:I,Activity_RESBDG!$B:$B,$A162&amp;"*",Activity_RESBDG!$B:$B,"*"&amp;"_EX",Activity_RESBDG!I:I,"&gt;0.0001")</f>
        <v>0</v>
      </c>
      <c r="I162">
        <f>SUMIFS(Activity_RESBDG!J:J,Activity_RESBDG!$B:$B,$A162&amp;"*",Activity_RESBDG!$B:$B,"*"&amp;"_EX",Activity_RESBDG!J:J,"&gt;0.0001")</f>
        <v>0</v>
      </c>
      <c r="J162">
        <f>SUMIFS(Activity_RESBDG!K:K,Activity_RESBDG!$B:$B,$A162&amp;"*",Activity_RESBDG!$B:$B,"*"&amp;"_EX",Activity_RESBDG!K:K,"&gt;0.0001")</f>
        <v>0</v>
      </c>
      <c r="K162">
        <f>SUMIFS(Activity_RESBDG!L:L,Activity_RESBDG!$B:$B,$A162&amp;"*",Activity_RESBDG!$B:$B,"*"&amp;"_EX",Activity_RESBDG!L:L,"&gt;0.0001")</f>
        <v>0</v>
      </c>
    </row>
    <row r="163" spans="1:11" x14ac:dyDescent="0.25">
      <c r="A163" t="str">
        <f>RESBDG_Split_Tech!A163</f>
        <v>RESBDGSDENewSHFUR___STDPRO</v>
      </c>
      <c r="B163">
        <f>SUMIFS(Activity_RESBDG!C:C,Activity_RESBDG!$B:$B,$A163&amp;"*",Activity_RESBDG!$B:$B,"*"&amp;"_EX",Activity_RESBDG!C:C,"&gt;0.0001")</f>
        <v>0</v>
      </c>
      <c r="C163">
        <f>SUMIFS(Activity_RESBDG!D:D,Activity_RESBDG!$B:$B,$A163&amp;"*",Activity_RESBDG!$B:$B,"*"&amp;"_EX",Activity_RESBDG!D:D,"&gt;0.0001")</f>
        <v>0</v>
      </c>
      <c r="D163">
        <f>SUMIFS(Activity_RESBDG!E:E,Activity_RESBDG!$B:$B,$A163&amp;"*",Activity_RESBDG!$B:$B,"*"&amp;"_EX",Activity_RESBDG!E:E,"&gt;0.0001")</f>
        <v>0</v>
      </c>
      <c r="E163">
        <f>SUMIFS(Activity_RESBDG!F:F,Activity_RESBDG!$B:$B,$A163&amp;"*",Activity_RESBDG!$B:$B,"*"&amp;"_EX",Activity_RESBDG!F:F,"&gt;0.0001")</f>
        <v>0</v>
      </c>
      <c r="F163">
        <f>SUMIFS(Activity_RESBDG!G:G,Activity_RESBDG!$B:$B,$A163&amp;"*",Activity_RESBDG!$B:$B,"*"&amp;"_EX",Activity_RESBDG!G:G,"&gt;0.0001")</f>
        <v>0</v>
      </c>
      <c r="G163">
        <f>SUMIFS(Activity_RESBDG!H:H,Activity_RESBDG!$B:$B,$A163&amp;"*",Activity_RESBDG!$B:$B,"*"&amp;"_EX",Activity_RESBDG!H:H,"&gt;0.0001")</f>
        <v>0</v>
      </c>
      <c r="H163">
        <f>SUMIFS(Activity_RESBDG!I:I,Activity_RESBDG!$B:$B,$A163&amp;"*",Activity_RESBDG!$B:$B,"*"&amp;"_EX",Activity_RESBDG!I:I,"&gt;0.0001")</f>
        <v>0</v>
      </c>
      <c r="I163">
        <f>SUMIFS(Activity_RESBDG!J:J,Activity_RESBDG!$B:$B,$A163&amp;"*",Activity_RESBDG!$B:$B,"*"&amp;"_EX",Activity_RESBDG!J:J,"&gt;0.0001")</f>
        <v>0</v>
      </c>
      <c r="J163">
        <f>SUMIFS(Activity_RESBDG!K:K,Activity_RESBDG!$B:$B,$A163&amp;"*",Activity_RESBDG!$B:$B,"*"&amp;"_EX",Activity_RESBDG!K:K,"&gt;0.0001")</f>
        <v>0</v>
      </c>
      <c r="K163">
        <f>SUMIFS(Activity_RESBDG!L:L,Activity_RESBDG!$B:$B,$A163&amp;"*",Activity_RESBDG!$B:$B,"*"&amp;"_EX",Activity_RESBDG!L:L,"&gt;0.0001")</f>
        <v>0</v>
      </c>
    </row>
    <row r="164" spans="1:11" x14ac:dyDescent="0.25">
      <c r="A164" t="str">
        <f>RESBDG_Split_Tech!A164</f>
        <v>RESBDGAPANewWH______STDBMA</v>
      </c>
      <c r="B164">
        <f>SUMIFS(Activity_RESBDG!C:C,Activity_RESBDG!$B:$B,$A164&amp;"*",Activity_RESBDG!$B:$B,"*"&amp;"_EX",Activity_RESBDG!C:C,"&gt;0.0001")</f>
        <v>0</v>
      </c>
      <c r="C164">
        <f>SUMIFS(Activity_RESBDG!D:D,Activity_RESBDG!$B:$B,$A164&amp;"*",Activity_RESBDG!$B:$B,"*"&amp;"_EX",Activity_RESBDG!D:D,"&gt;0.0001")</f>
        <v>0</v>
      </c>
      <c r="D164">
        <f>SUMIFS(Activity_RESBDG!E:E,Activity_RESBDG!$B:$B,$A164&amp;"*",Activity_RESBDG!$B:$B,"*"&amp;"_EX",Activity_RESBDG!E:E,"&gt;0.0001")</f>
        <v>0</v>
      </c>
      <c r="E164">
        <f>SUMIFS(Activity_RESBDG!F:F,Activity_RESBDG!$B:$B,$A164&amp;"*",Activity_RESBDG!$B:$B,"*"&amp;"_EX",Activity_RESBDG!F:F,"&gt;0.0001")</f>
        <v>0</v>
      </c>
      <c r="F164">
        <f>SUMIFS(Activity_RESBDG!G:G,Activity_RESBDG!$B:$B,$A164&amp;"*",Activity_RESBDG!$B:$B,"*"&amp;"_EX",Activity_RESBDG!G:G,"&gt;0.0001")</f>
        <v>0</v>
      </c>
      <c r="G164">
        <f>SUMIFS(Activity_RESBDG!H:H,Activity_RESBDG!$B:$B,$A164&amp;"*",Activity_RESBDG!$B:$B,"*"&amp;"_EX",Activity_RESBDG!H:H,"&gt;0.0001")</f>
        <v>0</v>
      </c>
      <c r="H164">
        <f>SUMIFS(Activity_RESBDG!I:I,Activity_RESBDG!$B:$B,$A164&amp;"*",Activity_RESBDG!$B:$B,"*"&amp;"_EX",Activity_RESBDG!I:I,"&gt;0.0001")</f>
        <v>0</v>
      </c>
      <c r="I164">
        <f>SUMIFS(Activity_RESBDG!J:J,Activity_RESBDG!$B:$B,$A164&amp;"*",Activity_RESBDG!$B:$B,"*"&amp;"_EX",Activity_RESBDG!J:J,"&gt;0.0001")</f>
        <v>0</v>
      </c>
      <c r="J164">
        <f>SUMIFS(Activity_RESBDG!K:K,Activity_RESBDG!$B:$B,$A164&amp;"*",Activity_RESBDG!$B:$B,"*"&amp;"_EX",Activity_RESBDG!K:K,"&gt;0.0001")</f>
        <v>0</v>
      </c>
      <c r="K164">
        <f>SUMIFS(Activity_RESBDG!L:L,Activity_RESBDG!$B:$B,$A164&amp;"*",Activity_RESBDG!$B:$B,"*"&amp;"_EX",Activity_RESBDG!L:L,"&gt;0.0001")</f>
        <v>0</v>
      </c>
    </row>
    <row r="165" spans="1:11" x14ac:dyDescent="0.25">
      <c r="A165" t="str">
        <f>RESBDG_Split_Tech!A165</f>
        <v>RESBDGAPANewWH______STDELC</v>
      </c>
      <c r="B165">
        <f>SUMIFS(Activity_RESBDG!C:C,Activity_RESBDG!$B:$B,$A165&amp;"*",Activity_RESBDG!$B:$B,"*"&amp;"_EX",Activity_RESBDG!C:C,"&gt;0.0001")</f>
        <v>0</v>
      </c>
      <c r="C165">
        <f>SUMIFS(Activity_RESBDG!D:D,Activity_RESBDG!$B:$B,$A165&amp;"*",Activity_RESBDG!$B:$B,"*"&amp;"_EX",Activity_RESBDG!D:D,"&gt;0.0001")</f>
        <v>0</v>
      </c>
      <c r="D165">
        <f>SUMIFS(Activity_RESBDG!E:E,Activity_RESBDG!$B:$B,$A165&amp;"*",Activity_RESBDG!$B:$B,"*"&amp;"_EX",Activity_RESBDG!E:E,"&gt;0.0001")</f>
        <v>0</v>
      </c>
      <c r="E165">
        <f>SUMIFS(Activity_RESBDG!F:F,Activity_RESBDG!$B:$B,$A165&amp;"*",Activity_RESBDG!$B:$B,"*"&amp;"_EX",Activity_RESBDG!F:F,"&gt;0.0001")</f>
        <v>0</v>
      </c>
      <c r="F165">
        <f>SUMIFS(Activity_RESBDG!G:G,Activity_RESBDG!$B:$B,$A165&amp;"*",Activity_RESBDG!$B:$B,"*"&amp;"_EX",Activity_RESBDG!G:G,"&gt;0.0001")</f>
        <v>0</v>
      </c>
      <c r="G165">
        <f>SUMIFS(Activity_RESBDG!H:H,Activity_RESBDG!$B:$B,$A165&amp;"*",Activity_RESBDG!$B:$B,"*"&amp;"_EX",Activity_RESBDG!H:H,"&gt;0.0001")</f>
        <v>0</v>
      </c>
      <c r="H165">
        <f>SUMIFS(Activity_RESBDG!I:I,Activity_RESBDG!$B:$B,$A165&amp;"*",Activity_RESBDG!$B:$B,"*"&amp;"_EX",Activity_RESBDG!I:I,"&gt;0.0001")</f>
        <v>0</v>
      </c>
      <c r="I165">
        <f>SUMIFS(Activity_RESBDG!J:J,Activity_RESBDG!$B:$B,$A165&amp;"*",Activity_RESBDG!$B:$B,"*"&amp;"_EX",Activity_RESBDG!J:J,"&gt;0.0001")</f>
        <v>0</v>
      </c>
      <c r="J165">
        <f>SUMIFS(Activity_RESBDG!K:K,Activity_RESBDG!$B:$B,$A165&amp;"*",Activity_RESBDG!$B:$B,"*"&amp;"_EX",Activity_RESBDG!K:K,"&gt;0.0001")</f>
        <v>0</v>
      </c>
      <c r="K165">
        <f>SUMIFS(Activity_RESBDG!L:L,Activity_RESBDG!$B:$B,$A165&amp;"*",Activity_RESBDG!$B:$B,"*"&amp;"_EX",Activity_RESBDG!L:L,"&gt;0.0001")</f>
        <v>0</v>
      </c>
    </row>
    <row r="166" spans="1:11" x14ac:dyDescent="0.25">
      <c r="A166" t="str">
        <f>RESBDG_Split_Tech!A166</f>
        <v>RESBDGAPANewWH_________DHE</v>
      </c>
      <c r="B166">
        <f>SUMIFS(Activity_RESBDG!C:C,Activity_RESBDG!$B:$B,$A166&amp;"*",Activity_RESBDG!$B:$B,"*"&amp;"_EX",Activity_RESBDG!C:C,"&gt;0.0001")</f>
        <v>0</v>
      </c>
      <c r="C166">
        <f>SUMIFS(Activity_RESBDG!D:D,Activity_RESBDG!$B:$B,$A166&amp;"*",Activity_RESBDG!$B:$B,"*"&amp;"_EX",Activity_RESBDG!D:D,"&gt;0.0001")</f>
        <v>0</v>
      </c>
      <c r="D166">
        <f>SUMIFS(Activity_RESBDG!E:E,Activity_RESBDG!$B:$B,$A166&amp;"*",Activity_RESBDG!$B:$B,"*"&amp;"_EX",Activity_RESBDG!E:E,"&gt;0.0001")</f>
        <v>0</v>
      </c>
      <c r="E166">
        <f>SUMIFS(Activity_RESBDG!F:F,Activity_RESBDG!$B:$B,$A166&amp;"*",Activity_RESBDG!$B:$B,"*"&amp;"_EX",Activity_RESBDG!F:F,"&gt;0.0001")</f>
        <v>0</v>
      </c>
      <c r="F166">
        <f>SUMIFS(Activity_RESBDG!G:G,Activity_RESBDG!$B:$B,$A166&amp;"*",Activity_RESBDG!$B:$B,"*"&amp;"_EX",Activity_RESBDG!G:G,"&gt;0.0001")</f>
        <v>0</v>
      </c>
      <c r="G166">
        <f>SUMIFS(Activity_RESBDG!H:H,Activity_RESBDG!$B:$B,$A166&amp;"*",Activity_RESBDG!$B:$B,"*"&amp;"_EX",Activity_RESBDG!H:H,"&gt;0.0001")</f>
        <v>0</v>
      </c>
      <c r="H166">
        <f>SUMIFS(Activity_RESBDG!I:I,Activity_RESBDG!$B:$B,$A166&amp;"*",Activity_RESBDG!$B:$B,"*"&amp;"_EX",Activity_RESBDG!I:I,"&gt;0.0001")</f>
        <v>0</v>
      </c>
      <c r="I166">
        <f>SUMIFS(Activity_RESBDG!J:J,Activity_RESBDG!$B:$B,$A166&amp;"*",Activity_RESBDG!$B:$B,"*"&amp;"_EX",Activity_RESBDG!J:J,"&gt;0.0001")</f>
        <v>0</v>
      </c>
      <c r="J166">
        <f>SUMIFS(Activity_RESBDG!K:K,Activity_RESBDG!$B:$B,$A166&amp;"*",Activity_RESBDG!$B:$B,"*"&amp;"_EX",Activity_RESBDG!K:K,"&gt;0.0001")</f>
        <v>0</v>
      </c>
      <c r="K166">
        <f>SUMIFS(Activity_RESBDG!L:L,Activity_RESBDG!$B:$B,$A166&amp;"*",Activity_RESBDG!$B:$B,"*"&amp;"_EX",Activity_RESBDG!L:L,"&gt;0.0001")</f>
        <v>0</v>
      </c>
    </row>
    <row r="167" spans="1:11" x14ac:dyDescent="0.25">
      <c r="A167" t="str">
        <f>RESBDG_Split_Tech!A167</f>
        <v>RESBDGAPANewWH______STDLFO</v>
      </c>
      <c r="B167">
        <f>SUMIFS(Activity_RESBDG!C:C,Activity_RESBDG!$B:$B,$A167&amp;"*",Activity_RESBDG!$B:$B,"*"&amp;"_EX",Activity_RESBDG!C:C,"&gt;0.0001")</f>
        <v>0</v>
      </c>
      <c r="C167">
        <f>SUMIFS(Activity_RESBDG!D:D,Activity_RESBDG!$B:$B,$A167&amp;"*",Activity_RESBDG!$B:$B,"*"&amp;"_EX",Activity_RESBDG!D:D,"&gt;0.0001")</f>
        <v>0</v>
      </c>
      <c r="D167">
        <f>SUMIFS(Activity_RESBDG!E:E,Activity_RESBDG!$B:$B,$A167&amp;"*",Activity_RESBDG!$B:$B,"*"&amp;"_EX",Activity_RESBDG!E:E,"&gt;0.0001")</f>
        <v>0</v>
      </c>
      <c r="E167">
        <f>SUMIFS(Activity_RESBDG!F:F,Activity_RESBDG!$B:$B,$A167&amp;"*",Activity_RESBDG!$B:$B,"*"&amp;"_EX",Activity_RESBDG!F:F,"&gt;0.0001")</f>
        <v>0</v>
      </c>
      <c r="F167">
        <f>SUMIFS(Activity_RESBDG!G:G,Activity_RESBDG!$B:$B,$A167&amp;"*",Activity_RESBDG!$B:$B,"*"&amp;"_EX",Activity_RESBDG!G:G,"&gt;0.0001")</f>
        <v>0</v>
      </c>
      <c r="G167">
        <f>SUMIFS(Activity_RESBDG!H:H,Activity_RESBDG!$B:$B,$A167&amp;"*",Activity_RESBDG!$B:$B,"*"&amp;"_EX",Activity_RESBDG!H:H,"&gt;0.0001")</f>
        <v>0</v>
      </c>
      <c r="H167">
        <f>SUMIFS(Activity_RESBDG!I:I,Activity_RESBDG!$B:$B,$A167&amp;"*",Activity_RESBDG!$B:$B,"*"&amp;"_EX",Activity_RESBDG!I:I,"&gt;0.0001")</f>
        <v>0</v>
      </c>
      <c r="I167">
        <f>SUMIFS(Activity_RESBDG!J:J,Activity_RESBDG!$B:$B,$A167&amp;"*",Activity_RESBDG!$B:$B,"*"&amp;"_EX",Activity_RESBDG!J:J,"&gt;0.0001")</f>
        <v>0</v>
      </c>
      <c r="J167">
        <f>SUMIFS(Activity_RESBDG!K:K,Activity_RESBDG!$B:$B,$A167&amp;"*",Activity_RESBDG!$B:$B,"*"&amp;"_EX",Activity_RESBDG!K:K,"&gt;0.0001")</f>
        <v>0</v>
      </c>
      <c r="K167">
        <f>SUMIFS(Activity_RESBDG!L:L,Activity_RESBDG!$B:$B,$A167&amp;"*",Activity_RESBDG!$B:$B,"*"&amp;"_EX",Activity_RESBDG!L:L,"&gt;0.0001")</f>
        <v>0</v>
      </c>
    </row>
    <row r="168" spans="1:11" x14ac:dyDescent="0.25">
      <c r="A168" t="str">
        <f>RESBDG_Split_Tech!A168</f>
        <v>RESBDGAPANewWH______STDNGA</v>
      </c>
      <c r="B168">
        <f>SUMIFS(Activity_RESBDG!C:C,Activity_RESBDG!$B:$B,$A168&amp;"*",Activity_RESBDG!$B:$B,"*"&amp;"_EX",Activity_RESBDG!C:C,"&gt;0.0001")</f>
        <v>0</v>
      </c>
      <c r="C168">
        <f>SUMIFS(Activity_RESBDG!D:D,Activity_RESBDG!$B:$B,$A168&amp;"*",Activity_RESBDG!$B:$B,"*"&amp;"_EX",Activity_RESBDG!D:D,"&gt;0.0001")</f>
        <v>0</v>
      </c>
      <c r="D168">
        <f>SUMIFS(Activity_RESBDG!E:E,Activity_RESBDG!$B:$B,$A168&amp;"*",Activity_RESBDG!$B:$B,"*"&amp;"_EX",Activity_RESBDG!E:E,"&gt;0.0001")</f>
        <v>0</v>
      </c>
      <c r="E168">
        <f>SUMIFS(Activity_RESBDG!F:F,Activity_RESBDG!$B:$B,$A168&amp;"*",Activity_RESBDG!$B:$B,"*"&amp;"_EX",Activity_RESBDG!F:F,"&gt;0.0001")</f>
        <v>0</v>
      </c>
      <c r="F168">
        <f>SUMIFS(Activity_RESBDG!G:G,Activity_RESBDG!$B:$B,$A168&amp;"*",Activity_RESBDG!$B:$B,"*"&amp;"_EX",Activity_RESBDG!G:G,"&gt;0.0001")</f>
        <v>0</v>
      </c>
      <c r="G168">
        <f>SUMIFS(Activity_RESBDG!H:H,Activity_RESBDG!$B:$B,$A168&amp;"*",Activity_RESBDG!$B:$B,"*"&amp;"_EX",Activity_RESBDG!H:H,"&gt;0.0001")</f>
        <v>0</v>
      </c>
      <c r="H168">
        <f>SUMIFS(Activity_RESBDG!I:I,Activity_RESBDG!$B:$B,$A168&amp;"*",Activity_RESBDG!$B:$B,"*"&amp;"_EX",Activity_RESBDG!I:I,"&gt;0.0001")</f>
        <v>0</v>
      </c>
      <c r="I168">
        <f>SUMIFS(Activity_RESBDG!J:J,Activity_RESBDG!$B:$B,$A168&amp;"*",Activity_RESBDG!$B:$B,"*"&amp;"_EX",Activity_RESBDG!J:J,"&gt;0.0001")</f>
        <v>0</v>
      </c>
      <c r="J168">
        <f>SUMIFS(Activity_RESBDG!K:K,Activity_RESBDG!$B:$B,$A168&amp;"*",Activity_RESBDG!$B:$B,"*"&amp;"_EX",Activity_RESBDG!K:K,"&gt;0.0001")</f>
        <v>0</v>
      </c>
      <c r="K168">
        <f>SUMIFS(Activity_RESBDG!L:L,Activity_RESBDG!$B:$B,$A168&amp;"*",Activity_RESBDG!$B:$B,"*"&amp;"_EX",Activity_RESBDG!L:L,"&gt;0.0001")</f>
        <v>0</v>
      </c>
    </row>
    <row r="169" spans="1:11" x14ac:dyDescent="0.25">
      <c r="A169" t="str">
        <f>RESBDG_Split_Tech!A169</f>
        <v>RESBDGAPANewWH______STDPRO</v>
      </c>
      <c r="B169">
        <f>SUMIFS(Activity_RESBDG!C:C,Activity_RESBDG!$B:$B,$A169&amp;"*",Activity_RESBDG!$B:$B,"*"&amp;"_EX",Activity_RESBDG!C:C,"&gt;0.0001")</f>
        <v>0</v>
      </c>
      <c r="C169">
        <f>SUMIFS(Activity_RESBDG!D:D,Activity_RESBDG!$B:$B,$A169&amp;"*",Activity_RESBDG!$B:$B,"*"&amp;"_EX",Activity_RESBDG!D:D,"&gt;0.0001")</f>
        <v>0</v>
      </c>
      <c r="D169">
        <f>SUMIFS(Activity_RESBDG!E:E,Activity_RESBDG!$B:$B,$A169&amp;"*",Activity_RESBDG!$B:$B,"*"&amp;"_EX",Activity_RESBDG!E:E,"&gt;0.0001")</f>
        <v>0</v>
      </c>
      <c r="E169">
        <f>SUMIFS(Activity_RESBDG!F:F,Activity_RESBDG!$B:$B,$A169&amp;"*",Activity_RESBDG!$B:$B,"*"&amp;"_EX",Activity_RESBDG!F:F,"&gt;0.0001")</f>
        <v>0</v>
      </c>
      <c r="F169">
        <f>SUMIFS(Activity_RESBDG!G:G,Activity_RESBDG!$B:$B,$A169&amp;"*",Activity_RESBDG!$B:$B,"*"&amp;"_EX",Activity_RESBDG!G:G,"&gt;0.0001")</f>
        <v>0</v>
      </c>
      <c r="G169">
        <f>SUMIFS(Activity_RESBDG!H:H,Activity_RESBDG!$B:$B,$A169&amp;"*",Activity_RESBDG!$B:$B,"*"&amp;"_EX",Activity_RESBDG!H:H,"&gt;0.0001")</f>
        <v>0</v>
      </c>
      <c r="H169">
        <f>SUMIFS(Activity_RESBDG!I:I,Activity_RESBDG!$B:$B,$A169&amp;"*",Activity_RESBDG!$B:$B,"*"&amp;"_EX",Activity_RESBDG!I:I,"&gt;0.0001")</f>
        <v>0</v>
      </c>
      <c r="I169">
        <f>SUMIFS(Activity_RESBDG!J:J,Activity_RESBDG!$B:$B,$A169&amp;"*",Activity_RESBDG!$B:$B,"*"&amp;"_EX",Activity_RESBDG!J:J,"&gt;0.0001")</f>
        <v>0</v>
      </c>
      <c r="J169">
        <f>SUMIFS(Activity_RESBDG!K:K,Activity_RESBDG!$B:$B,$A169&amp;"*",Activity_RESBDG!$B:$B,"*"&amp;"_EX",Activity_RESBDG!K:K,"&gt;0.0001")</f>
        <v>0</v>
      </c>
      <c r="K169">
        <f>SUMIFS(Activity_RESBDG!L:L,Activity_RESBDG!$B:$B,$A169&amp;"*",Activity_RESBDG!$B:$B,"*"&amp;"_EX",Activity_RESBDG!L:L,"&gt;0.0001")</f>
        <v>0</v>
      </c>
    </row>
    <row r="170" spans="1:11" x14ac:dyDescent="0.25">
      <c r="A170" t="str">
        <f>RESBDG_Split_Tech!A170</f>
        <v>RESBDGSATNewWH______STDBMA</v>
      </c>
      <c r="B170">
        <f>SUMIFS(Activity_RESBDG!C:C,Activity_RESBDG!$B:$B,$A170&amp;"*",Activity_RESBDG!$B:$B,"*"&amp;"_EX",Activity_RESBDG!C:C,"&gt;0.0001")</f>
        <v>0</v>
      </c>
      <c r="C170">
        <f>SUMIFS(Activity_RESBDG!D:D,Activity_RESBDG!$B:$B,$A170&amp;"*",Activity_RESBDG!$B:$B,"*"&amp;"_EX",Activity_RESBDG!D:D,"&gt;0.0001")</f>
        <v>0</v>
      </c>
      <c r="D170">
        <f>SUMIFS(Activity_RESBDG!E:E,Activity_RESBDG!$B:$B,$A170&amp;"*",Activity_RESBDG!$B:$B,"*"&amp;"_EX",Activity_RESBDG!E:E,"&gt;0.0001")</f>
        <v>0</v>
      </c>
      <c r="E170">
        <f>SUMIFS(Activity_RESBDG!F:F,Activity_RESBDG!$B:$B,$A170&amp;"*",Activity_RESBDG!$B:$B,"*"&amp;"_EX",Activity_RESBDG!F:F,"&gt;0.0001")</f>
        <v>0</v>
      </c>
      <c r="F170">
        <f>SUMIFS(Activity_RESBDG!G:G,Activity_RESBDG!$B:$B,$A170&amp;"*",Activity_RESBDG!$B:$B,"*"&amp;"_EX",Activity_RESBDG!G:G,"&gt;0.0001")</f>
        <v>0</v>
      </c>
      <c r="G170">
        <f>SUMIFS(Activity_RESBDG!H:H,Activity_RESBDG!$B:$B,$A170&amp;"*",Activity_RESBDG!$B:$B,"*"&amp;"_EX",Activity_RESBDG!H:H,"&gt;0.0001")</f>
        <v>0</v>
      </c>
      <c r="H170">
        <f>SUMIFS(Activity_RESBDG!I:I,Activity_RESBDG!$B:$B,$A170&amp;"*",Activity_RESBDG!$B:$B,"*"&amp;"_EX",Activity_RESBDG!I:I,"&gt;0.0001")</f>
        <v>0</v>
      </c>
      <c r="I170">
        <f>SUMIFS(Activity_RESBDG!J:J,Activity_RESBDG!$B:$B,$A170&amp;"*",Activity_RESBDG!$B:$B,"*"&amp;"_EX",Activity_RESBDG!J:J,"&gt;0.0001")</f>
        <v>0</v>
      </c>
      <c r="J170">
        <f>SUMIFS(Activity_RESBDG!K:K,Activity_RESBDG!$B:$B,$A170&amp;"*",Activity_RESBDG!$B:$B,"*"&amp;"_EX",Activity_RESBDG!K:K,"&gt;0.0001")</f>
        <v>0</v>
      </c>
      <c r="K170">
        <f>SUMIFS(Activity_RESBDG!L:L,Activity_RESBDG!$B:$B,$A170&amp;"*",Activity_RESBDG!$B:$B,"*"&amp;"_EX",Activity_RESBDG!L:L,"&gt;0.0001")</f>
        <v>0</v>
      </c>
    </row>
    <row r="171" spans="1:11" x14ac:dyDescent="0.25">
      <c r="A171" t="str">
        <f>RESBDG_Split_Tech!A171</f>
        <v>RESBDGSATNewWH______STDELC</v>
      </c>
      <c r="B171">
        <f>SUMIFS(Activity_RESBDG!C:C,Activity_RESBDG!$B:$B,$A171&amp;"*",Activity_RESBDG!$B:$B,"*"&amp;"_EX",Activity_RESBDG!C:C,"&gt;0.0001")</f>
        <v>0</v>
      </c>
      <c r="C171">
        <f>SUMIFS(Activity_RESBDG!D:D,Activity_RESBDG!$B:$B,$A171&amp;"*",Activity_RESBDG!$B:$B,"*"&amp;"_EX",Activity_RESBDG!D:D,"&gt;0.0001")</f>
        <v>0</v>
      </c>
      <c r="D171">
        <f>SUMIFS(Activity_RESBDG!E:E,Activity_RESBDG!$B:$B,$A171&amp;"*",Activity_RESBDG!$B:$B,"*"&amp;"_EX",Activity_RESBDG!E:E,"&gt;0.0001")</f>
        <v>0</v>
      </c>
      <c r="E171">
        <f>SUMIFS(Activity_RESBDG!F:F,Activity_RESBDG!$B:$B,$A171&amp;"*",Activity_RESBDG!$B:$B,"*"&amp;"_EX",Activity_RESBDG!F:F,"&gt;0.0001")</f>
        <v>0</v>
      </c>
      <c r="F171">
        <f>SUMIFS(Activity_RESBDG!G:G,Activity_RESBDG!$B:$B,$A171&amp;"*",Activity_RESBDG!$B:$B,"*"&amp;"_EX",Activity_RESBDG!G:G,"&gt;0.0001")</f>
        <v>0</v>
      </c>
      <c r="G171">
        <f>SUMIFS(Activity_RESBDG!H:H,Activity_RESBDG!$B:$B,$A171&amp;"*",Activity_RESBDG!$B:$B,"*"&amp;"_EX",Activity_RESBDG!H:H,"&gt;0.0001")</f>
        <v>0</v>
      </c>
      <c r="H171">
        <f>SUMIFS(Activity_RESBDG!I:I,Activity_RESBDG!$B:$B,$A171&amp;"*",Activity_RESBDG!$B:$B,"*"&amp;"_EX",Activity_RESBDG!I:I,"&gt;0.0001")</f>
        <v>0</v>
      </c>
      <c r="I171">
        <f>SUMIFS(Activity_RESBDG!J:J,Activity_RESBDG!$B:$B,$A171&amp;"*",Activity_RESBDG!$B:$B,"*"&amp;"_EX",Activity_RESBDG!J:J,"&gt;0.0001")</f>
        <v>0</v>
      </c>
      <c r="J171">
        <f>SUMIFS(Activity_RESBDG!K:K,Activity_RESBDG!$B:$B,$A171&amp;"*",Activity_RESBDG!$B:$B,"*"&amp;"_EX",Activity_RESBDG!K:K,"&gt;0.0001")</f>
        <v>0</v>
      </c>
      <c r="K171">
        <f>SUMIFS(Activity_RESBDG!L:L,Activity_RESBDG!$B:$B,$A171&amp;"*",Activity_RESBDG!$B:$B,"*"&amp;"_EX",Activity_RESBDG!L:L,"&gt;0.0001")</f>
        <v>0</v>
      </c>
    </row>
    <row r="172" spans="1:11" x14ac:dyDescent="0.25">
      <c r="A172" t="str">
        <f>RESBDG_Split_Tech!A172</f>
        <v>RESBDGSATNewWH_________DHE</v>
      </c>
      <c r="B172">
        <f>SUMIFS(Activity_RESBDG!C:C,Activity_RESBDG!$B:$B,$A172&amp;"*",Activity_RESBDG!$B:$B,"*"&amp;"_EX",Activity_RESBDG!C:C,"&gt;0.0001")</f>
        <v>0</v>
      </c>
      <c r="C172">
        <f>SUMIFS(Activity_RESBDG!D:D,Activity_RESBDG!$B:$B,$A172&amp;"*",Activity_RESBDG!$B:$B,"*"&amp;"_EX",Activity_RESBDG!D:D,"&gt;0.0001")</f>
        <v>0</v>
      </c>
      <c r="D172">
        <f>SUMIFS(Activity_RESBDG!E:E,Activity_RESBDG!$B:$B,$A172&amp;"*",Activity_RESBDG!$B:$B,"*"&amp;"_EX",Activity_RESBDG!E:E,"&gt;0.0001")</f>
        <v>0</v>
      </c>
      <c r="E172">
        <f>SUMIFS(Activity_RESBDG!F:F,Activity_RESBDG!$B:$B,$A172&amp;"*",Activity_RESBDG!$B:$B,"*"&amp;"_EX",Activity_RESBDG!F:F,"&gt;0.0001")</f>
        <v>0</v>
      </c>
      <c r="F172">
        <f>SUMIFS(Activity_RESBDG!G:G,Activity_RESBDG!$B:$B,$A172&amp;"*",Activity_RESBDG!$B:$B,"*"&amp;"_EX",Activity_RESBDG!G:G,"&gt;0.0001")</f>
        <v>0</v>
      </c>
      <c r="G172">
        <f>SUMIFS(Activity_RESBDG!H:H,Activity_RESBDG!$B:$B,$A172&amp;"*",Activity_RESBDG!$B:$B,"*"&amp;"_EX",Activity_RESBDG!H:H,"&gt;0.0001")</f>
        <v>0</v>
      </c>
      <c r="H172">
        <f>SUMIFS(Activity_RESBDG!I:I,Activity_RESBDG!$B:$B,$A172&amp;"*",Activity_RESBDG!$B:$B,"*"&amp;"_EX",Activity_RESBDG!I:I,"&gt;0.0001")</f>
        <v>0</v>
      </c>
      <c r="I172">
        <f>SUMIFS(Activity_RESBDG!J:J,Activity_RESBDG!$B:$B,$A172&amp;"*",Activity_RESBDG!$B:$B,"*"&amp;"_EX",Activity_RESBDG!J:J,"&gt;0.0001")</f>
        <v>0</v>
      </c>
      <c r="J172">
        <f>SUMIFS(Activity_RESBDG!K:K,Activity_RESBDG!$B:$B,$A172&amp;"*",Activity_RESBDG!$B:$B,"*"&amp;"_EX",Activity_RESBDG!K:K,"&gt;0.0001")</f>
        <v>0</v>
      </c>
      <c r="K172">
        <f>SUMIFS(Activity_RESBDG!L:L,Activity_RESBDG!$B:$B,$A172&amp;"*",Activity_RESBDG!$B:$B,"*"&amp;"_EX",Activity_RESBDG!L:L,"&gt;0.0001")</f>
        <v>0</v>
      </c>
    </row>
    <row r="173" spans="1:11" x14ac:dyDescent="0.25">
      <c r="A173" t="str">
        <f>RESBDG_Split_Tech!A173</f>
        <v>RESBDGSATNewWH______STDLFO</v>
      </c>
      <c r="B173">
        <f>SUMIFS(Activity_RESBDG!C:C,Activity_RESBDG!$B:$B,$A173&amp;"*",Activity_RESBDG!$B:$B,"*"&amp;"_EX",Activity_RESBDG!C:C,"&gt;0.0001")</f>
        <v>0</v>
      </c>
      <c r="C173">
        <f>SUMIFS(Activity_RESBDG!D:D,Activity_RESBDG!$B:$B,$A173&amp;"*",Activity_RESBDG!$B:$B,"*"&amp;"_EX",Activity_RESBDG!D:D,"&gt;0.0001")</f>
        <v>0</v>
      </c>
      <c r="D173">
        <f>SUMIFS(Activity_RESBDG!E:E,Activity_RESBDG!$B:$B,$A173&amp;"*",Activity_RESBDG!$B:$B,"*"&amp;"_EX",Activity_RESBDG!E:E,"&gt;0.0001")</f>
        <v>0</v>
      </c>
      <c r="E173">
        <f>SUMIFS(Activity_RESBDG!F:F,Activity_RESBDG!$B:$B,$A173&amp;"*",Activity_RESBDG!$B:$B,"*"&amp;"_EX",Activity_RESBDG!F:F,"&gt;0.0001")</f>
        <v>0</v>
      </c>
      <c r="F173">
        <f>SUMIFS(Activity_RESBDG!G:G,Activity_RESBDG!$B:$B,$A173&amp;"*",Activity_RESBDG!$B:$B,"*"&amp;"_EX",Activity_RESBDG!G:G,"&gt;0.0001")</f>
        <v>0</v>
      </c>
      <c r="G173">
        <f>SUMIFS(Activity_RESBDG!H:H,Activity_RESBDG!$B:$B,$A173&amp;"*",Activity_RESBDG!$B:$B,"*"&amp;"_EX",Activity_RESBDG!H:H,"&gt;0.0001")</f>
        <v>0</v>
      </c>
      <c r="H173">
        <f>SUMIFS(Activity_RESBDG!I:I,Activity_RESBDG!$B:$B,$A173&amp;"*",Activity_RESBDG!$B:$B,"*"&amp;"_EX",Activity_RESBDG!I:I,"&gt;0.0001")</f>
        <v>0</v>
      </c>
      <c r="I173">
        <f>SUMIFS(Activity_RESBDG!J:J,Activity_RESBDG!$B:$B,$A173&amp;"*",Activity_RESBDG!$B:$B,"*"&amp;"_EX",Activity_RESBDG!J:J,"&gt;0.0001")</f>
        <v>0</v>
      </c>
      <c r="J173">
        <f>SUMIFS(Activity_RESBDG!K:K,Activity_RESBDG!$B:$B,$A173&amp;"*",Activity_RESBDG!$B:$B,"*"&amp;"_EX",Activity_RESBDG!K:K,"&gt;0.0001")</f>
        <v>0</v>
      </c>
      <c r="K173">
        <f>SUMIFS(Activity_RESBDG!L:L,Activity_RESBDG!$B:$B,$A173&amp;"*",Activity_RESBDG!$B:$B,"*"&amp;"_EX",Activity_RESBDG!L:L,"&gt;0.0001")</f>
        <v>0</v>
      </c>
    </row>
    <row r="174" spans="1:11" x14ac:dyDescent="0.25">
      <c r="A174" t="str">
        <f>RESBDG_Split_Tech!A174</f>
        <v>RESBDGSATNewWH______STDNGA</v>
      </c>
      <c r="B174">
        <f>SUMIFS(Activity_RESBDG!C:C,Activity_RESBDG!$B:$B,$A174&amp;"*",Activity_RESBDG!$B:$B,"*"&amp;"_EX",Activity_RESBDG!C:C,"&gt;0.0001")</f>
        <v>0</v>
      </c>
      <c r="C174">
        <f>SUMIFS(Activity_RESBDG!D:D,Activity_RESBDG!$B:$B,$A174&amp;"*",Activity_RESBDG!$B:$B,"*"&amp;"_EX",Activity_RESBDG!D:D,"&gt;0.0001")</f>
        <v>0</v>
      </c>
      <c r="D174">
        <f>SUMIFS(Activity_RESBDG!E:E,Activity_RESBDG!$B:$B,$A174&amp;"*",Activity_RESBDG!$B:$B,"*"&amp;"_EX",Activity_RESBDG!E:E,"&gt;0.0001")</f>
        <v>0</v>
      </c>
      <c r="E174">
        <f>SUMIFS(Activity_RESBDG!F:F,Activity_RESBDG!$B:$B,$A174&amp;"*",Activity_RESBDG!$B:$B,"*"&amp;"_EX",Activity_RESBDG!F:F,"&gt;0.0001")</f>
        <v>0</v>
      </c>
      <c r="F174">
        <f>SUMIFS(Activity_RESBDG!G:G,Activity_RESBDG!$B:$B,$A174&amp;"*",Activity_RESBDG!$B:$B,"*"&amp;"_EX",Activity_RESBDG!G:G,"&gt;0.0001")</f>
        <v>0</v>
      </c>
      <c r="G174">
        <f>SUMIFS(Activity_RESBDG!H:H,Activity_RESBDG!$B:$B,$A174&amp;"*",Activity_RESBDG!$B:$B,"*"&amp;"_EX",Activity_RESBDG!H:H,"&gt;0.0001")</f>
        <v>0</v>
      </c>
      <c r="H174">
        <f>SUMIFS(Activity_RESBDG!I:I,Activity_RESBDG!$B:$B,$A174&amp;"*",Activity_RESBDG!$B:$B,"*"&amp;"_EX",Activity_RESBDG!I:I,"&gt;0.0001")</f>
        <v>0</v>
      </c>
      <c r="I174">
        <f>SUMIFS(Activity_RESBDG!J:J,Activity_RESBDG!$B:$B,$A174&amp;"*",Activity_RESBDG!$B:$B,"*"&amp;"_EX",Activity_RESBDG!J:J,"&gt;0.0001")</f>
        <v>0</v>
      </c>
      <c r="J174">
        <f>SUMIFS(Activity_RESBDG!K:K,Activity_RESBDG!$B:$B,$A174&amp;"*",Activity_RESBDG!$B:$B,"*"&amp;"_EX",Activity_RESBDG!K:K,"&gt;0.0001")</f>
        <v>0</v>
      </c>
      <c r="K174">
        <f>SUMIFS(Activity_RESBDG!L:L,Activity_RESBDG!$B:$B,$A174&amp;"*",Activity_RESBDG!$B:$B,"*"&amp;"_EX",Activity_RESBDG!L:L,"&gt;0.0001")</f>
        <v>0</v>
      </c>
    </row>
    <row r="175" spans="1:11" x14ac:dyDescent="0.25">
      <c r="A175" t="str">
        <f>RESBDG_Split_Tech!A175</f>
        <v>RESBDGSATNewWH______STDPRO</v>
      </c>
      <c r="B175">
        <f>SUMIFS(Activity_RESBDG!C:C,Activity_RESBDG!$B:$B,$A175&amp;"*",Activity_RESBDG!$B:$B,"*"&amp;"_EX",Activity_RESBDG!C:C,"&gt;0.0001")</f>
        <v>0</v>
      </c>
      <c r="C175">
        <f>SUMIFS(Activity_RESBDG!D:D,Activity_RESBDG!$B:$B,$A175&amp;"*",Activity_RESBDG!$B:$B,"*"&amp;"_EX",Activity_RESBDG!D:D,"&gt;0.0001")</f>
        <v>0</v>
      </c>
      <c r="D175">
        <f>SUMIFS(Activity_RESBDG!E:E,Activity_RESBDG!$B:$B,$A175&amp;"*",Activity_RESBDG!$B:$B,"*"&amp;"_EX",Activity_RESBDG!E:E,"&gt;0.0001")</f>
        <v>0</v>
      </c>
      <c r="E175">
        <f>SUMIFS(Activity_RESBDG!F:F,Activity_RESBDG!$B:$B,$A175&amp;"*",Activity_RESBDG!$B:$B,"*"&amp;"_EX",Activity_RESBDG!F:F,"&gt;0.0001")</f>
        <v>0</v>
      </c>
      <c r="F175">
        <f>SUMIFS(Activity_RESBDG!G:G,Activity_RESBDG!$B:$B,$A175&amp;"*",Activity_RESBDG!$B:$B,"*"&amp;"_EX",Activity_RESBDG!G:G,"&gt;0.0001")</f>
        <v>0</v>
      </c>
      <c r="G175">
        <f>SUMIFS(Activity_RESBDG!H:H,Activity_RESBDG!$B:$B,$A175&amp;"*",Activity_RESBDG!$B:$B,"*"&amp;"_EX",Activity_RESBDG!H:H,"&gt;0.0001")</f>
        <v>0</v>
      </c>
      <c r="H175">
        <f>SUMIFS(Activity_RESBDG!I:I,Activity_RESBDG!$B:$B,$A175&amp;"*",Activity_RESBDG!$B:$B,"*"&amp;"_EX",Activity_RESBDG!I:I,"&gt;0.0001")</f>
        <v>0</v>
      </c>
      <c r="I175">
        <f>SUMIFS(Activity_RESBDG!J:J,Activity_RESBDG!$B:$B,$A175&amp;"*",Activity_RESBDG!$B:$B,"*"&amp;"_EX",Activity_RESBDG!J:J,"&gt;0.0001")</f>
        <v>0</v>
      </c>
      <c r="J175">
        <f>SUMIFS(Activity_RESBDG!K:K,Activity_RESBDG!$B:$B,$A175&amp;"*",Activity_RESBDG!$B:$B,"*"&amp;"_EX",Activity_RESBDG!K:K,"&gt;0.0001")</f>
        <v>0</v>
      </c>
      <c r="K175">
        <f>SUMIFS(Activity_RESBDG!L:L,Activity_RESBDG!$B:$B,$A175&amp;"*",Activity_RESBDG!$B:$B,"*"&amp;"_EX",Activity_RESBDG!L:L,"&gt;0.0001")</f>
        <v>0</v>
      </c>
    </row>
    <row r="176" spans="1:11" x14ac:dyDescent="0.25">
      <c r="A176" t="str">
        <f>RESBDG_Split_Tech!A176</f>
        <v>RESBDGSDENewWH______STDBMA</v>
      </c>
      <c r="B176">
        <f>SUMIFS(Activity_RESBDG!C:C,Activity_RESBDG!$B:$B,$A176&amp;"*",Activity_RESBDG!$B:$B,"*"&amp;"_EX",Activity_RESBDG!C:C,"&gt;0.0001")</f>
        <v>0</v>
      </c>
      <c r="C176">
        <f>SUMIFS(Activity_RESBDG!D:D,Activity_RESBDG!$B:$B,$A176&amp;"*",Activity_RESBDG!$B:$B,"*"&amp;"_EX",Activity_RESBDG!D:D,"&gt;0.0001")</f>
        <v>0</v>
      </c>
      <c r="D176">
        <f>SUMIFS(Activity_RESBDG!E:E,Activity_RESBDG!$B:$B,$A176&amp;"*",Activity_RESBDG!$B:$B,"*"&amp;"_EX",Activity_RESBDG!E:E,"&gt;0.0001")</f>
        <v>0</v>
      </c>
      <c r="E176">
        <f>SUMIFS(Activity_RESBDG!F:F,Activity_RESBDG!$B:$B,$A176&amp;"*",Activity_RESBDG!$B:$B,"*"&amp;"_EX",Activity_RESBDG!F:F,"&gt;0.0001")</f>
        <v>0</v>
      </c>
      <c r="F176">
        <f>SUMIFS(Activity_RESBDG!G:G,Activity_RESBDG!$B:$B,$A176&amp;"*",Activity_RESBDG!$B:$B,"*"&amp;"_EX",Activity_RESBDG!G:G,"&gt;0.0001")</f>
        <v>0</v>
      </c>
      <c r="G176">
        <f>SUMIFS(Activity_RESBDG!H:H,Activity_RESBDG!$B:$B,$A176&amp;"*",Activity_RESBDG!$B:$B,"*"&amp;"_EX",Activity_RESBDG!H:H,"&gt;0.0001")</f>
        <v>0</v>
      </c>
      <c r="H176">
        <f>SUMIFS(Activity_RESBDG!I:I,Activity_RESBDG!$B:$B,$A176&amp;"*",Activity_RESBDG!$B:$B,"*"&amp;"_EX",Activity_RESBDG!I:I,"&gt;0.0001")</f>
        <v>0</v>
      </c>
      <c r="I176">
        <f>SUMIFS(Activity_RESBDG!J:J,Activity_RESBDG!$B:$B,$A176&amp;"*",Activity_RESBDG!$B:$B,"*"&amp;"_EX",Activity_RESBDG!J:J,"&gt;0.0001")</f>
        <v>0</v>
      </c>
      <c r="J176">
        <f>SUMIFS(Activity_RESBDG!K:K,Activity_RESBDG!$B:$B,$A176&amp;"*",Activity_RESBDG!$B:$B,"*"&amp;"_EX",Activity_RESBDG!K:K,"&gt;0.0001")</f>
        <v>0</v>
      </c>
      <c r="K176">
        <f>SUMIFS(Activity_RESBDG!L:L,Activity_RESBDG!$B:$B,$A176&amp;"*",Activity_RESBDG!$B:$B,"*"&amp;"_EX",Activity_RESBDG!L:L,"&gt;0.0001")</f>
        <v>0</v>
      </c>
    </row>
    <row r="177" spans="1:11" x14ac:dyDescent="0.25">
      <c r="A177" t="str">
        <f>RESBDG_Split_Tech!A177</f>
        <v>RESBDGSDENewWH______STDELC</v>
      </c>
      <c r="B177">
        <f>SUMIFS(Activity_RESBDG!C:C,Activity_RESBDG!$B:$B,$A177&amp;"*",Activity_RESBDG!$B:$B,"*"&amp;"_EX",Activity_RESBDG!C:C,"&gt;0.0001")</f>
        <v>0</v>
      </c>
      <c r="C177">
        <f>SUMIFS(Activity_RESBDG!D:D,Activity_RESBDG!$B:$B,$A177&amp;"*",Activity_RESBDG!$B:$B,"*"&amp;"_EX",Activity_RESBDG!D:D,"&gt;0.0001")</f>
        <v>0</v>
      </c>
      <c r="D177">
        <f>SUMIFS(Activity_RESBDG!E:E,Activity_RESBDG!$B:$B,$A177&amp;"*",Activity_RESBDG!$B:$B,"*"&amp;"_EX",Activity_RESBDG!E:E,"&gt;0.0001")</f>
        <v>0</v>
      </c>
      <c r="E177">
        <f>SUMIFS(Activity_RESBDG!F:F,Activity_RESBDG!$B:$B,$A177&amp;"*",Activity_RESBDG!$B:$B,"*"&amp;"_EX",Activity_RESBDG!F:F,"&gt;0.0001")</f>
        <v>0</v>
      </c>
      <c r="F177">
        <f>SUMIFS(Activity_RESBDG!G:G,Activity_RESBDG!$B:$B,$A177&amp;"*",Activity_RESBDG!$B:$B,"*"&amp;"_EX",Activity_RESBDG!G:G,"&gt;0.0001")</f>
        <v>0</v>
      </c>
      <c r="G177">
        <f>SUMIFS(Activity_RESBDG!H:H,Activity_RESBDG!$B:$B,$A177&amp;"*",Activity_RESBDG!$B:$B,"*"&amp;"_EX",Activity_RESBDG!H:H,"&gt;0.0001")</f>
        <v>0</v>
      </c>
      <c r="H177">
        <f>SUMIFS(Activity_RESBDG!I:I,Activity_RESBDG!$B:$B,$A177&amp;"*",Activity_RESBDG!$B:$B,"*"&amp;"_EX",Activity_RESBDG!I:I,"&gt;0.0001")</f>
        <v>0</v>
      </c>
      <c r="I177">
        <f>SUMIFS(Activity_RESBDG!J:J,Activity_RESBDG!$B:$B,$A177&amp;"*",Activity_RESBDG!$B:$B,"*"&amp;"_EX",Activity_RESBDG!J:J,"&gt;0.0001")</f>
        <v>0</v>
      </c>
      <c r="J177">
        <f>SUMIFS(Activity_RESBDG!K:K,Activity_RESBDG!$B:$B,$A177&amp;"*",Activity_RESBDG!$B:$B,"*"&amp;"_EX",Activity_RESBDG!K:K,"&gt;0.0001")</f>
        <v>0</v>
      </c>
      <c r="K177">
        <f>SUMIFS(Activity_RESBDG!L:L,Activity_RESBDG!$B:$B,$A177&amp;"*",Activity_RESBDG!$B:$B,"*"&amp;"_EX",Activity_RESBDG!L:L,"&gt;0.0001")</f>
        <v>0</v>
      </c>
    </row>
    <row r="178" spans="1:11" x14ac:dyDescent="0.25">
      <c r="A178" t="str">
        <f>RESBDG_Split_Tech!A178</f>
        <v>RESBDGSDENewWH_________DHE</v>
      </c>
      <c r="B178">
        <f>SUMIFS(Activity_RESBDG!C:C,Activity_RESBDG!$B:$B,$A178&amp;"*",Activity_RESBDG!$B:$B,"*"&amp;"_EX",Activity_RESBDG!C:C,"&gt;0.0001")</f>
        <v>0</v>
      </c>
      <c r="C178">
        <f>SUMIFS(Activity_RESBDG!D:D,Activity_RESBDG!$B:$B,$A178&amp;"*",Activity_RESBDG!$B:$B,"*"&amp;"_EX",Activity_RESBDG!D:D,"&gt;0.0001")</f>
        <v>0</v>
      </c>
      <c r="D178">
        <f>SUMIFS(Activity_RESBDG!E:E,Activity_RESBDG!$B:$B,$A178&amp;"*",Activity_RESBDG!$B:$B,"*"&amp;"_EX",Activity_RESBDG!E:E,"&gt;0.0001")</f>
        <v>0</v>
      </c>
      <c r="E178">
        <f>SUMIFS(Activity_RESBDG!F:F,Activity_RESBDG!$B:$B,$A178&amp;"*",Activity_RESBDG!$B:$B,"*"&amp;"_EX",Activity_RESBDG!F:F,"&gt;0.0001")</f>
        <v>0</v>
      </c>
      <c r="F178">
        <f>SUMIFS(Activity_RESBDG!G:G,Activity_RESBDG!$B:$B,$A178&amp;"*",Activity_RESBDG!$B:$B,"*"&amp;"_EX",Activity_RESBDG!G:G,"&gt;0.0001")</f>
        <v>0</v>
      </c>
      <c r="G178">
        <f>SUMIFS(Activity_RESBDG!H:H,Activity_RESBDG!$B:$B,$A178&amp;"*",Activity_RESBDG!$B:$B,"*"&amp;"_EX",Activity_RESBDG!H:H,"&gt;0.0001")</f>
        <v>0</v>
      </c>
      <c r="H178">
        <f>SUMIFS(Activity_RESBDG!I:I,Activity_RESBDG!$B:$B,$A178&amp;"*",Activity_RESBDG!$B:$B,"*"&amp;"_EX",Activity_RESBDG!I:I,"&gt;0.0001")</f>
        <v>0</v>
      </c>
      <c r="I178">
        <f>SUMIFS(Activity_RESBDG!J:J,Activity_RESBDG!$B:$B,$A178&amp;"*",Activity_RESBDG!$B:$B,"*"&amp;"_EX",Activity_RESBDG!J:J,"&gt;0.0001")</f>
        <v>0</v>
      </c>
      <c r="J178">
        <f>SUMIFS(Activity_RESBDG!K:K,Activity_RESBDG!$B:$B,$A178&amp;"*",Activity_RESBDG!$B:$B,"*"&amp;"_EX",Activity_RESBDG!K:K,"&gt;0.0001")</f>
        <v>0</v>
      </c>
      <c r="K178">
        <f>SUMIFS(Activity_RESBDG!L:L,Activity_RESBDG!$B:$B,$A178&amp;"*",Activity_RESBDG!$B:$B,"*"&amp;"_EX",Activity_RESBDG!L:L,"&gt;0.0001")</f>
        <v>0</v>
      </c>
    </row>
    <row r="179" spans="1:11" x14ac:dyDescent="0.25">
      <c r="A179" t="str">
        <f>RESBDG_Split_Tech!A179</f>
        <v>RESBDGSDENewWH______STDLFO</v>
      </c>
      <c r="B179">
        <f>SUMIFS(Activity_RESBDG!C:C,Activity_RESBDG!$B:$B,$A179&amp;"*",Activity_RESBDG!$B:$B,"*"&amp;"_EX",Activity_RESBDG!C:C,"&gt;0.0001")</f>
        <v>0</v>
      </c>
      <c r="C179">
        <f>SUMIFS(Activity_RESBDG!D:D,Activity_RESBDG!$B:$B,$A179&amp;"*",Activity_RESBDG!$B:$B,"*"&amp;"_EX",Activity_RESBDG!D:D,"&gt;0.0001")</f>
        <v>0</v>
      </c>
      <c r="D179">
        <f>SUMIFS(Activity_RESBDG!E:E,Activity_RESBDG!$B:$B,$A179&amp;"*",Activity_RESBDG!$B:$B,"*"&amp;"_EX",Activity_RESBDG!E:E,"&gt;0.0001")</f>
        <v>0</v>
      </c>
      <c r="E179">
        <f>SUMIFS(Activity_RESBDG!F:F,Activity_RESBDG!$B:$B,$A179&amp;"*",Activity_RESBDG!$B:$B,"*"&amp;"_EX",Activity_RESBDG!F:F,"&gt;0.0001")</f>
        <v>0</v>
      </c>
      <c r="F179">
        <f>SUMIFS(Activity_RESBDG!G:G,Activity_RESBDG!$B:$B,$A179&amp;"*",Activity_RESBDG!$B:$B,"*"&amp;"_EX",Activity_RESBDG!G:G,"&gt;0.0001")</f>
        <v>0</v>
      </c>
      <c r="G179">
        <f>SUMIFS(Activity_RESBDG!H:H,Activity_RESBDG!$B:$B,$A179&amp;"*",Activity_RESBDG!$B:$B,"*"&amp;"_EX",Activity_RESBDG!H:H,"&gt;0.0001")</f>
        <v>0</v>
      </c>
      <c r="H179">
        <f>SUMIFS(Activity_RESBDG!I:I,Activity_RESBDG!$B:$B,$A179&amp;"*",Activity_RESBDG!$B:$B,"*"&amp;"_EX",Activity_RESBDG!I:I,"&gt;0.0001")</f>
        <v>0</v>
      </c>
      <c r="I179">
        <f>SUMIFS(Activity_RESBDG!J:J,Activity_RESBDG!$B:$B,$A179&amp;"*",Activity_RESBDG!$B:$B,"*"&amp;"_EX",Activity_RESBDG!J:J,"&gt;0.0001")</f>
        <v>0</v>
      </c>
      <c r="J179">
        <f>SUMIFS(Activity_RESBDG!K:K,Activity_RESBDG!$B:$B,$A179&amp;"*",Activity_RESBDG!$B:$B,"*"&amp;"_EX",Activity_RESBDG!K:K,"&gt;0.0001")</f>
        <v>0</v>
      </c>
      <c r="K179">
        <f>SUMIFS(Activity_RESBDG!L:L,Activity_RESBDG!$B:$B,$A179&amp;"*",Activity_RESBDG!$B:$B,"*"&amp;"_EX",Activity_RESBDG!L:L,"&gt;0.0001")</f>
        <v>0</v>
      </c>
    </row>
    <row r="180" spans="1:11" x14ac:dyDescent="0.25">
      <c r="A180" t="str">
        <f>RESBDG_Split_Tech!A180</f>
        <v>RESBDGSDENewWH______STDNGA</v>
      </c>
      <c r="B180">
        <f>SUMIFS(Activity_RESBDG!C:C,Activity_RESBDG!$B:$B,$A180&amp;"*",Activity_RESBDG!$B:$B,"*"&amp;"_EX",Activity_RESBDG!C:C,"&gt;0.0001")</f>
        <v>0</v>
      </c>
      <c r="C180">
        <f>SUMIFS(Activity_RESBDG!D:D,Activity_RESBDG!$B:$B,$A180&amp;"*",Activity_RESBDG!$B:$B,"*"&amp;"_EX",Activity_RESBDG!D:D,"&gt;0.0001")</f>
        <v>0</v>
      </c>
      <c r="D180">
        <f>SUMIFS(Activity_RESBDG!E:E,Activity_RESBDG!$B:$B,$A180&amp;"*",Activity_RESBDG!$B:$B,"*"&amp;"_EX",Activity_RESBDG!E:E,"&gt;0.0001")</f>
        <v>0</v>
      </c>
      <c r="E180">
        <f>SUMIFS(Activity_RESBDG!F:F,Activity_RESBDG!$B:$B,$A180&amp;"*",Activity_RESBDG!$B:$B,"*"&amp;"_EX",Activity_RESBDG!F:F,"&gt;0.0001")</f>
        <v>0</v>
      </c>
      <c r="F180">
        <f>SUMIFS(Activity_RESBDG!G:G,Activity_RESBDG!$B:$B,$A180&amp;"*",Activity_RESBDG!$B:$B,"*"&amp;"_EX",Activity_RESBDG!G:G,"&gt;0.0001")</f>
        <v>0</v>
      </c>
      <c r="G180">
        <f>SUMIFS(Activity_RESBDG!H:H,Activity_RESBDG!$B:$B,$A180&amp;"*",Activity_RESBDG!$B:$B,"*"&amp;"_EX",Activity_RESBDG!H:H,"&gt;0.0001")</f>
        <v>0</v>
      </c>
      <c r="H180">
        <f>SUMIFS(Activity_RESBDG!I:I,Activity_RESBDG!$B:$B,$A180&amp;"*",Activity_RESBDG!$B:$B,"*"&amp;"_EX",Activity_RESBDG!I:I,"&gt;0.0001")</f>
        <v>0</v>
      </c>
      <c r="I180">
        <f>SUMIFS(Activity_RESBDG!J:J,Activity_RESBDG!$B:$B,$A180&amp;"*",Activity_RESBDG!$B:$B,"*"&amp;"_EX",Activity_RESBDG!J:J,"&gt;0.0001")</f>
        <v>0</v>
      </c>
      <c r="J180">
        <f>SUMIFS(Activity_RESBDG!K:K,Activity_RESBDG!$B:$B,$A180&amp;"*",Activity_RESBDG!$B:$B,"*"&amp;"_EX",Activity_RESBDG!K:K,"&gt;0.0001")</f>
        <v>0</v>
      </c>
      <c r="K180">
        <f>SUMIFS(Activity_RESBDG!L:L,Activity_RESBDG!$B:$B,$A180&amp;"*",Activity_RESBDG!$B:$B,"*"&amp;"_EX",Activity_RESBDG!L:L,"&gt;0.0001")</f>
        <v>0</v>
      </c>
    </row>
    <row r="181" spans="1:11" x14ac:dyDescent="0.25">
      <c r="A181" t="str">
        <f>RESBDG_Split_Tech!A181</f>
        <v>RESBDGSDENewWH______STDPRO</v>
      </c>
      <c r="B181">
        <f>SUMIFS(Activity_RESBDG!C:C,Activity_RESBDG!$B:$B,$A181&amp;"*",Activity_RESBDG!$B:$B,"*"&amp;"_EX",Activity_RESBDG!C:C,"&gt;0.0001")</f>
        <v>0</v>
      </c>
      <c r="C181">
        <f>SUMIFS(Activity_RESBDG!D:D,Activity_RESBDG!$B:$B,$A181&amp;"*",Activity_RESBDG!$B:$B,"*"&amp;"_EX",Activity_RESBDG!D:D,"&gt;0.0001")</f>
        <v>0</v>
      </c>
      <c r="D181">
        <f>SUMIFS(Activity_RESBDG!E:E,Activity_RESBDG!$B:$B,$A181&amp;"*",Activity_RESBDG!$B:$B,"*"&amp;"_EX",Activity_RESBDG!E:E,"&gt;0.0001")</f>
        <v>0</v>
      </c>
      <c r="E181">
        <f>SUMIFS(Activity_RESBDG!F:F,Activity_RESBDG!$B:$B,$A181&amp;"*",Activity_RESBDG!$B:$B,"*"&amp;"_EX",Activity_RESBDG!F:F,"&gt;0.0001")</f>
        <v>0</v>
      </c>
      <c r="F181">
        <f>SUMIFS(Activity_RESBDG!G:G,Activity_RESBDG!$B:$B,$A181&amp;"*",Activity_RESBDG!$B:$B,"*"&amp;"_EX",Activity_RESBDG!G:G,"&gt;0.0001")</f>
        <v>0</v>
      </c>
      <c r="G181">
        <f>SUMIFS(Activity_RESBDG!H:H,Activity_RESBDG!$B:$B,$A181&amp;"*",Activity_RESBDG!$B:$B,"*"&amp;"_EX",Activity_RESBDG!H:H,"&gt;0.0001")</f>
        <v>0</v>
      </c>
      <c r="H181">
        <f>SUMIFS(Activity_RESBDG!I:I,Activity_RESBDG!$B:$B,$A181&amp;"*",Activity_RESBDG!$B:$B,"*"&amp;"_EX",Activity_RESBDG!I:I,"&gt;0.0001")</f>
        <v>0</v>
      </c>
      <c r="I181">
        <f>SUMIFS(Activity_RESBDG!J:J,Activity_RESBDG!$B:$B,$A181&amp;"*",Activity_RESBDG!$B:$B,"*"&amp;"_EX",Activity_RESBDG!J:J,"&gt;0.0001")</f>
        <v>0</v>
      </c>
      <c r="J181">
        <f>SUMIFS(Activity_RESBDG!K:K,Activity_RESBDG!$B:$B,$A181&amp;"*",Activity_RESBDG!$B:$B,"*"&amp;"_EX",Activity_RESBDG!K:K,"&gt;0.0001")</f>
        <v>0</v>
      </c>
      <c r="K181">
        <f>SUMIFS(Activity_RESBDG!L:L,Activity_RESBDG!$B:$B,$A181&amp;"*",Activity_RESBDG!$B:$B,"*"&amp;"_EX",Activity_RESBDG!L:L,"&gt;0.0001")</f>
        <v>0</v>
      </c>
    </row>
    <row r="2104" spans="2:8" x14ac:dyDescent="0.25">
      <c r="C2104">
        <v>0.11041473</v>
      </c>
      <c r="D2104">
        <v>1.009410388</v>
      </c>
      <c r="E2104">
        <v>1.0789783660000001</v>
      </c>
      <c r="F2104">
        <v>1.1161208650000001</v>
      </c>
      <c r="G2104">
        <v>1.061627061</v>
      </c>
      <c r="H2104">
        <v>1.129811592</v>
      </c>
    </row>
    <row r="2106" spans="2:8" x14ac:dyDescent="0.25">
      <c r="B2106">
        <v>4.0756436402104166</v>
      </c>
      <c r="C2106">
        <v>3.968325817978763</v>
      </c>
      <c r="D2106">
        <v>0.44496127809085773</v>
      </c>
      <c r="E2106">
        <v>0.44496127809085773</v>
      </c>
      <c r="F2106">
        <v>0.44496127809085773</v>
      </c>
      <c r="G2106">
        <v>2.3216181018192081</v>
      </c>
      <c r="H2106">
        <v>0.44496127809085773</v>
      </c>
    </row>
    <row r="2108" spans="2:8" x14ac:dyDescent="0.25">
      <c r="C2108">
        <v>9.4919114000000027E-2</v>
      </c>
      <c r="D2108">
        <v>5.6822603689999998</v>
      </c>
      <c r="E2108">
        <v>6.7077074949999993</v>
      </c>
      <c r="F2108">
        <v>6.7727578079999997</v>
      </c>
      <c r="G2108">
        <v>7.1118027540000011</v>
      </c>
      <c r="H2108">
        <v>6.1554306009999999</v>
      </c>
    </row>
    <row r="2109" spans="2:8" x14ac:dyDescent="0.25">
      <c r="B2109">
        <v>13.85839516667089</v>
      </c>
      <c r="C2109">
        <v>13.85839516667089</v>
      </c>
      <c r="D2109">
        <v>1.7948544005751299</v>
      </c>
      <c r="E2109">
        <v>1.572656375490332</v>
      </c>
      <c r="F2109">
        <v>1.5697262324610359</v>
      </c>
      <c r="G2109">
        <v>1.7948544005751299</v>
      </c>
      <c r="H2109">
        <v>1.565731693932797</v>
      </c>
    </row>
    <row r="2115" spans="2:8" x14ac:dyDescent="0.25">
      <c r="B2115">
        <v>15.63200373559833</v>
      </c>
      <c r="C2115">
        <v>15.63200373559833</v>
      </c>
      <c r="D2115">
        <v>15.63200373559833</v>
      </c>
      <c r="E2115">
        <v>15.63200373559833</v>
      </c>
      <c r="F2115">
        <v>7.8160018677991641</v>
      </c>
      <c r="G2115">
        <v>7.8160018677991641</v>
      </c>
      <c r="H2115">
        <v>7.8160018677991641</v>
      </c>
    </row>
    <row r="2119" spans="2:8" x14ac:dyDescent="0.25">
      <c r="B2119">
        <v>34.33156512978703</v>
      </c>
      <c r="C2119">
        <v>37.374464727871313</v>
      </c>
      <c r="D2119">
        <v>37.374464727871313</v>
      </c>
      <c r="E2119">
        <v>37.374464727871313</v>
      </c>
      <c r="F2119">
        <v>24.916309818580871</v>
      </c>
      <c r="G2119">
        <v>24.916309818580871</v>
      </c>
      <c r="H2119">
        <v>24.916309818580871</v>
      </c>
    </row>
    <row r="2120" spans="2:8" x14ac:dyDescent="0.25">
      <c r="B2120">
        <v>1237.8476040433541</v>
      </c>
      <c r="C2120">
        <v>1232.2669391277179</v>
      </c>
      <c r="D2120">
        <v>933.92073958817593</v>
      </c>
      <c r="E2120">
        <v>950.28827533975686</v>
      </c>
      <c r="F2120">
        <v>931.94458666669823</v>
      </c>
      <c r="G2120">
        <v>954.73677910827962</v>
      </c>
      <c r="H2120">
        <v>929.12014877071465</v>
      </c>
    </row>
    <row r="2121" spans="2:8" x14ac:dyDescent="0.25">
      <c r="B2121">
        <v>271.18994367829572</v>
      </c>
      <c r="C2121">
        <v>271.18994367829572</v>
      </c>
      <c r="D2121">
        <v>145.92178121883379</v>
      </c>
      <c r="E2121">
        <v>168.83168320994929</v>
      </c>
      <c r="F2121">
        <v>143.60544704416679</v>
      </c>
      <c r="G2121">
        <v>148.44025722487589</v>
      </c>
      <c r="H2121">
        <v>145.8662671807997</v>
      </c>
    </row>
    <row r="2127" spans="2:8" x14ac:dyDescent="0.25">
      <c r="B2127">
        <v>61.191843689879512</v>
      </c>
      <c r="C2127">
        <v>61.191843689879512</v>
      </c>
      <c r="D2127">
        <v>61.191843689879512</v>
      </c>
      <c r="E2127">
        <v>61.191843689879512</v>
      </c>
      <c r="F2127">
        <v>30.595921844939749</v>
      </c>
      <c r="G2127">
        <v>30.595921844939749</v>
      </c>
      <c r="H2127">
        <v>30.595921844939749</v>
      </c>
    </row>
    <row r="2131" spans="2:8" x14ac:dyDescent="0.25">
      <c r="B2131">
        <v>40.306724100002803</v>
      </c>
      <c r="C2131">
        <v>40.306724100002803</v>
      </c>
      <c r="D2131">
        <v>40.306724100002803</v>
      </c>
      <c r="E2131">
        <v>40.306724100002803</v>
      </c>
      <c r="F2131">
        <v>26.871149400001869</v>
      </c>
      <c r="G2131">
        <v>26.871149400001869</v>
      </c>
      <c r="H2131">
        <v>26.871149400001869</v>
      </c>
    </row>
    <row r="2132" spans="2:8" x14ac:dyDescent="0.25">
      <c r="B2132">
        <v>1329.9967146208321</v>
      </c>
      <c r="C2132">
        <v>1326.162494414194</v>
      </c>
      <c r="D2132">
        <v>1021.369654347277</v>
      </c>
      <c r="E2132">
        <v>1039.0754165013129</v>
      </c>
      <c r="F2132">
        <v>1021.561322831449</v>
      </c>
      <c r="G2132">
        <v>1006.857638895385</v>
      </c>
      <c r="H2132">
        <v>997.90328038315442</v>
      </c>
    </row>
    <row r="2133" spans="2:8" x14ac:dyDescent="0.25">
      <c r="B2133">
        <v>389.72203248601119</v>
      </c>
      <c r="C2133">
        <v>389.72203248601119</v>
      </c>
      <c r="D2133">
        <v>224.10152453550859</v>
      </c>
      <c r="E2133">
        <v>222.70616668295071</v>
      </c>
      <c r="F2133">
        <v>212.41724661112539</v>
      </c>
      <c r="G2133">
        <v>247.7063939238358</v>
      </c>
      <c r="H2133">
        <v>228.01244994448379</v>
      </c>
    </row>
    <row r="2139" spans="2:8" x14ac:dyDescent="0.25">
      <c r="B2139">
        <v>81.327392826070451</v>
      </c>
      <c r="C2139">
        <v>81.327392826070451</v>
      </c>
      <c r="D2139">
        <v>81.327392826070451</v>
      </c>
      <c r="E2139">
        <v>81.327392826070451</v>
      </c>
      <c r="F2139">
        <v>40.663696413035211</v>
      </c>
      <c r="G2139">
        <v>40.663696413035211</v>
      </c>
      <c r="H2139">
        <v>40.663696413035211</v>
      </c>
    </row>
    <row r="2143" spans="2:8" x14ac:dyDescent="0.25">
      <c r="B2143">
        <v>144.55766998783071</v>
      </c>
      <c r="C2143">
        <v>150.46353186854961</v>
      </c>
      <c r="D2143">
        <v>150.46353186854961</v>
      </c>
      <c r="E2143">
        <v>150.46353186854961</v>
      </c>
      <c r="F2143">
        <v>100.3090212456997</v>
      </c>
      <c r="G2143">
        <v>100.3090212456997</v>
      </c>
      <c r="H2143">
        <v>100.3090212456997</v>
      </c>
    </row>
    <row r="2144" spans="2:8" x14ac:dyDescent="0.25">
      <c r="B2144">
        <v>4785.5596135295636</v>
      </c>
      <c r="C2144">
        <v>4785.5596135295636</v>
      </c>
      <c r="D2144">
        <v>3626.8744793370911</v>
      </c>
      <c r="E2144">
        <v>3657.298494742392</v>
      </c>
      <c r="F2144">
        <v>3695.4460373958518</v>
      </c>
      <c r="G2144">
        <v>3631.514462724148</v>
      </c>
      <c r="H2144">
        <v>3589.434223673687</v>
      </c>
    </row>
    <row r="2145" spans="2:8" x14ac:dyDescent="0.25">
      <c r="B2145">
        <v>1022.375996957859</v>
      </c>
      <c r="C2145">
        <v>1022.375996957859</v>
      </c>
      <c r="D2145">
        <v>562.71919237625332</v>
      </c>
      <c r="E2145">
        <v>592.13585591581909</v>
      </c>
      <c r="F2145">
        <v>570.08516296973835</v>
      </c>
      <c r="G2145">
        <v>555.28450980630453</v>
      </c>
      <c r="H2145">
        <v>567.5594485899536</v>
      </c>
    </row>
    <row r="2151" spans="2:8" x14ac:dyDescent="0.25">
      <c r="B2151">
        <v>221.7037112024108</v>
      </c>
      <c r="C2151">
        <v>221.7037112024108</v>
      </c>
      <c r="D2151">
        <v>221.7037112024108</v>
      </c>
      <c r="E2151">
        <v>221.7037112024108</v>
      </c>
      <c r="F2151">
        <v>110.8518556012054</v>
      </c>
      <c r="G2151">
        <v>110.8518556012054</v>
      </c>
      <c r="H2151">
        <v>110.8518556012054</v>
      </c>
    </row>
    <row r="2155" spans="2:8" x14ac:dyDescent="0.25">
      <c r="B2155">
        <v>79.875707520195178</v>
      </c>
      <c r="C2155">
        <v>86.955307806143693</v>
      </c>
      <c r="D2155">
        <v>86.955307806143693</v>
      </c>
      <c r="E2155">
        <v>86.955307806143693</v>
      </c>
      <c r="F2155">
        <v>57.970205204095798</v>
      </c>
      <c r="G2155">
        <v>57.970205204095798</v>
      </c>
      <c r="H2155">
        <v>57.970205204095798</v>
      </c>
    </row>
    <row r="2156" spans="2:8" x14ac:dyDescent="0.25">
      <c r="B2156">
        <v>2824.4838429501669</v>
      </c>
      <c r="C2156">
        <v>2810.3596761038689</v>
      </c>
      <c r="D2156">
        <v>2212.199753146102</v>
      </c>
      <c r="E2156">
        <v>2138.0463637211001</v>
      </c>
      <c r="F2156">
        <v>2140.3115392785871</v>
      </c>
      <c r="G2156">
        <v>2154.0027647605848</v>
      </c>
      <c r="H2156">
        <v>2106.0352372117118</v>
      </c>
    </row>
    <row r="2157" spans="2:8" x14ac:dyDescent="0.25">
      <c r="B2157">
        <v>1017.765647319139</v>
      </c>
      <c r="C2157">
        <v>1017.765647319139</v>
      </c>
      <c r="D2157">
        <v>549.9629509241081</v>
      </c>
      <c r="E2157">
        <v>580.38445296857481</v>
      </c>
      <c r="F2157">
        <v>536.9902920160423</v>
      </c>
      <c r="G2157">
        <v>584.75649945130476</v>
      </c>
      <c r="H2157">
        <v>503.50906936470341</v>
      </c>
    </row>
    <row r="2163" spans="2:8" x14ac:dyDescent="0.25">
      <c r="B2163">
        <v>2.7073031030911658</v>
      </c>
      <c r="C2163">
        <v>2.7073031030911658</v>
      </c>
      <c r="D2163">
        <v>2.7073031030911658</v>
      </c>
      <c r="E2163">
        <v>2.7073031030911658</v>
      </c>
      <c r="F2163">
        <v>1.3536515515455829</v>
      </c>
      <c r="G2163">
        <v>1.3536515515455829</v>
      </c>
      <c r="H2163">
        <v>1.3536515515455829</v>
      </c>
    </row>
    <row r="2167" spans="2:8" x14ac:dyDescent="0.25">
      <c r="B2167">
        <v>5.465488145248929</v>
      </c>
      <c r="C2167">
        <v>5.465488145248929</v>
      </c>
      <c r="D2167">
        <v>5.465488145248929</v>
      </c>
      <c r="E2167">
        <v>5.465488145248929</v>
      </c>
      <c r="F2167">
        <v>3.6436587634992872</v>
      </c>
      <c r="G2167">
        <v>3.6436587634992872</v>
      </c>
      <c r="H2167">
        <v>3.6436587634992872</v>
      </c>
    </row>
    <row r="2168" spans="2:8" x14ac:dyDescent="0.25">
      <c r="B2168">
        <v>186.34443770996251</v>
      </c>
      <c r="C2168">
        <v>186.34443770996251</v>
      </c>
      <c r="D2168">
        <v>140.2414138220021</v>
      </c>
      <c r="E2168">
        <v>140.83603257600211</v>
      </c>
      <c r="F2168">
        <v>141.58277791700209</v>
      </c>
      <c r="G2168">
        <v>142.8633038690021</v>
      </c>
      <c r="H2168">
        <v>140.14445830100209</v>
      </c>
    </row>
    <row r="2169" spans="2:8" x14ac:dyDescent="0.25">
      <c r="B2169">
        <v>43.368594812030338</v>
      </c>
      <c r="C2169">
        <v>43.368594812030338</v>
      </c>
      <c r="D2169">
        <v>24.76923564031155</v>
      </c>
      <c r="E2169">
        <v>23.724151555311551</v>
      </c>
      <c r="F2169">
        <v>24.726606377283179</v>
      </c>
      <c r="G2169">
        <v>22.61675196031155</v>
      </c>
      <c r="H2169">
        <v>26.446148881311551</v>
      </c>
    </row>
    <row r="2175" spans="2:8" x14ac:dyDescent="0.25">
      <c r="B2175">
        <v>1457.4013747253809</v>
      </c>
      <c r="C2175">
        <v>1457.4013747253809</v>
      </c>
      <c r="D2175">
        <v>1457.4013747253809</v>
      </c>
      <c r="E2175">
        <v>1457.4013747253809</v>
      </c>
      <c r="F2175">
        <v>728.70068736269013</v>
      </c>
      <c r="G2175">
        <v>728.70068736269013</v>
      </c>
      <c r="H2175">
        <v>728.70068736269013</v>
      </c>
    </row>
    <row r="2179" spans="2:8" x14ac:dyDescent="0.25">
      <c r="B2179">
        <v>314.83237975692668</v>
      </c>
      <c r="C2179">
        <v>323.87841988459661</v>
      </c>
      <c r="D2179">
        <v>323.87841988459661</v>
      </c>
      <c r="E2179">
        <v>323.87841988459661</v>
      </c>
      <c r="F2179">
        <v>215.91894658973101</v>
      </c>
      <c r="G2179">
        <v>215.91894658973101</v>
      </c>
      <c r="H2179">
        <v>215.91894658973101</v>
      </c>
    </row>
    <row r="2180" spans="2:8" x14ac:dyDescent="0.25">
      <c r="B2180">
        <v>12106.031018195639</v>
      </c>
      <c r="C2180">
        <v>12080.53727511706</v>
      </c>
      <c r="D2180">
        <v>9232.1128850952955</v>
      </c>
      <c r="E2180">
        <v>9534.5100056342999</v>
      </c>
      <c r="F2180">
        <v>9281.5772534672979</v>
      </c>
      <c r="G2180">
        <v>9231.3485185195677</v>
      </c>
      <c r="H2180">
        <v>9099.494728692529</v>
      </c>
    </row>
    <row r="2181" spans="2:8" x14ac:dyDescent="0.25">
      <c r="B2181">
        <v>1193.3340388387651</v>
      </c>
      <c r="C2181">
        <v>1193.3340388387651</v>
      </c>
      <c r="D2181">
        <v>653.1006303484653</v>
      </c>
      <c r="E2181">
        <v>703.04424275299743</v>
      </c>
      <c r="F2181">
        <v>610.47777850652926</v>
      </c>
      <c r="G2181">
        <v>728.03992876467385</v>
      </c>
      <c r="H2181">
        <v>718.68875393200733</v>
      </c>
    </row>
    <row r="2187" spans="2:8" x14ac:dyDescent="0.25">
      <c r="B2187">
        <v>17.441426297791011</v>
      </c>
      <c r="C2187">
        <v>17.441426297791011</v>
      </c>
      <c r="D2187">
        <v>17.441426297791011</v>
      </c>
      <c r="E2187">
        <v>17.441426297791011</v>
      </c>
      <c r="F2187">
        <v>8.7207131488955056</v>
      </c>
      <c r="G2187">
        <v>8.7207131488955056</v>
      </c>
      <c r="H2187">
        <v>8.7207131488955056</v>
      </c>
    </row>
    <row r="2191" spans="2:8" x14ac:dyDescent="0.25">
      <c r="B2191">
        <v>39.480654598846527</v>
      </c>
      <c r="C2191">
        <v>43.237951762548327</v>
      </c>
      <c r="D2191">
        <v>43.237951762548327</v>
      </c>
      <c r="E2191">
        <v>43.237951762548327</v>
      </c>
      <c r="F2191">
        <v>28.825301175032209</v>
      </c>
      <c r="G2191">
        <v>28.825301175032209</v>
      </c>
      <c r="H2191">
        <v>28.825301175032209</v>
      </c>
    </row>
    <row r="2192" spans="2:8" x14ac:dyDescent="0.25">
      <c r="B2192">
        <v>1466.346778275509</v>
      </c>
      <c r="C2192">
        <v>1466.346778275509</v>
      </c>
      <c r="D2192">
        <v>1138.77378457395</v>
      </c>
      <c r="E2192">
        <v>1118.5525528739429</v>
      </c>
      <c r="F2192">
        <v>1107.426690604836</v>
      </c>
      <c r="G2192">
        <v>1133.8770643363939</v>
      </c>
      <c r="H2192">
        <v>1088.9251875248101</v>
      </c>
    </row>
    <row r="2193" spans="2:8" x14ac:dyDescent="0.25">
      <c r="B2193">
        <v>332.74981031708791</v>
      </c>
      <c r="C2193">
        <v>332.74981031708791</v>
      </c>
      <c r="D2193">
        <v>191.74167857050119</v>
      </c>
      <c r="E2193">
        <v>191.2067282469869</v>
      </c>
      <c r="F2193">
        <v>188.47308196406979</v>
      </c>
      <c r="G2193">
        <v>204.25257690554321</v>
      </c>
      <c r="H2193">
        <v>170.4796605342531</v>
      </c>
    </row>
    <row r="2199" spans="2:8" x14ac:dyDescent="0.25">
      <c r="B2199">
        <v>45.770788664735981</v>
      </c>
      <c r="C2199">
        <v>45.770788664735981</v>
      </c>
      <c r="D2199">
        <v>45.770788664735981</v>
      </c>
      <c r="E2199">
        <v>45.770788664735981</v>
      </c>
      <c r="F2199">
        <v>22.88539433236798</v>
      </c>
      <c r="G2199">
        <v>22.88539433236798</v>
      </c>
      <c r="H2199">
        <v>22.88539433236798</v>
      </c>
    </row>
    <row r="2203" spans="2:8" x14ac:dyDescent="0.25">
      <c r="B2203">
        <v>133.0981376464365</v>
      </c>
      <c r="C2203">
        <v>138.56789434393031</v>
      </c>
      <c r="D2203">
        <v>138.56789434393031</v>
      </c>
      <c r="E2203">
        <v>138.56789434393031</v>
      </c>
      <c r="F2203">
        <v>92.37859622928687</v>
      </c>
      <c r="G2203">
        <v>92.37859622928687</v>
      </c>
      <c r="H2203">
        <v>92.37859622928687</v>
      </c>
    </row>
    <row r="2204" spans="2:8" x14ac:dyDescent="0.25">
      <c r="B2204">
        <v>4533.4612675376302</v>
      </c>
      <c r="C2204">
        <v>4521.7073329187187</v>
      </c>
      <c r="D2204">
        <v>3527.7509297609731</v>
      </c>
      <c r="E2204">
        <v>3478.6643038263269</v>
      </c>
      <c r="F2204">
        <v>3520.666972986683</v>
      </c>
      <c r="G2204">
        <v>3435.940517714932</v>
      </c>
      <c r="H2204">
        <v>3383.4251616025058</v>
      </c>
    </row>
    <row r="2205" spans="2:8" x14ac:dyDescent="0.25">
      <c r="B2205">
        <v>944.05527337048716</v>
      </c>
      <c r="C2205">
        <v>944.05527337048716</v>
      </c>
      <c r="D2205">
        <v>518.48634020276756</v>
      </c>
      <c r="E2205">
        <v>517.18959025854974</v>
      </c>
      <c r="F2205">
        <v>552.98052855633273</v>
      </c>
      <c r="G2205">
        <v>485.48797290011458</v>
      </c>
      <c r="H2205">
        <v>506.3870550018525</v>
      </c>
    </row>
    <row r="2211" spans="2:8" x14ac:dyDescent="0.25">
      <c r="B2211">
        <v>7.84024655440993</v>
      </c>
      <c r="C2211">
        <v>7.84024655440993</v>
      </c>
      <c r="D2211">
        <v>7.84024655440993</v>
      </c>
      <c r="E2211">
        <v>7.84024655440993</v>
      </c>
      <c r="F2211">
        <v>3.920123277204965</v>
      </c>
      <c r="G2211">
        <v>3.920123277204965</v>
      </c>
      <c r="H2211">
        <v>3.920123277204965</v>
      </c>
    </row>
    <row r="2215" spans="2:8" x14ac:dyDescent="0.25">
      <c r="B2215">
        <v>13.39883606982842</v>
      </c>
      <c r="C2215">
        <v>17.640633070257671</v>
      </c>
      <c r="D2215">
        <v>17.640633070257671</v>
      </c>
      <c r="E2215">
        <v>17.640633070257671</v>
      </c>
      <c r="F2215">
        <v>11.76042204683845</v>
      </c>
      <c r="G2215">
        <v>11.76042204683845</v>
      </c>
      <c r="H2215">
        <v>11.76042204683845</v>
      </c>
    </row>
    <row r="2216" spans="2:8" x14ac:dyDescent="0.25">
      <c r="B2216">
        <v>899.50099278628227</v>
      </c>
      <c r="C2216">
        <v>898.46299698257963</v>
      </c>
      <c r="D2216">
        <v>696.98271678422816</v>
      </c>
      <c r="E2216">
        <v>697.36914300158537</v>
      </c>
      <c r="F2216">
        <v>688.82720175418228</v>
      </c>
      <c r="G2216">
        <v>695.0463239253944</v>
      </c>
      <c r="H2216">
        <v>669.27740155323738</v>
      </c>
    </row>
    <row r="2217" spans="2:8" x14ac:dyDescent="0.25">
      <c r="B2217">
        <v>75.303169332112972</v>
      </c>
      <c r="C2217">
        <v>75.303169332112972</v>
      </c>
      <c r="D2217">
        <v>38.843482048314293</v>
      </c>
      <c r="E2217">
        <v>42.815717620356807</v>
      </c>
      <c r="F2217">
        <v>45.646493104399298</v>
      </c>
      <c r="G2217">
        <v>45.658302602441807</v>
      </c>
      <c r="H2217">
        <v>42.726730027081729</v>
      </c>
    </row>
    <row r="2223" spans="2:8" x14ac:dyDescent="0.25">
      <c r="B2223">
        <v>70.097923379093189</v>
      </c>
      <c r="C2223">
        <v>70.097923379093189</v>
      </c>
      <c r="D2223">
        <v>70.097923379093189</v>
      </c>
      <c r="E2223">
        <v>70.097923379093189</v>
      </c>
      <c r="F2223">
        <v>35.048961689546587</v>
      </c>
      <c r="G2223">
        <v>35.048961689546587</v>
      </c>
      <c r="H2223">
        <v>35.048961689546587</v>
      </c>
    </row>
    <row r="2227" spans="2:8" x14ac:dyDescent="0.25">
      <c r="B2227">
        <v>83.55835121320159</v>
      </c>
      <c r="C2227">
        <v>90.759617705174108</v>
      </c>
      <c r="D2227">
        <v>90.759617705174108</v>
      </c>
      <c r="E2227">
        <v>90.759617705174108</v>
      </c>
      <c r="F2227">
        <v>60.506411803449403</v>
      </c>
      <c r="G2227">
        <v>60.506411803449403</v>
      </c>
      <c r="H2227">
        <v>60.506411803449403</v>
      </c>
    </row>
    <row r="2228" spans="2:8" x14ac:dyDescent="0.25">
      <c r="B2228">
        <v>2908.8882437272882</v>
      </c>
      <c r="C2228">
        <v>2907.0429514549992</v>
      </c>
      <c r="D2228">
        <v>2259.9109575177072</v>
      </c>
      <c r="E2228">
        <v>2210.22994210242</v>
      </c>
      <c r="F2228">
        <v>2184.487762749357</v>
      </c>
      <c r="G2228">
        <v>2229.242848779294</v>
      </c>
      <c r="H2228">
        <v>2177.8161991866359</v>
      </c>
    </row>
    <row r="2229" spans="2:8" x14ac:dyDescent="0.25">
      <c r="B2229">
        <v>526.33330994109599</v>
      </c>
      <c r="C2229">
        <v>526.33330994109599</v>
      </c>
      <c r="D2229">
        <v>327.89463254253928</v>
      </c>
      <c r="E2229">
        <v>286.2459839815848</v>
      </c>
      <c r="F2229">
        <v>286.06687816133012</v>
      </c>
      <c r="G2229">
        <v>274.05679612107519</v>
      </c>
      <c r="H2229">
        <v>316.30782691461093</v>
      </c>
    </row>
    <row r="2238" spans="2:8" x14ac:dyDescent="0.25">
      <c r="C2238">
        <v>5.8121487999999999E-2</v>
      </c>
      <c r="D2238">
        <v>0.11624303499999999</v>
      </c>
      <c r="E2238">
        <v>0.17436458199999999</v>
      </c>
      <c r="F2238">
        <v>7.439346645999998</v>
      </c>
      <c r="G2238">
        <v>7.4974681929999978</v>
      </c>
      <c r="H2238">
        <v>7.5356733329999974</v>
      </c>
    </row>
    <row r="2240" spans="2:8" x14ac:dyDescent="0.25">
      <c r="B2240">
        <v>11.645281311665761</v>
      </c>
      <c r="C2240">
        <v>11.64528131166573</v>
      </c>
      <c r="D2240">
        <v>11.64528131166573</v>
      </c>
      <c r="E2240">
        <v>11.64528131166573</v>
      </c>
      <c r="F2240">
        <v>5.8226406558328607</v>
      </c>
      <c r="G2240">
        <v>5.8226406558328607</v>
      </c>
      <c r="H2240">
        <v>5.8226406558328607</v>
      </c>
    </row>
    <row r="2243" spans="2:8" x14ac:dyDescent="0.25">
      <c r="C2243">
        <v>1.1389110060000001</v>
      </c>
      <c r="D2243">
        <v>11.72235457</v>
      </c>
      <c r="E2243">
        <v>11.216329979999999</v>
      </c>
      <c r="F2243">
        <v>11.85807698</v>
      </c>
      <c r="G2243">
        <v>11.1396128</v>
      </c>
      <c r="H2243">
        <v>12.009790840000001</v>
      </c>
    </row>
    <row r="2245" spans="2:8" x14ac:dyDescent="0.25">
      <c r="B2245">
        <v>44.217238191396717</v>
      </c>
      <c r="C2245">
        <v>34.442345485437897</v>
      </c>
      <c r="D2245">
        <v>25.819163120160241</v>
      </c>
      <c r="E2245">
        <v>26.44692446155133</v>
      </c>
      <c r="F2245">
        <v>27.036903933086961</v>
      </c>
      <c r="G2245">
        <v>27.626883702683379</v>
      </c>
      <c r="H2245">
        <v>21.615436635761089</v>
      </c>
    </row>
    <row r="2247" spans="2:8" x14ac:dyDescent="0.25">
      <c r="C2247">
        <v>2.1048852999999999E-2</v>
      </c>
      <c r="D2247">
        <v>1.668105164</v>
      </c>
      <c r="E2247">
        <v>1.452756594</v>
      </c>
      <c r="F2247">
        <v>1.7495572009999989</v>
      </c>
      <c r="G2247">
        <v>1.7091439399999999</v>
      </c>
      <c r="H2247">
        <v>1.747103584</v>
      </c>
    </row>
    <row r="2248" spans="2:8" x14ac:dyDescent="0.25">
      <c r="B2248">
        <v>3.5283992886862841</v>
      </c>
      <c r="C2248">
        <v>3.5283992886862641</v>
      </c>
      <c r="D2248">
        <v>0.60463710435116447</v>
      </c>
      <c r="E2248">
        <v>0.57643016209234743</v>
      </c>
      <c r="F2248">
        <v>0.54822323408377527</v>
      </c>
      <c r="G2248">
        <v>0.52001629182495235</v>
      </c>
      <c r="H2248">
        <v>0.50147497200400848</v>
      </c>
    </row>
    <row r="2257" spans="2:8" x14ac:dyDescent="0.25">
      <c r="C2257">
        <v>6.8738147999999985E-2</v>
      </c>
      <c r="D2257">
        <v>0.137476392</v>
      </c>
      <c r="E2257">
        <v>0.20621463600000001</v>
      </c>
      <c r="F2257">
        <v>11.112449639999999</v>
      </c>
      <c r="G2257">
        <v>11.181187980000001</v>
      </c>
      <c r="H2257">
        <v>11.207749059999999</v>
      </c>
    </row>
    <row r="2259" spans="2:8" x14ac:dyDescent="0.25">
      <c r="B2259">
        <v>17.511882827495089</v>
      </c>
      <c r="C2259">
        <v>17.51188282749521</v>
      </c>
      <c r="D2259">
        <v>17.51188282749521</v>
      </c>
      <c r="E2259">
        <v>17.51188282749521</v>
      </c>
      <c r="F2259">
        <v>8.755941413747605</v>
      </c>
      <c r="G2259">
        <v>8.755941413747605</v>
      </c>
      <c r="H2259">
        <v>8.755941413747605</v>
      </c>
    </row>
    <row r="2262" spans="2:8" x14ac:dyDescent="0.25">
      <c r="C2262">
        <v>1.2646959120000001</v>
      </c>
      <c r="D2262">
        <v>12.63218421</v>
      </c>
      <c r="E2262">
        <v>12.049600979999999</v>
      </c>
      <c r="F2262">
        <v>12.688207520000001</v>
      </c>
      <c r="G2262">
        <v>13.22936788</v>
      </c>
      <c r="H2262">
        <v>13.551953299999999</v>
      </c>
    </row>
    <row r="2264" spans="2:8" x14ac:dyDescent="0.25">
      <c r="B2264">
        <v>50.06402334965545</v>
      </c>
      <c r="C2264">
        <v>38.996609899877527</v>
      </c>
      <c r="D2264">
        <v>29.661036788326211</v>
      </c>
      <c r="E2264">
        <v>30.16204125990188</v>
      </c>
      <c r="F2264">
        <v>30.66304502746069</v>
      </c>
      <c r="G2264">
        <v>31.1640502030533</v>
      </c>
      <c r="H2264">
        <v>24.228122177170921</v>
      </c>
    </row>
    <row r="2266" spans="2:8" x14ac:dyDescent="0.25">
      <c r="C2266">
        <v>2.3069088000000001E-2</v>
      </c>
      <c r="D2266">
        <v>2.1649337979999999</v>
      </c>
      <c r="E2266">
        <v>2.1952038470000002</v>
      </c>
      <c r="F2266">
        <v>2.324064144999999</v>
      </c>
      <c r="G2266">
        <v>1.9476653079999999</v>
      </c>
      <c r="H2266">
        <v>2.166012297</v>
      </c>
    </row>
    <row r="2267" spans="2:8" x14ac:dyDescent="0.25">
      <c r="B2267">
        <v>4.788721497116426</v>
      </c>
      <c r="C2267">
        <v>4.7887214971164713</v>
      </c>
      <c r="D2267">
        <v>0.62020585708936449</v>
      </c>
      <c r="E2267">
        <v>0.62020585708936449</v>
      </c>
      <c r="F2267">
        <v>0.62020585708936449</v>
      </c>
      <c r="G2267">
        <v>0.62020585708936449</v>
      </c>
      <c r="H2267">
        <v>0.62020585708936449</v>
      </c>
    </row>
    <row r="2276" spans="2:8" x14ac:dyDescent="0.25">
      <c r="C2276">
        <v>0.36349558199999987</v>
      </c>
      <c r="D2276">
        <v>0.72699122399999994</v>
      </c>
      <c r="E2276">
        <v>1.090486867000001</v>
      </c>
      <c r="F2276">
        <v>38.948547300000008</v>
      </c>
      <c r="G2276">
        <v>39.312042939999998</v>
      </c>
      <c r="H2276">
        <v>39.622129010000002</v>
      </c>
    </row>
    <row r="2278" spans="2:8" x14ac:dyDescent="0.25">
      <c r="B2278">
        <v>60.585986532690583</v>
      </c>
      <c r="C2278">
        <v>60.585986532690967</v>
      </c>
      <c r="D2278">
        <v>60.585986532690967</v>
      </c>
      <c r="E2278">
        <v>60.585986532690967</v>
      </c>
      <c r="F2278">
        <v>30.292993266345491</v>
      </c>
      <c r="G2278">
        <v>30.292993266345491</v>
      </c>
      <c r="H2278">
        <v>30.292993266345491</v>
      </c>
    </row>
    <row r="2281" spans="2:8" x14ac:dyDescent="0.25">
      <c r="C2281">
        <v>5.2733251469999987</v>
      </c>
      <c r="D2281">
        <v>48.335298840000007</v>
      </c>
      <c r="E2281">
        <v>47.266962880000001</v>
      </c>
      <c r="F2281">
        <v>46.290152669999998</v>
      </c>
      <c r="G2281">
        <v>48.69378605</v>
      </c>
      <c r="H2281">
        <v>50.309673660000001</v>
      </c>
    </row>
    <row r="2283" spans="2:8" x14ac:dyDescent="0.25">
      <c r="B2283">
        <v>181.30639487040139</v>
      </c>
      <c r="C2283">
        <v>141.2258600099679</v>
      </c>
      <c r="D2283">
        <v>102.9129636601657</v>
      </c>
      <c r="E2283">
        <v>107.53981243996679</v>
      </c>
      <c r="F2283">
        <v>110.2963295429135</v>
      </c>
      <c r="G2283">
        <v>113.05284756826811</v>
      </c>
      <c r="H2283">
        <v>88.630974033605739</v>
      </c>
    </row>
    <row r="2285" spans="2:8" x14ac:dyDescent="0.25">
      <c r="C2285">
        <v>9.9125618000000026E-2</v>
      </c>
      <c r="D2285">
        <v>6.5844387499999986</v>
      </c>
      <c r="E2285">
        <v>6.313653401999999</v>
      </c>
      <c r="F2285">
        <v>6.6316299369999996</v>
      </c>
      <c r="G2285">
        <v>6.8666695119999996</v>
      </c>
      <c r="H2285">
        <v>6.3665251829999994</v>
      </c>
    </row>
    <row r="2286" spans="2:8" x14ac:dyDescent="0.25">
      <c r="B2286">
        <v>14.173969077404079</v>
      </c>
      <c r="C2286">
        <v>14.17396907740398</v>
      </c>
      <c r="D2286">
        <v>3.688818790674568</v>
      </c>
      <c r="E2286">
        <v>3.688818790674568</v>
      </c>
      <c r="F2286">
        <v>3.682644006127616</v>
      </c>
      <c r="G2286">
        <v>3.6270730795453812</v>
      </c>
      <c r="H2286">
        <v>3.5796673656775919</v>
      </c>
    </row>
    <row r="2295" spans="2:8" x14ac:dyDescent="0.25">
      <c r="C2295">
        <v>0.79843416099999986</v>
      </c>
      <c r="D2295">
        <v>1.5968684869999989</v>
      </c>
      <c r="E2295">
        <v>2.395302647999999</v>
      </c>
      <c r="F2295">
        <v>42.458990609999987</v>
      </c>
      <c r="G2295">
        <v>43.257424930000013</v>
      </c>
      <c r="H2295">
        <v>43.864355789999991</v>
      </c>
    </row>
    <row r="2297" spans="2:8" x14ac:dyDescent="0.25">
      <c r="B2297">
        <v>63.447171696177413</v>
      </c>
      <c r="C2297">
        <v>63.447171696177747</v>
      </c>
      <c r="D2297">
        <v>63.447171696177747</v>
      </c>
      <c r="E2297">
        <v>63.447171696177747</v>
      </c>
      <c r="F2297">
        <v>31.723585848088881</v>
      </c>
      <c r="G2297">
        <v>31.723585848088881</v>
      </c>
      <c r="H2297">
        <v>31.723585848088881</v>
      </c>
    </row>
    <row r="2300" spans="2:8" x14ac:dyDescent="0.25">
      <c r="C2300">
        <v>4.6706246559999993</v>
      </c>
      <c r="D2300">
        <v>28.917110099999999</v>
      </c>
      <c r="E2300">
        <v>32.703164880000003</v>
      </c>
      <c r="F2300">
        <v>32.962905880000001</v>
      </c>
      <c r="G2300">
        <v>32.688235180000007</v>
      </c>
      <c r="H2300">
        <v>34.615622159999987</v>
      </c>
    </row>
    <row r="2302" spans="2:8" x14ac:dyDescent="0.25">
      <c r="B2302">
        <v>112.80132709423479</v>
      </c>
      <c r="C2302">
        <v>87.864878900361816</v>
      </c>
      <c r="D2302">
        <v>55.477285473567989</v>
      </c>
      <c r="E2302">
        <v>59.160516216824291</v>
      </c>
      <c r="F2302">
        <v>63.095111782584539</v>
      </c>
      <c r="G2302">
        <v>67.935721889787374</v>
      </c>
      <c r="H2302">
        <v>54.478524202305017</v>
      </c>
    </row>
    <row r="2304" spans="2:8" x14ac:dyDescent="0.25">
      <c r="C2304">
        <v>0.19314572999999999</v>
      </c>
      <c r="D2304">
        <v>6.215426033</v>
      </c>
      <c r="E2304">
        <v>6.0021130749999996</v>
      </c>
      <c r="F2304">
        <v>6.6070893330000002</v>
      </c>
      <c r="G2304">
        <v>6.2015003330000003</v>
      </c>
      <c r="H2304">
        <v>7.1963782190000014</v>
      </c>
    </row>
    <row r="2305" spans="2:8" x14ac:dyDescent="0.25">
      <c r="B2305">
        <v>12.50582678955587</v>
      </c>
      <c r="C2305">
        <v>12.50582678955611</v>
      </c>
      <c r="D2305">
        <v>1.6196780345856761</v>
      </c>
      <c r="E2305">
        <v>1.6196780345856761</v>
      </c>
      <c r="F2305">
        <v>1.6196780345856761</v>
      </c>
      <c r="G2305">
        <v>1.6196780345856761</v>
      </c>
      <c r="H2305">
        <v>1.6196780345856761</v>
      </c>
    </row>
    <row r="2314" spans="2:8" x14ac:dyDescent="0.25">
      <c r="F2314">
        <v>1.3021162989999999</v>
      </c>
      <c r="G2314">
        <v>1.3021162989999999</v>
      </c>
      <c r="H2314">
        <v>1.3021162989999999</v>
      </c>
    </row>
    <row r="2316" spans="2:8" x14ac:dyDescent="0.25">
      <c r="B2316">
        <v>2.1040382367586741</v>
      </c>
      <c r="C2316">
        <v>2.104038236758667</v>
      </c>
      <c r="D2316">
        <v>2.104038236758667</v>
      </c>
      <c r="E2316">
        <v>2.104038236758667</v>
      </c>
      <c r="F2316">
        <v>1.052019118379333</v>
      </c>
      <c r="G2316">
        <v>1.052019118379333</v>
      </c>
      <c r="H2316">
        <v>1.052019118379333</v>
      </c>
    </row>
    <row r="2319" spans="2:8" x14ac:dyDescent="0.25">
      <c r="C2319">
        <v>0.12890346599999999</v>
      </c>
      <c r="D2319">
        <v>1.7885896459999999</v>
      </c>
      <c r="E2319">
        <v>1.767995854</v>
      </c>
      <c r="F2319">
        <v>1.742133369</v>
      </c>
      <c r="G2319">
        <v>1.6977841360000001</v>
      </c>
      <c r="H2319">
        <v>1.791947565999999</v>
      </c>
    </row>
    <row r="2321" spans="2:8" x14ac:dyDescent="0.25">
      <c r="B2321">
        <v>6.9929830975818188</v>
      </c>
      <c r="C2321">
        <v>5.4537986154181421</v>
      </c>
      <c r="D2321">
        <v>4.3653960686533919</v>
      </c>
      <c r="E2321">
        <v>4.3653960686533919</v>
      </c>
      <c r="F2321">
        <v>4.3653960686533919</v>
      </c>
      <c r="G2321">
        <v>4.3653960686533919</v>
      </c>
      <c r="H2321">
        <v>3.3695388753943849</v>
      </c>
    </row>
    <row r="2323" spans="2:8" x14ac:dyDescent="0.25">
      <c r="D2323">
        <v>0.24329547800000001</v>
      </c>
      <c r="E2323">
        <v>0.25492728100000001</v>
      </c>
      <c r="F2323">
        <v>0.208666876</v>
      </c>
      <c r="G2323">
        <v>0.26725265600000009</v>
      </c>
      <c r="H2323">
        <v>0.22463140700000001</v>
      </c>
    </row>
    <row r="2324" spans="2:8" x14ac:dyDescent="0.25">
      <c r="B2324">
        <v>0.54317924036828957</v>
      </c>
      <c r="C2324">
        <v>0.5431792403683019</v>
      </c>
      <c r="D2324">
        <v>7.0349245937277191E-2</v>
      </c>
      <c r="E2324">
        <v>7.0349245937277191E-2</v>
      </c>
      <c r="F2324">
        <v>7.0349245937277191E-2</v>
      </c>
      <c r="G2324">
        <v>7.0349245937277191E-2</v>
      </c>
      <c r="H2324">
        <v>7.0349245937277191E-2</v>
      </c>
    </row>
    <row r="2333" spans="2:8" x14ac:dyDescent="0.25">
      <c r="C2333">
        <v>6.0949084759999996</v>
      </c>
      <c r="D2333">
        <v>12.189816260000001</v>
      </c>
      <c r="E2333">
        <v>18.284724390000001</v>
      </c>
      <c r="F2333">
        <v>542.6455674</v>
      </c>
      <c r="G2333">
        <v>548.74047519999988</v>
      </c>
      <c r="H2333">
        <v>552.49048989999994</v>
      </c>
    </row>
    <row r="2335" spans="2:8" x14ac:dyDescent="0.25">
      <c r="B2335">
        <v>837.4454306901315</v>
      </c>
      <c r="C2335">
        <v>837.44543069013025</v>
      </c>
      <c r="D2335">
        <v>837.44543069013025</v>
      </c>
      <c r="E2335">
        <v>837.44543069013025</v>
      </c>
      <c r="F2335">
        <v>418.72271534506513</v>
      </c>
      <c r="G2335">
        <v>418.72271534506513</v>
      </c>
      <c r="H2335">
        <v>418.72271534506513</v>
      </c>
    </row>
    <row r="2338" spans="2:8" x14ac:dyDescent="0.25">
      <c r="C2338">
        <v>9.9940319870000014</v>
      </c>
      <c r="D2338">
        <v>71.554156219999982</v>
      </c>
      <c r="E2338">
        <v>67.263761329999994</v>
      </c>
      <c r="F2338">
        <v>73.0691542</v>
      </c>
      <c r="G2338">
        <v>74.489810250000005</v>
      </c>
      <c r="H2338">
        <v>77.982651970000006</v>
      </c>
    </row>
    <row r="2340" spans="2:8" x14ac:dyDescent="0.25">
      <c r="B2340">
        <v>279.80453029620708</v>
      </c>
      <c r="C2340">
        <v>217.94948520162731</v>
      </c>
      <c r="D2340">
        <v>159.85733902075719</v>
      </c>
      <c r="E2340">
        <v>168.42120053466439</v>
      </c>
      <c r="F2340">
        <v>176.98506204857159</v>
      </c>
      <c r="G2340">
        <v>182.37524074018501</v>
      </c>
      <c r="H2340">
        <v>136.78143055513871</v>
      </c>
    </row>
    <row r="2342" spans="2:8" x14ac:dyDescent="0.25">
      <c r="C2342">
        <v>0.135789734</v>
      </c>
      <c r="D2342">
        <v>7.4396205520000001</v>
      </c>
      <c r="E2342">
        <v>6.9661449900000001</v>
      </c>
      <c r="F2342">
        <v>8.0981252489999971</v>
      </c>
      <c r="G2342">
        <v>6.8625501309999999</v>
      </c>
      <c r="H2342">
        <v>7.0222552360000012</v>
      </c>
    </row>
    <row r="2343" spans="2:8" x14ac:dyDescent="0.25">
      <c r="B2343">
        <v>15.63198838006948</v>
      </c>
      <c r="C2343">
        <v>15.631988380069419</v>
      </c>
      <c r="D2343">
        <v>2.6835044910223189</v>
      </c>
      <c r="E2343">
        <v>2.5023109963132479</v>
      </c>
      <c r="F2343">
        <v>2.3211175016041419</v>
      </c>
      <c r="G2343">
        <v>2.1700027203413939</v>
      </c>
      <c r="H2343">
        <v>2.103171637778551</v>
      </c>
    </row>
    <row r="2352" spans="2:8" x14ac:dyDescent="0.25">
      <c r="C2352">
        <v>0.16038026899999999</v>
      </c>
      <c r="D2352">
        <v>0.32076053900000012</v>
      </c>
      <c r="E2352">
        <v>0.48114080799999992</v>
      </c>
      <c r="F2352">
        <v>8.6825840910000007</v>
      </c>
      <c r="G2352">
        <v>8.8429643599999945</v>
      </c>
      <c r="H2352">
        <v>8.9450657779999982</v>
      </c>
    </row>
    <row r="2354" spans="2:8" x14ac:dyDescent="0.25">
      <c r="B2354">
        <v>12.993236129538239</v>
      </c>
      <c r="C2354">
        <v>12.99323612953874</v>
      </c>
      <c r="D2354">
        <v>12.99323612953874</v>
      </c>
      <c r="E2354">
        <v>12.99323612953874</v>
      </c>
      <c r="F2354">
        <v>6.4966180647693683</v>
      </c>
      <c r="G2354">
        <v>6.4966180647693683</v>
      </c>
      <c r="H2354">
        <v>6.4966180647693683</v>
      </c>
    </row>
    <row r="2357" spans="2:8" x14ac:dyDescent="0.25">
      <c r="C2357">
        <v>1.414973005</v>
      </c>
      <c r="D2357">
        <v>10.543193049999999</v>
      </c>
      <c r="E2357">
        <v>10.83148877</v>
      </c>
      <c r="F2357">
        <v>11.62634044</v>
      </c>
      <c r="G2357">
        <v>10.972867300000001</v>
      </c>
      <c r="H2357">
        <v>12.282085229999989</v>
      </c>
    </row>
    <row r="2359" spans="2:8" x14ac:dyDescent="0.25">
      <c r="B2359">
        <v>39.603405909297543</v>
      </c>
      <c r="C2359">
        <v>30.848470970162449</v>
      </c>
      <c r="D2359">
        <v>19.0642787514665</v>
      </c>
      <c r="E2359">
        <v>19.0642787514665</v>
      </c>
      <c r="F2359">
        <v>20.635427963692141</v>
      </c>
      <c r="G2359">
        <v>22.483118886593019</v>
      </c>
      <c r="H2359">
        <v>17.210968215830238</v>
      </c>
    </row>
    <row r="2361" spans="2:8" x14ac:dyDescent="0.25">
      <c r="C2361">
        <v>6.3873327999999979E-2</v>
      </c>
      <c r="D2361">
        <v>1.865709815</v>
      </c>
      <c r="E2361">
        <v>2.036133462</v>
      </c>
      <c r="F2361">
        <v>2.107974008999999</v>
      </c>
      <c r="G2361">
        <v>1.971948042</v>
      </c>
      <c r="H2361">
        <v>2.3768907409999991</v>
      </c>
    </row>
    <row r="2362" spans="2:8" x14ac:dyDescent="0.25">
      <c r="B2362">
        <v>4.32934266702041</v>
      </c>
      <c r="C2362">
        <v>4.3293426670203914</v>
      </c>
      <c r="D2362">
        <v>0.63991959689669509</v>
      </c>
      <c r="E2362">
        <v>0.57790027926744481</v>
      </c>
      <c r="F2362">
        <v>0.56070992665782748</v>
      </c>
      <c r="G2362">
        <v>0.56070992665782748</v>
      </c>
      <c r="H2362">
        <v>0.56070992665782748</v>
      </c>
    </row>
    <row r="2371" spans="2:8" x14ac:dyDescent="0.25">
      <c r="C2371">
        <v>0.29716811500000001</v>
      </c>
      <c r="D2371">
        <v>0.59433622900000016</v>
      </c>
      <c r="E2371">
        <v>0.89150434400000023</v>
      </c>
      <c r="F2371">
        <v>22.290490019999989</v>
      </c>
      <c r="G2371">
        <v>22.587658139999981</v>
      </c>
      <c r="H2371">
        <v>22.831146989999979</v>
      </c>
    </row>
    <row r="2373" spans="2:8" x14ac:dyDescent="0.25">
      <c r="B2373">
        <v>34.097593556981558</v>
      </c>
      <c r="C2373">
        <v>34.097593556981671</v>
      </c>
      <c r="D2373">
        <v>34.097593556981671</v>
      </c>
      <c r="E2373">
        <v>34.097593556981671</v>
      </c>
      <c r="F2373">
        <v>17.048796778490839</v>
      </c>
      <c r="G2373">
        <v>17.048796778490839</v>
      </c>
      <c r="H2373">
        <v>17.048796778490839</v>
      </c>
    </row>
    <row r="2376" spans="2:8" x14ac:dyDescent="0.25">
      <c r="C2376">
        <v>5.4351911329999973</v>
      </c>
      <c r="D2376">
        <v>42.544958509999987</v>
      </c>
      <c r="E2376">
        <v>44.555402239999992</v>
      </c>
      <c r="F2376">
        <v>43.497899869999991</v>
      </c>
      <c r="G2376">
        <v>46.598601850000009</v>
      </c>
      <c r="H2376">
        <v>48.55563017999998</v>
      </c>
    </row>
    <row r="2378" spans="2:8" x14ac:dyDescent="0.25">
      <c r="B2378">
        <v>165.3526625533477</v>
      </c>
      <c r="C2378">
        <v>128.7989427550344</v>
      </c>
      <c r="D2378">
        <v>83.493053193024494</v>
      </c>
      <c r="E2378">
        <v>87.555665860920712</v>
      </c>
      <c r="F2378">
        <v>91.618278528817157</v>
      </c>
      <c r="G2378">
        <v>97.459570429346655</v>
      </c>
      <c r="H2378">
        <v>77.011085969613276</v>
      </c>
    </row>
    <row r="2380" spans="2:8" x14ac:dyDescent="0.25">
      <c r="C2380">
        <v>0.130239945</v>
      </c>
      <c r="D2380">
        <v>6.0179234070000014</v>
      </c>
      <c r="E2380">
        <v>6.1188316479999996</v>
      </c>
      <c r="F2380">
        <v>5.8035999669999994</v>
      </c>
      <c r="G2380">
        <v>6.6472538099999987</v>
      </c>
      <c r="H2380">
        <v>6.4835158130000003</v>
      </c>
    </row>
    <row r="2381" spans="2:8" x14ac:dyDescent="0.25">
      <c r="B2381">
        <v>12.80417381750604</v>
      </c>
      <c r="C2381">
        <v>12.80417381750617</v>
      </c>
      <c r="D2381">
        <v>3.3323253860047819</v>
      </c>
      <c r="E2381">
        <v>3.2714023394109328</v>
      </c>
      <c r="F2381">
        <v>3.196962729891744</v>
      </c>
      <c r="G2381">
        <v>3.122523120372549</v>
      </c>
      <c r="H2381">
        <v>3.025614871322742</v>
      </c>
    </row>
    <row r="2390" spans="2:8" x14ac:dyDescent="0.25">
      <c r="C2390">
        <v>5.7865734000000002E-2</v>
      </c>
      <c r="D2390">
        <v>0.11573151299999999</v>
      </c>
      <c r="E2390">
        <v>0.17359724800000001</v>
      </c>
      <c r="F2390">
        <v>4.0045034700000004</v>
      </c>
      <c r="G2390">
        <v>4.0623692039999986</v>
      </c>
      <c r="H2390">
        <v>4.1291887889999979</v>
      </c>
    </row>
    <row r="2392" spans="2:8" x14ac:dyDescent="0.25">
      <c r="B2392">
        <v>6.0967068888815836</v>
      </c>
      <c r="C2392">
        <v>6.0967068888815783</v>
      </c>
      <c r="D2392">
        <v>6.0967068888815783</v>
      </c>
      <c r="E2392">
        <v>6.0967068888815783</v>
      </c>
      <c r="F2392">
        <v>3.0483534444407869</v>
      </c>
      <c r="G2392">
        <v>3.0483534444407869</v>
      </c>
      <c r="H2392">
        <v>3.0483534444407869</v>
      </c>
    </row>
    <row r="2395" spans="2:8" x14ac:dyDescent="0.25">
      <c r="C2395">
        <v>1.2837130910000001</v>
      </c>
      <c r="D2395">
        <v>9.6317441549999998</v>
      </c>
      <c r="E2395">
        <v>9.5230938460000001</v>
      </c>
      <c r="F2395">
        <v>10.0997681</v>
      </c>
      <c r="G2395">
        <v>9.9558539060000015</v>
      </c>
      <c r="H2395">
        <v>10.96162429</v>
      </c>
    </row>
    <row r="2397" spans="2:8" x14ac:dyDescent="0.25">
      <c r="B2397">
        <v>35.923344352678093</v>
      </c>
      <c r="C2397">
        <v>27.981942966036058</v>
      </c>
      <c r="D2397">
        <v>17.30012607104219</v>
      </c>
      <c r="E2397">
        <v>18.169385444751001</v>
      </c>
      <c r="F2397">
        <v>19.054074758075611</v>
      </c>
      <c r="G2397">
        <v>19.961684650357089</v>
      </c>
      <c r="H2397">
        <v>16.321333206126909</v>
      </c>
    </row>
    <row r="2399" spans="2:8" x14ac:dyDescent="0.25">
      <c r="C2399">
        <v>1.0048679E-2</v>
      </c>
      <c r="D2399">
        <v>0.44420364499999998</v>
      </c>
      <c r="E2399">
        <v>0.40967514999999988</v>
      </c>
      <c r="F2399">
        <v>0.38692149399999998</v>
      </c>
      <c r="G2399">
        <v>0.39324714599999999</v>
      </c>
      <c r="H2399">
        <v>0.430933183</v>
      </c>
    </row>
    <row r="2400" spans="2:8" x14ac:dyDescent="0.25">
      <c r="B2400">
        <v>0.86684821083566377</v>
      </c>
      <c r="C2400">
        <v>0.86684821083566721</v>
      </c>
      <c r="D2400">
        <v>0.11226886714782799</v>
      </c>
      <c r="E2400">
        <v>0.11226886714782799</v>
      </c>
      <c r="F2400">
        <v>0.11226886714782799</v>
      </c>
      <c r="G2400">
        <v>0.11226886714782799</v>
      </c>
      <c r="H2400">
        <v>0.11226886714782799</v>
      </c>
    </row>
    <row r="2409" spans="2:8" x14ac:dyDescent="0.25">
      <c r="C2409">
        <v>0.25282295199999988</v>
      </c>
      <c r="D2409">
        <v>0.50564590399999987</v>
      </c>
      <c r="E2409">
        <v>0.75846877700000026</v>
      </c>
      <c r="F2409">
        <v>28.631618509999999</v>
      </c>
      <c r="G2409">
        <v>28.884441460000001</v>
      </c>
      <c r="H2409">
        <v>28.97628121</v>
      </c>
    </row>
    <row r="2411" spans="2:8" x14ac:dyDescent="0.25">
      <c r="B2411">
        <v>44.677797318542531</v>
      </c>
      <c r="C2411">
        <v>44.6777973185429</v>
      </c>
      <c r="D2411">
        <v>44.6777973185429</v>
      </c>
      <c r="E2411">
        <v>44.6777973185429</v>
      </c>
      <c r="F2411">
        <v>22.338898659271461</v>
      </c>
      <c r="G2411">
        <v>22.338898659271461</v>
      </c>
      <c r="H2411">
        <v>22.338898659271461</v>
      </c>
    </row>
    <row r="2414" spans="2:8" x14ac:dyDescent="0.25">
      <c r="C2414">
        <v>2.764745767</v>
      </c>
      <c r="D2414">
        <v>25.27527882</v>
      </c>
      <c r="E2414">
        <v>27.017236359999998</v>
      </c>
      <c r="F2414">
        <v>27.94727141000001</v>
      </c>
      <c r="G2414">
        <v>26.58276584</v>
      </c>
      <c r="H2414">
        <v>28.29008236</v>
      </c>
    </row>
    <row r="2416" spans="2:8" x14ac:dyDescent="0.25">
      <c r="B2416">
        <v>102.0526768917149</v>
      </c>
      <c r="C2416">
        <v>79.492381229321253</v>
      </c>
      <c r="D2416">
        <v>55.588897288900093</v>
      </c>
      <c r="E2416">
        <v>57.838866674928887</v>
      </c>
      <c r="F2416">
        <v>60.266097582152312</v>
      </c>
      <c r="G2416">
        <v>61.836198468898132</v>
      </c>
      <c r="H2416">
        <v>47.873424622257133</v>
      </c>
    </row>
    <row r="2418" spans="2:8" x14ac:dyDescent="0.25">
      <c r="C2418">
        <v>4.532401199999999E-2</v>
      </c>
      <c r="D2418">
        <v>2.7132874239999998</v>
      </c>
      <c r="E2418">
        <v>3.202939888</v>
      </c>
      <c r="F2418">
        <v>3.2340015050000011</v>
      </c>
      <c r="G2418">
        <v>3.3958959489999989</v>
      </c>
      <c r="H2418">
        <v>2.939226884</v>
      </c>
    </row>
    <row r="2419" spans="2:8" x14ac:dyDescent="0.25">
      <c r="B2419">
        <v>6.6174035329132384</v>
      </c>
      <c r="C2419">
        <v>6.6174035329132614</v>
      </c>
      <c r="D2419">
        <v>0.85704554593704674</v>
      </c>
      <c r="E2419">
        <v>0.85704554593704674</v>
      </c>
      <c r="F2419">
        <v>0.85704554593704674</v>
      </c>
      <c r="G2419">
        <v>0.85704554593704674</v>
      </c>
      <c r="H2419">
        <v>0.85704554593704674</v>
      </c>
    </row>
    <row r="2427" spans="2:8" x14ac:dyDescent="0.25">
      <c r="B2427">
        <v>2.6777419050645719</v>
      </c>
      <c r="C2427">
        <v>2.6885395570617909</v>
      </c>
      <c r="D2427">
        <v>2.6993372199690699</v>
      </c>
      <c r="E2427">
        <v>2.7101348828763472</v>
      </c>
      <c r="F2427">
        <v>2.7209325403285942</v>
      </c>
      <c r="G2427">
        <v>2.731730203235875</v>
      </c>
      <c r="H2427">
        <v>2.7388278503131658</v>
      </c>
    </row>
    <row r="2428" spans="2:8" x14ac:dyDescent="0.25">
      <c r="B2428">
        <v>2.6777419050645719</v>
      </c>
      <c r="C2428">
        <v>2.6885395570617918</v>
      </c>
      <c r="D2428">
        <v>2.6993372199690699</v>
      </c>
      <c r="E2428">
        <v>2.7101348828763459</v>
      </c>
      <c r="F2428">
        <v>2.7209325403285929</v>
      </c>
      <c r="G2428">
        <v>2.731730203235875</v>
      </c>
      <c r="H2428">
        <v>2.7388278503131658</v>
      </c>
    </row>
    <row r="2429" spans="2:8" x14ac:dyDescent="0.25">
      <c r="B2429">
        <v>2.6777419050645732</v>
      </c>
      <c r="C2429">
        <v>2.6885395570617918</v>
      </c>
      <c r="D2429">
        <v>2.6993372199690699</v>
      </c>
      <c r="E2429">
        <v>2.7101348828763481</v>
      </c>
      <c r="F2429">
        <v>2.7209325403285942</v>
      </c>
      <c r="G2429">
        <v>2.7317302032358759</v>
      </c>
      <c r="H2429">
        <v>2.7388278503131671</v>
      </c>
    </row>
    <row r="2430" spans="2:8" x14ac:dyDescent="0.25">
      <c r="B2430">
        <v>2.6777419050645719</v>
      </c>
      <c r="C2430">
        <v>2.6885395570617918</v>
      </c>
      <c r="D2430">
        <v>2.6993372199690691</v>
      </c>
      <c r="E2430">
        <v>2.7101348828763459</v>
      </c>
      <c r="F2430">
        <v>2.7209325403285929</v>
      </c>
      <c r="G2430">
        <v>2.731730203235875</v>
      </c>
      <c r="H2430">
        <v>2.7388278503131658</v>
      </c>
    </row>
    <row r="2431" spans="2:8" x14ac:dyDescent="0.25">
      <c r="B2431">
        <v>2.6777419050645732</v>
      </c>
      <c r="C2431">
        <v>2.6885395570617918</v>
      </c>
      <c r="D2431">
        <v>2.6993372199690699</v>
      </c>
      <c r="E2431">
        <v>2.7101348828763472</v>
      </c>
      <c r="F2431">
        <v>2.7209325403285929</v>
      </c>
      <c r="G2431">
        <v>2.731730203235875</v>
      </c>
      <c r="H2431">
        <v>2.7388278503131658</v>
      </c>
    </row>
    <row r="2432" spans="2:8" x14ac:dyDescent="0.25">
      <c r="B2432">
        <v>2.6777419050645732</v>
      </c>
      <c r="C2432">
        <v>2.6885395570617918</v>
      </c>
      <c r="D2432">
        <v>2.6993372199690699</v>
      </c>
      <c r="E2432">
        <v>2.7101348828763472</v>
      </c>
      <c r="F2432">
        <v>2.7209325403285942</v>
      </c>
      <c r="G2432">
        <v>2.731730203235875</v>
      </c>
      <c r="H2432">
        <v>2.7388278503131658</v>
      </c>
    </row>
    <row r="2433" spans="2:8" x14ac:dyDescent="0.25">
      <c r="B2433">
        <v>2.6777419050645732</v>
      </c>
      <c r="C2433">
        <v>2.6885395570617918</v>
      </c>
      <c r="D2433">
        <v>2.6993372199690699</v>
      </c>
      <c r="E2433">
        <v>2.7101348828763472</v>
      </c>
      <c r="F2433">
        <v>2.7209325403285929</v>
      </c>
      <c r="G2433">
        <v>2.731730203235875</v>
      </c>
      <c r="H2433">
        <v>2.7388278503131658</v>
      </c>
    </row>
    <row r="2441" spans="2:8" x14ac:dyDescent="0.25">
      <c r="B2441">
        <v>2.246087996027947</v>
      </c>
      <c r="C2441">
        <v>2.2532110397754428</v>
      </c>
      <c r="D2441">
        <v>2.2603340935323302</v>
      </c>
      <c r="E2441">
        <v>2.2674571472892171</v>
      </c>
      <c r="F2441">
        <v>2.2745801910367129</v>
      </c>
      <c r="G2441">
        <v>2.2817032548029932</v>
      </c>
      <c r="H2441">
        <v>2.2844556674673568</v>
      </c>
    </row>
    <row r="2442" spans="2:8" x14ac:dyDescent="0.25">
      <c r="B2442">
        <v>2.246087996027947</v>
      </c>
      <c r="C2442">
        <v>2.2532110397754441</v>
      </c>
      <c r="D2442">
        <v>2.2603340935323311</v>
      </c>
      <c r="E2442">
        <v>2.2674571472892171</v>
      </c>
      <c r="F2442">
        <v>2.2745801910367129</v>
      </c>
      <c r="G2442">
        <v>2.2817032548029919</v>
      </c>
      <c r="H2442">
        <v>2.2844556674673568</v>
      </c>
    </row>
    <row r="2443" spans="2:8" x14ac:dyDescent="0.25">
      <c r="B2443">
        <v>2.2460879960279478</v>
      </c>
      <c r="C2443">
        <v>2.2532110397754428</v>
      </c>
      <c r="D2443">
        <v>2.2603340935323311</v>
      </c>
      <c r="E2443">
        <v>2.2674571472892171</v>
      </c>
      <c r="F2443">
        <v>2.2745801910367129</v>
      </c>
      <c r="G2443">
        <v>2.2817032548029932</v>
      </c>
      <c r="H2443">
        <v>2.2844556674673582</v>
      </c>
    </row>
    <row r="2444" spans="2:8" x14ac:dyDescent="0.25">
      <c r="B2444">
        <v>2.246087996027947</v>
      </c>
      <c r="C2444">
        <v>2.2532110397754428</v>
      </c>
      <c r="D2444">
        <v>2.2603340935323311</v>
      </c>
      <c r="E2444">
        <v>2.2674571472892171</v>
      </c>
      <c r="F2444">
        <v>2.2745801910367121</v>
      </c>
      <c r="G2444">
        <v>2.2817032548029932</v>
      </c>
      <c r="H2444">
        <v>2.2844556674673568</v>
      </c>
    </row>
    <row r="2445" spans="2:8" x14ac:dyDescent="0.25">
      <c r="B2445">
        <v>2.246087996027947</v>
      </c>
      <c r="C2445">
        <v>2.2532110397754441</v>
      </c>
      <c r="D2445">
        <v>2.2603340935323311</v>
      </c>
      <c r="E2445">
        <v>2.2674571472892171</v>
      </c>
      <c r="F2445">
        <v>2.2745801910367129</v>
      </c>
      <c r="G2445">
        <v>2.2817032548029932</v>
      </c>
      <c r="H2445">
        <v>2.2844556674673568</v>
      </c>
    </row>
    <row r="2446" spans="2:8" x14ac:dyDescent="0.25">
      <c r="B2446">
        <v>2.246087996027947</v>
      </c>
      <c r="C2446">
        <v>2.2532110397754428</v>
      </c>
      <c r="D2446">
        <v>2.2603340935323311</v>
      </c>
      <c r="E2446">
        <v>2.2674571472892171</v>
      </c>
      <c r="F2446">
        <v>2.2745801910367129</v>
      </c>
      <c r="G2446">
        <v>2.2817032548029932</v>
      </c>
      <c r="H2446">
        <v>2.2844556674673568</v>
      </c>
    </row>
    <row r="2447" spans="2:8" x14ac:dyDescent="0.25">
      <c r="B2447">
        <v>2.246087996027947</v>
      </c>
      <c r="C2447">
        <v>2.2532110397754441</v>
      </c>
      <c r="D2447">
        <v>2.2603340935323311</v>
      </c>
      <c r="E2447">
        <v>2.2674571472892171</v>
      </c>
      <c r="F2447">
        <v>2.2745801910367129</v>
      </c>
      <c r="G2447">
        <v>2.2817032548029919</v>
      </c>
      <c r="H2447">
        <v>2.2844556674673582</v>
      </c>
    </row>
    <row r="2455" spans="2:8" x14ac:dyDescent="0.25">
      <c r="B2455">
        <v>11.609397163849961</v>
      </c>
      <c r="C2455">
        <v>11.66567151436934</v>
      </c>
      <c r="D2455">
        <v>11.721945874304209</v>
      </c>
      <c r="E2455">
        <v>11.778220234239081</v>
      </c>
      <c r="F2455">
        <v>11.834494575342969</v>
      </c>
      <c r="G2455">
        <v>11.890768935277841</v>
      </c>
      <c r="H2455">
        <v>11.93877472480195</v>
      </c>
    </row>
    <row r="2456" spans="2:8" x14ac:dyDescent="0.25">
      <c r="B2456">
        <v>11.609397163849961</v>
      </c>
      <c r="C2456">
        <v>11.66567151436934</v>
      </c>
      <c r="D2456">
        <v>11.721945874304209</v>
      </c>
      <c r="E2456">
        <v>11.778220234239081</v>
      </c>
      <c r="F2456">
        <v>11.834494575342969</v>
      </c>
      <c r="G2456">
        <v>11.890768935277841</v>
      </c>
      <c r="H2456">
        <v>11.93877472480195</v>
      </c>
    </row>
    <row r="2457" spans="2:8" x14ac:dyDescent="0.25">
      <c r="B2457">
        <v>11.609397163849961</v>
      </c>
      <c r="C2457">
        <v>11.66567151436934</v>
      </c>
      <c r="D2457">
        <v>11.721945874304209</v>
      </c>
      <c r="E2457">
        <v>11.778220234239081</v>
      </c>
      <c r="F2457">
        <v>11.834494575342969</v>
      </c>
      <c r="G2457">
        <v>11.890768935277841</v>
      </c>
      <c r="H2457">
        <v>11.93877472480195</v>
      </c>
    </row>
    <row r="2458" spans="2:8" x14ac:dyDescent="0.25">
      <c r="B2458">
        <v>11.609397163849961</v>
      </c>
      <c r="C2458">
        <v>11.66567151436934</v>
      </c>
      <c r="D2458">
        <v>11.721945874304209</v>
      </c>
      <c r="E2458">
        <v>11.778220234239081</v>
      </c>
      <c r="F2458">
        <v>11.834494575342969</v>
      </c>
      <c r="G2458">
        <v>11.890768935277841</v>
      </c>
      <c r="H2458">
        <v>11.93877472480195</v>
      </c>
    </row>
    <row r="2459" spans="2:8" x14ac:dyDescent="0.25">
      <c r="B2459">
        <v>11.609397163849961</v>
      </c>
      <c r="C2459">
        <v>11.66567151436934</v>
      </c>
      <c r="D2459">
        <v>11.721945874304209</v>
      </c>
      <c r="E2459">
        <v>11.778220234239081</v>
      </c>
      <c r="F2459">
        <v>11.834494575342969</v>
      </c>
      <c r="G2459">
        <v>11.890768935277841</v>
      </c>
      <c r="H2459">
        <v>11.93877472480195</v>
      </c>
    </row>
    <row r="2460" spans="2:8" x14ac:dyDescent="0.25">
      <c r="B2460">
        <v>11.609397163849961</v>
      </c>
      <c r="C2460">
        <v>11.66567151436934</v>
      </c>
      <c r="D2460">
        <v>11.721945874304209</v>
      </c>
      <c r="E2460">
        <v>11.778220234239081</v>
      </c>
      <c r="F2460">
        <v>11.834494575342969</v>
      </c>
      <c r="G2460">
        <v>11.890768935277841</v>
      </c>
      <c r="H2460">
        <v>11.93877472480195</v>
      </c>
    </row>
    <row r="2461" spans="2:8" x14ac:dyDescent="0.25">
      <c r="B2461">
        <v>11.609397163849961</v>
      </c>
      <c r="C2461">
        <v>11.66567151436934</v>
      </c>
      <c r="D2461">
        <v>11.721945874304209</v>
      </c>
      <c r="E2461">
        <v>11.778220234239081</v>
      </c>
      <c r="F2461">
        <v>11.834494575342969</v>
      </c>
      <c r="G2461">
        <v>11.890768935277841</v>
      </c>
      <c r="H2461">
        <v>11.93877472480195</v>
      </c>
    </row>
    <row r="2469" spans="2:8" x14ac:dyDescent="0.25">
      <c r="B2469">
        <v>4.5905451698658766</v>
      </c>
      <c r="C2469">
        <v>4.6372180896268809</v>
      </c>
      <c r="D2469">
        <v>4.6838910190647036</v>
      </c>
      <c r="E2469">
        <v>4.7305639388257079</v>
      </c>
      <c r="F2469">
        <v>4.7772368585867122</v>
      </c>
      <c r="G2469">
        <v>4.8239097880245367</v>
      </c>
      <c r="H2469">
        <v>4.8593882742167489</v>
      </c>
    </row>
    <row r="2470" spans="2:8" x14ac:dyDescent="0.25">
      <c r="B2470">
        <v>4.5905451698658766</v>
      </c>
      <c r="C2470">
        <v>4.6372180896268818</v>
      </c>
      <c r="D2470">
        <v>4.6838910190647054</v>
      </c>
      <c r="E2470">
        <v>4.7305639388257079</v>
      </c>
      <c r="F2470">
        <v>4.7772368585867131</v>
      </c>
      <c r="G2470">
        <v>4.8239097880245367</v>
      </c>
      <c r="H2470">
        <v>4.8593882742167489</v>
      </c>
    </row>
    <row r="2471" spans="2:8" x14ac:dyDescent="0.25">
      <c r="B2471">
        <v>4.5905451698658783</v>
      </c>
      <c r="C2471">
        <v>4.6372180896268818</v>
      </c>
      <c r="D2471">
        <v>4.6838910190647054</v>
      </c>
      <c r="E2471">
        <v>4.7305639388257088</v>
      </c>
      <c r="F2471">
        <v>4.777236858586714</v>
      </c>
      <c r="G2471">
        <v>4.8239097880245367</v>
      </c>
      <c r="H2471">
        <v>4.8593882742167489</v>
      </c>
    </row>
    <row r="2472" spans="2:8" x14ac:dyDescent="0.25">
      <c r="B2472">
        <v>4.5905451698658766</v>
      </c>
      <c r="C2472">
        <v>4.6372180896268809</v>
      </c>
      <c r="D2472">
        <v>4.6838910190647036</v>
      </c>
      <c r="E2472">
        <v>4.7305639388257079</v>
      </c>
      <c r="F2472">
        <v>4.7772368585867122</v>
      </c>
      <c r="G2472">
        <v>4.8239097880245367</v>
      </c>
      <c r="H2472">
        <v>4.859388274216748</v>
      </c>
    </row>
    <row r="2473" spans="2:8" x14ac:dyDescent="0.25">
      <c r="B2473">
        <v>4.5905451698658766</v>
      </c>
      <c r="C2473">
        <v>4.6372180896268809</v>
      </c>
      <c r="D2473">
        <v>4.6838910190647054</v>
      </c>
      <c r="E2473">
        <v>4.7305639388257079</v>
      </c>
      <c r="F2473">
        <v>4.7772368585867122</v>
      </c>
      <c r="G2473">
        <v>4.8239097880245367</v>
      </c>
      <c r="H2473">
        <v>4.859388274216748</v>
      </c>
    </row>
    <row r="2474" spans="2:8" x14ac:dyDescent="0.25">
      <c r="B2474">
        <v>4.5905451698658766</v>
      </c>
      <c r="C2474">
        <v>4.6372180896268818</v>
      </c>
      <c r="D2474">
        <v>4.6838910190647036</v>
      </c>
      <c r="E2474">
        <v>4.7305639388257079</v>
      </c>
      <c r="F2474">
        <v>4.7772368585867131</v>
      </c>
      <c r="G2474">
        <v>4.8239097880245367</v>
      </c>
      <c r="H2474">
        <v>4.8593882742167489</v>
      </c>
    </row>
    <row r="2475" spans="2:8" x14ac:dyDescent="0.25">
      <c r="B2475">
        <v>4.5905451698658766</v>
      </c>
      <c r="C2475">
        <v>4.6372180896268818</v>
      </c>
      <c r="D2475">
        <v>4.6838910190647036</v>
      </c>
      <c r="E2475">
        <v>4.7305639388257088</v>
      </c>
      <c r="F2475">
        <v>4.7772368585867113</v>
      </c>
      <c r="G2475">
        <v>4.8239097880245367</v>
      </c>
      <c r="H2475">
        <v>4.8593882742167489</v>
      </c>
    </row>
    <row r="2483" spans="2:8" x14ac:dyDescent="0.25">
      <c r="B2483">
        <v>0.4568456351731579</v>
      </c>
      <c r="C2483">
        <v>0.4568456351731579</v>
      </c>
      <c r="D2483">
        <v>0.4568456351731579</v>
      </c>
      <c r="E2483">
        <v>0.4568456351731579</v>
      </c>
      <c r="F2483">
        <v>0.4568456351731579</v>
      </c>
      <c r="G2483">
        <v>0.4568456351731579</v>
      </c>
      <c r="H2483">
        <v>0.4568456351731579</v>
      </c>
    </row>
    <row r="2484" spans="2:8" x14ac:dyDescent="0.25">
      <c r="B2484">
        <v>0.45684563517315779</v>
      </c>
      <c r="C2484">
        <v>0.45684563517315779</v>
      </c>
      <c r="D2484">
        <v>0.45684563517315779</v>
      </c>
      <c r="E2484">
        <v>0.45684563517315779</v>
      </c>
      <c r="F2484">
        <v>0.45684563517315779</v>
      </c>
      <c r="G2484">
        <v>0.45684563517315779</v>
      </c>
      <c r="H2484">
        <v>0.45684563517315779</v>
      </c>
    </row>
    <row r="2485" spans="2:8" x14ac:dyDescent="0.25">
      <c r="B2485">
        <v>0.45684563517315802</v>
      </c>
      <c r="C2485">
        <v>0.45684563517315802</v>
      </c>
      <c r="D2485">
        <v>0.45684563517315802</v>
      </c>
      <c r="E2485">
        <v>0.45684563517315802</v>
      </c>
      <c r="F2485">
        <v>0.45684563517315802</v>
      </c>
      <c r="G2485">
        <v>0.45684563517315802</v>
      </c>
      <c r="H2485">
        <v>0.45684563517315802</v>
      </c>
    </row>
    <row r="2486" spans="2:8" x14ac:dyDescent="0.25">
      <c r="B2486">
        <v>0.45684563517315768</v>
      </c>
      <c r="C2486">
        <v>0.45684563517315768</v>
      </c>
      <c r="D2486">
        <v>0.45684563517315768</v>
      </c>
      <c r="E2486">
        <v>0.45684563517315768</v>
      </c>
      <c r="F2486">
        <v>0.45684563517315768</v>
      </c>
      <c r="G2486">
        <v>0.45684563517315768</v>
      </c>
      <c r="H2486">
        <v>0.45684563517315768</v>
      </c>
    </row>
    <row r="2487" spans="2:8" x14ac:dyDescent="0.25">
      <c r="B2487">
        <v>0.45684563517315779</v>
      </c>
      <c r="C2487">
        <v>0.45684563517315779</v>
      </c>
      <c r="D2487">
        <v>0.45684563517315779</v>
      </c>
      <c r="E2487">
        <v>0.45684563517315779</v>
      </c>
      <c r="F2487">
        <v>0.45684563517315779</v>
      </c>
      <c r="G2487">
        <v>0.45684563517315779</v>
      </c>
      <c r="H2487">
        <v>0.45684563517315779</v>
      </c>
    </row>
    <row r="2488" spans="2:8" x14ac:dyDescent="0.25">
      <c r="B2488">
        <v>0.4568456351731579</v>
      </c>
      <c r="C2488">
        <v>0.4568456351731579</v>
      </c>
      <c r="D2488">
        <v>0.4568456351731579</v>
      </c>
      <c r="E2488">
        <v>0.4568456351731579</v>
      </c>
      <c r="F2488">
        <v>0.4568456351731579</v>
      </c>
      <c r="G2488">
        <v>0.4568456351731579</v>
      </c>
      <c r="H2488">
        <v>0.4568456351731579</v>
      </c>
    </row>
    <row r="2489" spans="2:8" x14ac:dyDescent="0.25">
      <c r="B2489">
        <v>0.45684563517315802</v>
      </c>
      <c r="C2489">
        <v>0.45684563517315802</v>
      </c>
      <c r="D2489">
        <v>0.45684563517315802</v>
      </c>
      <c r="E2489">
        <v>0.45684563517315802</v>
      </c>
      <c r="F2489">
        <v>0.45684563517315802</v>
      </c>
      <c r="G2489">
        <v>0.45684563517315802</v>
      </c>
      <c r="H2489">
        <v>0.45684563517315802</v>
      </c>
    </row>
    <row r="2497" spans="2:8" x14ac:dyDescent="0.25">
      <c r="B2497">
        <v>32.486564095032307</v>
      </c>
      <c r="C2497">
        <v>32.677588259975138</v>
      </c>
      <c r="D2497">
        <v>32.868612403234458</v>
      </c>
      <c r="E2497">
        <v>33.059636557335558</v>
      </c>
      <c r="F2497">
        <v>33.25066071143663</v>
      </c>
      <c r="G2497">
        <v>33.441684854695978</v>
      </c>
      <c r="H2497">
        <v>33.559216304979827</v>
      </c>
    </row>
    <row r="2498" spans="2:8" x14ac:dyDescent="0.25">
      <c r="B2498">
        <v>32.486564095032307</v>
      </c>
      <c r="C2498">
        <v>32.677588259975153</v>
      </c>
      <c r="D2498">
        <v>32.868612403234472</v>
      </c>
      <c r="E2498">
        <v>33.059636557335537</v>
      </c>
      <c r="F2498">
        <v>33.25066071143663</v>
      </c>
      <c r="G2498">
        <v>33.441684854695978</v>
      </c>
      <c r="H2498">
        <v>33.55921630497982</v>
      </c>
    </row>
    <row r="2499" spans="2:8" x14ac:dyDescent="0.25">
      <c r="B2499">
        <v>32.486564095032307</v>
      </c>
      <c r="C2499">
        <v>32.677588259975153</v>
      </c>
      <c r="D2499">
        <v>32.868612403234472</v>
      </c>
      <c r="E2499">
        <v>33.059636557335551</v>
      </c>
      <c r="F2499">
        <v>33.250660711436637</v>
      </c>
      <c r="G2499">
        <v>33.441684854695978</v>
      </c>
      <c r="H2499">
        <v>33.559216304979827</v>
      </c>
    </row>
    <row r="2500" spans="2:8" x14ac:dyDescent="0.25">
      <c r="B2500">
        <v>32.486564095032307</v>
      </c>
      <c r="C2500">
        <v>32.677588259975138</v>
      </c>
      <c r="D2500">
        <v>32.868612403234458</v>
      </c>
      <c r="E2500">
        <v>33.059636557335551</v>
      </c>
      <c r="F2500">
        <v>33.250660711436623</v>
      </c>
      <c r="G2500">
        <v>33.441684854695957</v>
      </c>
      <c r="H2500">
        <v>33.559216304979827</v>
      </c>
    </row>
    <row r="2501" spans="2:8" x14ac:dyDescent="0.25">
      <c r="B2501">
        <v>32.486564095032307</v>
      </c>
      <c r="C2501">
        <v>32.677588259975153</v>
      </c>
      <c r="D2501">
        <v>32.868612403234472</v>
      </c>
      <c r="E2501">
        <v>33.059636557335537</v>
      </c>
      <c r="F2501">
        <v>33.250660711436637</v>
      </c>
      <c r="G2501">
        <v>33.441684854695971</v>
      </c>
      <c r="H2501">
        <v>33.55921630497982</v>
      </c>
    </row>
    <row r="2502" spans="2:8" x14ac:dyDescent="0.25">
      <c r="B2502">
        <v>32.486564095032307</v>
      </c>
      <c r="C2502">
        <v>32.677588259975153</v>
      </c>
      <c r="D2502">
        <v>32.868612403234472</v>
      </c>
      <c r="E2502">
        <v>33.059636557335551</v>
      </c>
      <c r="F2502">
        <v>33.250660711436637</v>
      </c>
      <c r="G2502">
        <v>33.441684854695971</v>
      </c>
      <c r="H2502">
        <v>33.559216304979827</v>
      </c>
    </row>
    <row r="2503" spans="2:8" x14ac:dyDescent="0.25">
      <c r="B2503">
        <v>32.486564095032307</v>
      </c>
      <c r="C2503">
        <v>32.677588259975153</v>
      </c>
      <c r="D2503">
        <v>32.868612403234472</v>
      </c>
      <c r="E2503">
        <v>33.059636557335551</v>
      </c>
      <c r="F2503">
        <v>33.250660711436637</v>
      </c>
      <c r="G2503">
        <v>33.441684854695971</v>
      </c>
      <c r="H2503">
        <v>33.55921630497982</v>
      </c>
    </row>
    <row r="2511" spans="2:8" x14ac:dyDescent="0.25">
      <c r="B2511">
        <v>3.6141455276449208</v>
      </c>
      <c r="C2511">
        <v>3.6501878787987789</v>
      </c>
      <c r="D2511">
        <v>3.6862302299526362</v>
      </c>
      <c r="E2511">
        <v>3.7222725811064912</v>
      </c>
      <c r="F2511">
        <v>3.758314932260348</v>
      </c>
      <c r="G2511">
        <v>3.794357283414207</v>
      </c>
      <c r="H2511">
        <v>3.8173025943457439</v>
      </c>
    </row>
    <row r="2512" spans="2:8" x14ac:dyDescent="0.25">
      <c r="B2512">
        <v>3.6141455276449199</v>
      </c>
      <c r="C2512">
        <v>3.650187878798778</v>
      </c>
      <c r="D2512">
        <v>3.6862302299526362</v>
      </c>
      <c r="E2512">
        <v>3.7222725811064912</v>
      </c>
      <c r="F2512">
        <v>3.758314932260348</v>
      </c>
      <c r="G2512">
        <v>3.794357283414207</v>
      </c>
      <c r="H2512">
        <v>3.8173025943457461</v>
      </c>
    </row>
    <row r="2513" spans="2:8" x14ac:dyDescent="0.25">
      <c r="B2513">
        <v>3.6141455276449208</v>
      </c>
      <c r="C2513">
        <v>3.6501878787987789</v>
      </c>
      <c r="D2513">
        <v>3.686230229952637</v>
      </c>
      <c r="E2513">
        <v>3.7222725811064921</v>
      </c>
      <c r="F2513">
        <v>3.7583149322603489</v>
      </c>
      <c r="G2513">
        <v>3.7943572834142079</v>
      </c>
      <c r="H2513">
        <v>3.8173025943457448</v>
      </c>
    </row>
    <row r="2514" spans="2:8" x14ac:dyDescent="0.25">
      <c r="B2514">
        <v>3.6141455276449199</v>
      </c>
      <c r="C2514">
        <v>3.6501878787987772</v>
      </c>
      <c r="D2514">
        <v>3.6862302299526362</v>
      </c>
      <c r="E2514">
        <v>3.7222725811064912</v>
      </c>
      <c r="F2514">
        <v>3.758314932260348</v>
      </c>
      <c r="G2514">
        <v>3.794357283414207</v>
      </c>
      <c r="H2514">
        <v>3.8173025943457439</v>
      </c>
    </row>
    <row r="2515" spans="2:8" x14ac:dyDescent="0.25">
      <c r="B2515">
        <v>3.6141455276449208</v>
      </c>
      <c r="C2515">
        <v>3.6501878787987789</v>
      </c>
      <c r="D2515">
        <v>3.686230229952637</v>
      </c>
      <c r="E2515">
        <v>3.7222725811064912</v>
      </c>
      <c r="F2515">
        <v>3.758314932260348</v>
      </c>
      <c r="G2515">
        <v>3.794357283414207</v>
      </c>
      <c r="H2515">
        <v>3.8173025943457448</v>
      </c>
    </row>
    <row r="2516" spans="2:8" x14ac:dyDescent="0.25">
      <c r="B2516">
        <v>3.6141455276449208</v>
      </c>
      <c r="C2516">
        <v>3.650187878798778</v>
      </c>
      <c r="D2516">
        <v>3.6862302299526362</v>
      </c>
      <c r="E2516">
        <v>3.7222725811064912</v>
      </c>
      <c r="F2516">
        <v>3.758314932260348</v>
      </c>
      <c r="G2516">
        <v>3.794357283414207</v>
      </c>
      <c r="H2516">
        <v>3.8173025943457448</v>
      </c>
    </row>
    <row r="2517" spans="2:8" x14ac:dyDescent="0.25">
      <c r="B2517">
        <v>3.6141455276449221</v>
      </c>
      <c r="C2517">
        <v>3.650187878798778</v>
      </c>
      <c r="D2517">
        <v>3.6862302299526348</v>
      </c>
      <c r="E2517">
        <v>3.7222725811064912</v>
      </c>
      <c r="F2517">
        <v>3.758314932260348</v>
      </c>
      <c r="G2517">
        <v>3.7943572834142079</v>
      </c>
      <c r="H2517">
        <v>3.8173025943457448</v>
      </c>
    </row>
    <row r="2525" spans="2:8" x14ac:dyDescent="0.25">
      <c r="B2525">
        <v>10.69155894201988</v>
      </c>
      <c r="C2525">
        <v>10.76684132953095</v>
      </c>
      <c r="D2525">
        <v>10.842123717042011</v>
      </c>
      <c r="E2525">
        <v>10.91740610455307</v>
      </c>
      <c r="F2525">
        <v>10.99268849206414</v>
      </c>
      <c r="G2525">
        <v>11.067970879575199</v>
      </c>
      <c r="H2525">
        <v>11.12965455602833</v>
      </c>
    </row>
    <row r="2526" spans="2:8" x14ac:dyDescent="0.25">
      <c r="B2526">
        <v>10.69155894201988</v>
      </c>
      <c r="C2526">
        <v>10.76684132953095</v>
      </c>
      <c r="D2526">
        <v>10.842123717042011</v>
      </c>
      <c r="E2526">
        <v>10.91740610455307</v>
      </c>
      <c r="F2526">
        <v>10.99268849206414</v>
      </c>
      <c r="G2526">
        <v>11.067970879575199</v>
      </c>
      <c r="H2526">
        <v>11.12965455602833</v>
      </c>
    </row>
    <row r="2527" spans="2:8" x14ac:dyDescent="0.25">
      <c r="B2527">
        <v>10.69155894201989</v>
      </c>
      <c r="C2527">
        <v>10.76684132953095</v>
      </c>
      <c r="D2527">
        <v>10.842123717042011</v>
      </c>
      <c r="E2527">
        <v>10.91740610455307</v>
      </c>
      <c r="F2527">
        <v>10.99268849206414</v>
      </c>
      <c r="G2527">
        <v>11.067970879575199</v>
      </c>
      <c r="H2527">
        <v>11.12965455602833</v>
      </c>
    </row>
    <row r="2528" spans="2:8" x14ac:dyDescent="0.25">
      <c r="B2528">
        <v>10.69155894201988</v>
      </c>
      <c r="C2528">
        <v>10.76684132953095</v>
      </c>
      <c r="D2528">
        <v>10.842123717042011</v>
      </c>
      <c r="E2528">
        <v>10.91740610455307</v>
      </c>
      <c r="F2528">
        <v>10.99268849206414</v>
      </c>
      <c r="G2528">
        <v>11.067970879575199</v>
      </c>
      <c r="H2528">
        <v>11.12965455602833</v>
      </c>
    </row>
    <row r="2529" spans="2:8" x14ac:dyDescent="0.25">
      <c r="B2529">
        <v>10.69155894201988</v>
      </c>
      <c r="C2529">
        <v>10.76684132953095</v>
      </c>
      <c r="D2529">
        <v>10.842123717042011</v>
      </c>
      <c r="E2529">
        <v>10.91740610455307</v>
      </c>
      <c r="F2529">
        <v>10.99268849206414</v>
      </c>
      <c r="G2529">
        <v>11.067970879575199</v>
      </c>
      <c r="H2529">
        <v>11.12965455602833</v>
      </c>
    </row>
    <row r="2530" spans="2:8" x14ac:dyDescent="0.25">
      <c r="B2530">
        <v>10.69155894201988</v>
      </c>
      <c r="C2530">
        <v>10.76684132953095</v>
      </c>
      <c r="D2530">
        <v>10.842123717042011</v>
      </c>
      <c r="E2530">
        <v>10.91740610455307</v>
      </c>
      <c r="F2530">
        <v>10.99268849206414</v>
      </c>
      <c r="G2530">
        <v>11.067970879575199</v>
      </c>
      <c r="H2530">
        <v>11.12965455602834</v>
      </c>
    </row>
    <row r="2531" spans="2:8" x14ac:dyDescent="0.25">
      <c r="B2531">
        <v>10.69155894201988</v>
      </c>
      <c r="C2531">
        <v>10.76684132953095</v>
      </c>
      <c r="D2531">
        <v>10.842123717042011</v>
      </c>
      <c r="E2531">
        <v>10.91740610455307</v>
      </c>
      <c r="F2531">
        <v>10.99268849206414</v>
      </c>
      <c r="G2531">
        <v>11.06797087957519</v>
      </c>
      <c r="H2531">
        <v>11.12965455602834</v>
      </c>
    </row>
    <row r="2539" spans="2:8" x14ac:dyDescent="0.25">
      <c r="B2539">
        <v>1.966044875447303</v>
      </c>
      <c r="C2539">
        <v>1.981121129030524</v>
      </c>
      <c r="D2539">
        <v>1.996197394295907</v>
      </c>
      <c r="E2539">
        <v>2.0112736478791282</v>
      </c>
      <c r="F2539">
        <v>2.0263499014623481</v>
      </c>
      <c r="G2539">
        <v>2.041426155045567</v>
      </c>
      <c r="H2539">
        <v>2.0588352316994252</v>
      </c>
    </row>
    <row r="2540" spans="2:8" x14ac:dyDescent="0.25">
      <c r="B2540">
        <v>1.966044875447303</v>
      </c>
      <c r="C2540">
        <v>1.9811211290305231</v>
      </c>
      <c r="D2540">
        <v>1.996197394295907</v>
      </c>
      <c r="E2540">
        <v>2.0112736478791282</v>
      </c>
      <c r="F2540">
        <v>2.0263499014623481</v>
      </c>
      <c r="G2540">
        <v>2.041426155045567</v>
      </c>
      <c r="H2540">
        <v>2.0588352316994238</v>
      </c>
    </row>
    <row r="2541" spans="2:8" x14ac:dyDescent="0.25">
      <c r="B2541">
        <v>1.966044875447303</v>
      </c>
      <c r="C2541">
        <v>1.981121129030524</v>
      </c>
      <c r="D2541">
        <v>1.9961973942959079</v>
      </c>
      <c r="E2541">
        <v>2.0112736478791282</v>
      </c>
      <c r="F2541">
        <v>2.0263499014623481</v>
      </c>
      <c r="G2541">
        <v>2.0414261550455679</v>
      </c>
      <c r="H2541">
        <v>2.0588352316994252</v>
      </c>
    </row>
    <row r="2542" spans="2:8" x14ac:dyDescent="0.25">
      <c r="B2542">
        <v>1.966044875447303</v>
      </c>
      <c r="C2542">
        <v>1.9811211290305231</v>
      </c>
      <c r="D2542">
        <v>1.996197394295907</v>
      </c>
      <c r="E2542">
        <v>2.0112736478791282</v>
      </c>
      <c r="F2542">
        <v>2.0263499014623481</v>
      </c>
      <c r="G2542">
        <v>2.041426155045567</v>
      </c>
      <c r="H2542">
        <v>2.0588352316994238</v>
      </c>
    </row>
    <row r="2543" spans="2:8" x14ac:dyDescent="0.25">
      <c r="B2543">
        <v>1.966044875447303</v>
      </c>
      <c r="C2543">
        <v>1.981121129030524</v>
      </c>
      <c r="D2543">
        <v>1.996197394295907</v>
      </c>
      <c r="E2543">
        <v>2.0112736478791282</v>
      </c>
      <c r="F2543">
        <v>2.0263499014623481</v>
      </c>
      <c r="G2543">
        <v>2.041426155045567</v>
      </c>
      <c r="H2543">
        <v>2.0588352316994252</v>
      </c>
    </row>
    <row r="2544" spans="2:8" x14ac:dyDescent="0.25">
      <c r="B2544">
        <v>1.966044875447303</v>
      </c>
      <c r="C2544">
        <v>1.9811211290305231</v>
      </c>
      <c r="D2544">
        <v>1.996197394295907</v>
      </c>
      <c r="E2544">
        <v>2.0112736478791282</v>
      </c>
      <c r="F2544">
        <v>2.0263499014623481</v>
      </c>
      <c r="G2544">
        <v>2.041426155045567</v>
      </c>
      <c r="H2544">
        <v>2.0588352316994252</v>
      </c>
    </row>
    <row r="2545" spans="2:8" x14ac:dyDescent="0.25">
      <c r="B2545">
        <v>1.966044875447303</v>
      </c>
      <c r="C2545">
        <v>1.9811211290305231</v>
      </c>
      <c r="D2545">
        <v>1.9961973942959079</v>
      </c>
      <c r="E2545">
        <v>2.0112736478791282</v>
      </c>
      <c r="F2545">
        <v>2.0263499014623481</v>
      </c>
      <c r="G2545">
        <v>2.041426155045567</v>
      </c>
      <c r="H2545">
        <v>2.0588352316994252</v>
      </c>
    </row>
    <row r="2553" spans="2:8" x14ac:dyDescent="0.25">
      <c r="B2553">
        <v>7.0027895483609557</v>
      </c>
      <c r="C2553">
        <v>7.0348396023073319</v>
      </c>
      <c r="D2553">
        <v>7.0668896562537062</v>
      </c>
      <c r="E2553">
        <v>7.0989397001977776</v>
      </c>
      <c r="F2553">
        <v>7.1309897541441538</v>
      </c>
      <c r="G2553">
        <v>7.1630398080905282</v>
      </c>
      <c r="H2553">
        <v>7.1746822203620777</v>
      </c>
    </row>
    <row r="2554" spans="2:8" x14ac:dyDescent="0.25">
      <c r="B2554">
        <v>7.0027895483609566</v>
      </c>
      <c r="C2554">
        <v>7.0348396023073319</v>
      </c>
      <c r="D2554">
        <v>7.0668896562537071</v>
      </c>
      <c r="E2554">
        <v>7.0989397001977768</v>
      </c>
      <c r="F2554">
        <v>7.1309897541441529</v>
      </c>
      <c r="G2554">
        <v>7.1630398080905264</v>
      </c>
      <c r="H2554">
        <v>7.1746822203620786</v>
      </c>
    </row>
    <row r="2555" spans="2:8" x14ac:dyDescent="0.25">
      <c r="B2555">
        <v>7.0027895483609566</v>
      </c>
      <c r="C2555">
        <v>7.0348396023073327</v>
      </c>
      <c r="D2555">
        <v>7.066889656253708</v>
      </c>
      <c r="E2555">
        <v>7.0989397001977776</v>
      </c>
      <c r="F2555">
        <v>7.1309897541441556</v>
      </c>
      <c r="G2555">
        <v>7.1630398080905282</v>
      </c>
      <c r="H2555">
        <v>7.1746822203620786</v>
      </c>
    </row>
    <row r="2556" spans="2:8" x14ac:dyDescent="0.25">
      <c r="B2556">
        <v>7.0027895483609539</v>
      </c>
      <c r="C2556">
        <v>7.0348396023073319</v>
      </c>
      <c r="D2556">
        <v>7.0668896562537071</v>
      </c>
      <c r="E2556">
        <v>7.0989397001977759</v>
      </c>
      <c r="F2556">
        <v>7.130989754144152</v>
      </c>
      <c r="G2556">
        <v>7.1630398080905264</v>
      </c>
      <c r="H2556">
        <v>7.1746822203620786</v>
      </c>
    </row>
    <row r="2557" spans="2:8" x14ac:dyDescent="0.25">
      <c r="B2557">
        <v>7.0027895483609548</v>
      </c>
      <c r="C2557">
        <v>7.0348396023073319</v>
      </c>
      <c r="D2557">
        <v>7.0668896562537071</v>
      </c>
      <c r="E2557">
        <v>7.0989397001977776</v>
      </c>
      <c r="F2557">
        <v>7.1309897541441538</v>
      </c>
      <c r="G2557">
        <v>7.1630398080905264</v>
      </c>
      <c r="H2557">
        <v>7.1746822203620786</v>
      </c>
    </row>
    <row r="2558" spans="2:8" x14ac:dyDescent="0.25">
      <c r="B2558">
        <v>7.0027895483609566</v>
      </c>
      <c r="C2558">
        <v>7.0348396023073319</v>
      </c>
      <c r="D2558">
        <v>7.0668896562537071</v>
      </c>
      <c r="E2558">
        <v>7.0989397001977776</v>
      </c>
      <c r="F2558">
        <v>7.1309897541441529</v>
      </c>
      <c r="G2558">
        <v>7.1630398080905273</v>
      </c>
      <c r="H2558">
        <v>7.1746822203620786</v>
      </c>
    </row>
    <row r="2559" spans="2:8" x14ac:dyDescent="0.25">
      <c r="B2559">
        <v>7.0027895483609566</v>
      </c>
      <c r="C2559">
        <v>7.0348396023073319</v>
      </c>
      <c r="D2559">
        <v>7.066889656253708</v>
      </c>
      <c r="E2559">
        <v>7.0989397001977776</v>
      </c>
      <c r="F2559">
        <v>7.1309897541441538</v>
      </c>
      <c r="G2559">
        <v>7.1630398080905282</v>
      </c>
      <c r="H2559">
        <v>7.1746822203620786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1B625-DBB0-4B43-A462-91EF70F4B93B}">
  <sheetPr>
    <tabColor rgb="FFFF0000"/>
  </sheetPr>
  <dimension ref="A1:K436"/>
  <sheetViews>
    <sheetView topLeftCell="A16" workbookViewId="0">
      <selection activeCell="A68" sqref="A68:O73"/>
    </sheetView>
  </sheetViews>
  <sheetFormatPr defaultRowHeight="15" x14ac:dyDescent="0.25"/>
  <cols>
    <col min="1" max="1" width="20.42578125" bestFit="1" customWidth="1"/>
  </cols>
  <sheetData>
    <row r="1" spans="1:11" x14ac:dyDescent="0.25">
      <c r="A1" s="8" t="s">
        <v>4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</row>
    <row r="2" spans="1:11" x14ac:dyDescent="0.25">
      <c r="A2" t="str">
        <f>RESBDG_Split_Tech!B2</f>
        <v>RESBDGAPAOldAPL</v>
      </c>
      <c r="B2">
        <f>SUMIFS(Activity_EX!B:B,Activity_EX!$A:$A,$A2&amp;"*")</f>
        <v>1817.3495691106179</v>
      </c>
      <c r="C2">
        <f>SUMIFS(Activity_EX!C:C,Activity_EX!$A:$A,$A2&amp;"*")</f>
        <v>1816.84434987691</v>
      </c>
      <c r="D2">
        <f>SUMIFS(Activity_EX!D:D,Activity_EX!$A:$A,$A2&amp;"*")</f>
        <v>1816.282036386295</v>
      </c>
      <c r="E2">
        <f>SUMIFS(Activity_EX!E:E,Activity_EX!$A:$A,$A2&amp;"*")</f>
        <v>1815.7199647482389</v>
      </c>
      <c r="F2">
        <f>SUMIFS(Activity_EX!F:F,Activity_EX!$A:$A,$A2&amp;"*")</f>
        <v>0</v>
      </c>
      <c r="G2">
        <f>SUMIFS(Activity_EX!G:G,Activity_EX!$A:$A,$A2&amp;"*")</f>
        <v>0</v>
      </c>
      <c r="H2">
        <f>SUMIFS(Activity_EX!H:H,Activity_EX!$A:$A,$A2&amp;"*")</f>
        <v>0</v>
      </c>
      <c r="I2">
        <f>SUMIFS(Activity_EX!I:I,Activity_EX!$A:$A,$A2&amp;"*")</f>
        <v>0</v>
      </c>
      <c r="J2">
        <f>SUMIFS(Activity_EX!J:J,Activity_EX!$A:$A,$A2&amp;"*")</f>
        <v>0</v>
      </c>
      <c r="K2">
        <f>IF(RESBDG_Split_Tech!L2="",0,IF(K$1=2016,0,IFERROR((RESBDG_Split_Tech!L2*(SUMIFS('AGG Activity_16'!B:B,'AGG Activity_16'!$A:$A,$B2)+SUMIFS('AGG Activity_EX'!B:B,'AGG Activity_EX'!$A:$A,$B2))-SUMIFS(Activity_EX!B:B,Activity_EX!$A:$A,$A2))/(SUMIFS('AGG Activity_16'!B:B,'AGG Activity_16'!$A:$A,$B2)),0)))</f>
        <v>0</v>
      </c>
    </row>
    <row r="3" spans="1:11" x14ac:dyDescent="0.25">
      <c r="A3" t="str">
        <f>RESBDG_Split_Tech!B3</f>
        <v>RESBDGSATOldAPL</v>
      </c>
      <c r="B3">
        <f>SUMIFS(Activity_EX!B:B,Activity_EX!$A:$A,$A3&amp;"*")</f>
        <v>650.05966765666881</v>
      </c>
      <c r="C3">
        <f>SUMIFS(Activity_EX!C:C,Activity_EX!$A:$A,$A3&amp;"*")</f>
        <v>650.04938589121571</v>
      </c>
      <c r="D3">
        <f>SUMIFS(Activity_EX!D:D,Activity_EX!$A:$A,$A3&amp;"*")</f>
        <v>650.03249613319076</v>
      </c>
      <c r="E3">
        <f>SUMIFS(Activity_EX!E:E,Activity_EX!$A:$A,$A3&amp;"*")</f>
        <v>650.01563109187225</v>
      </c>
      <c r="F3">
        <f>SUMIFS(Activity_EX!F:F,Activity_EX!$A:$A,$A3&amp;"*")</f>
        <v>0</v>
      </c>
      <c r="G3">
        <f>SUMIFS(Activity_EX!G:G,Activity_EX!$A:$A,$A3&amp;"*")</f>
        <v>0</v>
      </c>
      <c r="H3">
        <f>SUMIFS(Activity_EX!H:H,Activity_EX!$A:$A,$A3&amp;"*")</f>
        <v>0</v>
      </c>
      <c r="I3">
        <f>SUMIFS(Activity_EX!I:I,Activity_EX!$A:$A,$A3&amp;"*")</f>
        <v>0</v>
      </c>
      <c r="J3">
        <f>SUMIFS(Activity_EX!J:J,Activity_EX!$A:$A,$A3&amp;"*")</f>
        <v>0</v>
      </c>
      <c r="K3">
        <f>IF(RESBDG_Split_Tech!L3="",0,IF(K$1=2016,0,IFERROR((RESBDG_Split_Tech!L3*(SUMIFS('AGG Activity_16'!B:B,'AGG Activity_16'!$A:$A,$B3)+SUMIFS('AGG Activity_EX'!B:B,'AGG Activity_EX'!$A:$A,$B3))-SUMIFS(Activity_EX!B:B,Activity_EX!$A:$A,$A3))/(SUMIFS('AGG Activity_16'!B:B,'AGG Activity_16'!$A:$A,$B3)),0)))</f>
        <v>0</v>
      </c>
    </row>
    <row r="4" spans="1:11" x14ac:dyDescent="0.25">
      <c r="A4" t="str">
        <f>RESBDG_Split_Tech!B4</f>
        <v>RESBDGSDEOldAPL</v>
      </c>
      <c r="B4">
        <f>SUMIFS(Activity_EX!B:B,Activity_EX!$A:$A,$A4&amp;"*")</f>
        <v>1134.7636200493921</v>
      </c>
      <c r="C4">
        <f>SUMIFS(Activity_EX!C:C,Activity_EX!$A:$A,$A4&amp;"*")</f>
        <v>1130.426383312046</v>
      </c>
      <c r="D4">
        <f>SUMIFS(Activity_EX!D:D,Activity_EX!$A:$A,$A4&amp;"*")</f>
        <v>1131.110198170637</v>
      </c>
      <c r="E4">
        <f>SUMIFS(Activity_EX!E:E,Activity_EX!$A:$A,$A4&amp;"*")</f>
        <v>1131.7938866509551</v>
      </c>
      <c r="F4">
        <f>SUMIFS(Activity_EX!F:F,Activity_EX!$A:$A,$A4&amp;"*")</f>
        <v>0</v>
      </c>
      <c r="G4">
        <f>SUMIFS(Activity_EX!G:G,Activity_EX!$A:$A,$A4&amp;"*")</f>
        <v>0</v>
      </c>
      <c r="H4">
        <f>SUMIFS(Activity_EX!H:H,Activity_EX!$A:$A,$A4&amp;"*")</f>
        <v>0</v>
      </c>
      <c r="I4">
        <f>SUMIFS(Activity_EX!I:I,Activity_EX!$A:$A,$A4&amp;"*")</f>
        <v>0</v>
      </c>
      <c r="J4">
        <f>SUMIFS(Activity_EX!J:J,Activity_EX!$A:$A,$A4&amp;"*")</f>
        <v>0</v>
      </c>
      <c r="K4">
        <f>IF(RESBDG_Split_Tech!L4="",0,IF(K$1=2016,0,IFERROR((RESBDG_Split_Tech!L4*(SUMIFS('AGG Activity_16'!B:B,'AGG Activity_16'!$A:$A,$B4)+SUMIFS('AGG Activity_EX'!B:B,'AGG Activity_EX'!$A:$A,$B4))-SUMIFS(Activity_EX!B:B,Activity_EX!$A:$A,$A4))/(SUMIFS('AGG Activity_16'!B:B,'AGG Activity_16'!$A:$A,$B4)),0)))</f>
        <v>0</v>
      </c>
    </row>
    <row r="5" spans="1:11" x14ac:dyDescent="0.25">
      <c r="A5" t="str">
        <f>RESBDG_Split_Tech!B5</f>
        <v>RESBDGAPAOldCDY</v>
      </c>
      <c r="B5">
        <f>SUMIFS(Activity_EX!B:B,Activity_EX!$A:$A,$A5&amp;"*")</f>
        <v>906.13271182320796</v>
      </c>
      <c r="C5">
        <f>SUMIFS(Activity_EX!C:C,Activity_EX!$A:$A,$A5&amp;"*")</f>
        <v>906.01698319495574</v>
      </c>
      <c r="D5">
        <f>SUMIFS(Activity_EX!D:D,Activity_EX!$A:$A,$A5&amp;"*")</f>
        <v>601.32524219873517</v>
      </c>
      <c r="E5">
        <f>SUMIFS(Activity_EX!E:E,Activity_EX!$A:$A,$A5&amp;"*")</f>
        <v>601.17109729612832</v>
      </c>
      <c r="F5">
        <f>SUMIFS(Activity_EX!F:F,Activity_EX!$A:$A,$A5&amp;"*")</f>
        <v>601.01729882658799</v>
      </c>
      <c r="G5">
        <f>SUMIFS(Activity_EX!G:G,Activity_EX!$A:$A,$A5&amp;"*")</f>
        <v>600.90009332817988</v>
      </c>
      <c r="H5">
        <f>SUMIFS(Activity_EX!H:H,Activity_EX!$A:$A,$A5&amp;"*")</f>
        <v>596.42082646501399</v>
      </c>
      <c r="I5">
        <f>SUMIFS(Activity_EX!I:I,Activity_EX!$A:$A,$A5&amp;"*")</f>
        <v>122.72374898117459</v>
      </c>
      <c r="J5">
        <f>SUMIFS(Activity_EX!J:J,Activity_EX!$A:$A,$A5&amp;"*")</f>
        <v>71.115498926883205</v>
      </c>
      <c r="K5">
        <f>IF(RESBDG_Split_Tech!L5="",0,IF(K$1=2016,0,IFERROR((RESBDG_Split_Tech!L5*(SUMIFS('AGG Activity_16'!B:B,'AGG Activity_16'!$A:$A,$B5)+SUMIFS('AGG Activity_EX'!B:B,'AGG Activity_EX'!$A:$A,$B5))-SUMIFS(Activity_EX!B:B,Activity_EX!$A:$A,$A5))/(SUMIFS('AGG Activity_16'!B:B,'AGG Activity_16'!$A:$A,$B5)),0)))</f>
        <v>0</v>
      </c>
    </row>
    <row r="6" spans="1:11" x14ac:dyDescent="0.25">
      <c r="A6" t="str">
        <f>RESBDG_Split_Tech!B6</f>
        <v>RESBDGSATOldCDY</v>
      </c>
      <c r="B6">
        <f>SUMIFS(Activity_EX!B:B,Activity_EX!$A:$A,$A6&amp;"*")</f>
        <v>324.11107274602398</v>
      </c>
      <c r="C6">
        <f>SUMIFS(Activity_EX!C:C,Activity_EX!$A:$A,$A6&amp;"*")</f>
        <v>324.12698025055118</v>
      </c>
      <c r="D6">
        <f>SUMIFS(Activity_EX!D:D,Activity_EX!$A:$A,$A6&amp;"*")</f>
        <v>215.1949614838467</v>
      </c>
      <c r="E6">
        <f>SUMIFS(Activity_EX!E:E,Activity_EX!$A:$A,$A6&amp;"*")</f>
        <v>215.19155285801779</v>
      </c>
      <c r="F6">
        <f>SUMIFS(Activity_EX!F:F,Activity_EX!$A:$A,$A6&amp;"*")</f>
        <v>215.18847522783531</v>
      </c>
      <c r="G6">
        <f>SUMIFS(Activity_EX!G:G,Activity_EX!$A:$A,$A6&amp;"*")</f>
        <v>215.18770744329521</v>
      </c>
      <c r="H6">
        <f>SUMIFS(Activity_EX!H:H,Activity_EX!$A:$A,$A6&amp;"*")</f>
        <v>214.0011096899371</v>
      </c>
      <c r="I6">
        <f>SUMIFS(Activity_EX!I:I,Activity_EX!$A:$A,$A6&amp;"*")</f>
        <v>52.326927812441369</v>
      </c>
      <c r="J6">
        <f>SUMIFS(Activity_EX!J:J,Activity_EX!$A:$A,$A6&amp;"*")</f>
        <v>35.305873753199108</v>
      </c>
      <c r="K6">
        <f>IF(RESBDG_Split_Tech!L6="",0,IF(K$1=2016,0,IFERROR((RESBDG_Split_Tech!L6*(SUMIFS('AGG Activity_16'!B:B,'AGG Activity_16'!$A:$A,$B6)+SUMIFS('AGG Activity_EX'!B:B,'AGG Activity_EX'!$A:$A,$B6))-SUMIFS(Activity_EX!B:B,Activity_EX!$A:$A,$A6))/(SUMIFS('AGG Activity_16'!B:B,'AGG Activity_16'!$A:$A,$B6)),0)))</f>
        <v>0</v>
      </c>
    </row>
    <row r="7" spans="1:11" x14ac:dyDescent="0.25">
      <c r="A7" t="str">
        <f>RESBDG_Split_Tech!B7</f>
        <v>RESBDGSDEOldCDY</v>
      </c>
      <c r="B7">
        <f>SUMIFS(Activity_EX!B:B,Activity_EX!$A:$A,$A7&amp;"*")</f>
        <v>565.8085204483159</v>
      </c>
      <c r="C7">
        <f>SUMIFS(Activity_EX!C:C,Activity_EX!$A:$A,$A7&amp;"*")</f>
        <v>563.49692541169588</v>
      </c>
      <c r="D7">
        <f>SUMIFS(Activity_EX!D:D,Activity_EX!$A:$A,$A7&amp;"*")</f>
        <v>375.67230091354293</v>
      </c>
      <c r="E7">
        <f>SUMIFS(Activity_EX!E:E,Activity_EX!$A:$A,$A7&amp;"*")</f>
        <v>375.67086833616253</v>
      </c>
      <c r="F7">
        <f>SUMIFS(Activity_EX!F:F,Activity_EX!$A:$A,$A7&amp;"*")</f>
        <v>375.66999628168048</v>
      </c>
      <c r="G7">
        <f>SUMIFS(Activity_EX!G:G,Activity_EX!$A:$A,$A7&amp;"*")</f>
        <v>375.66860235817398</v>
      </c>
      <c r="H7">
        <f>SUMIFS(Activity_EX!H:H,Activity_EX!$A:$A,$A7&amp;"*")</f>
        <v>373.64559119003968</v>
      </c>
      <c r="I7">
        <f>SUMIFS(Activity_EX!I:I,Activity_EX!$A:$A,$A7&amp;"*")</f>
        <v>98.546066957110654</v>
      </c>
      <c r="J7">
        <f>SUMIFS(Activity_EX!J:J,Activity_EX!$A:$A,$A7&amp;"*")</f>
        <v>67.990244803525471</v>
      </c>
      <c r="K7">
        <f>IF(RESBDG_Split_Tech!L7="",0,IF(K$1=2016,0,IFERROR((RESBDG_Split_Tech!L7*(SUMIFS('AGG Activity_16'!B:B,'AGG Activity_16'!$A:$A,$B7)+SUMIFS('AGG Activity_EX'!B:B,'AGG Activity_EX'!$A:$A,$B7))-SUMIFS(Activity_EX!B:B,Activity_EX!$A:$A,$A7))/(SUMIFS('AGG Activity_16'!B:B,'AGG Activity_16'!$A:$A,$B7)),0)))</f>
        <v>0</v>
      </c>
    </row>
    <row r="8" spans="1:11" x14ac:dyDescent="0.25">
      <c r="A8" t="str">
        <f>RESBDG_Split_Tech!B8</f>
        <v>RESBDGAPAOldCWA</v>
      </c>
      <c r="B8">
        <f>SUMIFS(Activity_EX!B:B,Activity_EX!$A:$A,$A8&amp;"*")</f>
        <v>47.076321536268367</v>
      </c>
      <c r="C8">
        <f>SUMIFS(Activity_EX!C:C,Activity_EX!$A:$A,$A8&amp;"*")</f>
        <v>31.03405770316856</v>
      </c>
      <c r="D8">
        <f>SUMIFS(Activity_EX!D:D,Activity_EX!$A:$A,$A8&amp;"*")</f>
        <v>31.014081742809509</v>
      </c>
      <c r="E8">
        <f>SUMIFS(Activity_EX!E:E,Activity_EX!$A:$A,$A8&amp;"*")</f>
        <v>30.99399736228581</v>
      </c>
      <c r="F8">
        <f>SUMIFS(Activity_EX!F:F,Activity_EX!$A:$A,$A8&amp;"*")</f>
        <v>30.97391026785704</v>
      </c>
      <c r="G8">
        <f>SUMIFS(Activity_EX!G:G,Activity_EX!$A:$A,$A8&amp;"*")</f>
        <v>30.958544572512022</v>
      </c>
      <c r="H8">
        <f>SUMIFS(Activity_EX!H:H,Activity_EX!$A:$A,$A8&amp;"*")</f>
        <v>14.546341757994639</v>
      </c>
      <c r="I8">
        <f>SUMIFS(Activity_EX!I:I,Activity_EX!$A:$A,$A8&amp;"*")</f>
        <v>2.6453118719290611E-2</v>
      </c>
      <c r="J8">
        <f>SUMIFS(Activity_EX!J:J,Activity_EX!$A:$A,$A8&amp;"*")</f>
        <v>2.448140920315987E-2</v>
      </c>
      <c r="K8">
        <f>IF(RESBDG_Split_Tech!L8="",0,IF(K$1=2016,0,IFERROR((RESBDG_Split_Tech!L8*(SUMIFS('AGG Activity_16'!B:B,'AGG Activity_16'!$A:$A,$B8)+SUMIFS('AGG Activity_EX'!B:B,'AGG Activity_EX'!$A:$A,$B8))-SUMIFS(Activity_EX!B:B,Activity_EX!$A:$A,$A8))/(SUMIFS('AGG Activity_16'!B:B,'AGG Activity_16'!$A:$A,$B8)),0)))</f>
        <v>0</v>
      </c>
    </row>
    <row r="9" spans="1:11" x14ac:dyDescent="0.25">
      <c r="A9" t="str">
        <f>RESBDG_Split_Tech!B9</f>
        <v>RESBDGSATOldCWA</v>
      </c>
      <c r="B9">
        <f>SUMIFS(Activity_EX!B:B,Activity_EX!$A:$A,$A9&amp;"*")</f>
        <v>16.838462375793959</v>
      </c>
      <c r="C9">
        <f>SUMIFS(Activity_EX!C:C,Activity_EX!$A:$A,$A9&amp;"*")</f>
        <v>11.10781163499907</v>
      </c>
      <c r="D9">
        <f>SUMIFS(Activity_EX!D:D,Activity_EX!$A:$A,$A9&amp;"*")</f>
        <v>11.107672804068381</v>
      </c>
      <c r="E9">
        <f>SUMIFS(Activity_EX!E:E,Activity_EX!$A:$A,$A9&amp;"*")</f>
        <v>11.10761752963421</v>
      </c>
      <c r="F9">
        <f>SUMIFS(Activity_EX!F:F,Activity_EX!$A:$A,$A9&amp;"*")</f>
        <v>11.107616273535021</v>
      </c>
      <c r="G9">
        <f>SUMIFS(Activity_EX!G:G,Activity_EX!$A:$A,$A9&amp;"*")</f>
        <v>11.1082899275731</v>
      </c>
      <c r="H9">
        <f>SUMIFS(Activity_EX!H:H,Activity_EX!$A:$A,$A9&amp;"*")</f>
        <v>5.2620045873887573</v>
      </c>
      <c r="I9">
        <f>SUMIFS(Activity_EX!I:I,Activity_EX!$A:$A,$A9&amp;"*")</f>
        <v>1.9312433195691311E-2</v>
      </c>
      <c r="J9">
        <f>SUMIFS(Activity_EX!J:J,Activity_EX!$A:$A,$A9&amp;"*")</f>
        <v>1.851953467779658E-2</v>
      </c>
      <c r="K9">
        <f>IF(RESBDG_Split_Tech!L9="",0,IF(K$1=2016,0,IFERROR((RESBDG_Split_Tech!L9*(SUMIFS('AGG Activity_16'!B:B,'AGG Activity_16'!$A:$A,$B9)+SUMIFS('AGG Activity_EX'!B:B,'AGG Activity_EX'!$A:$A,$B9))-SUMIFS(Activity_EX!B:B,Activity_EX!$A:$A,$A9))/(SUMIFS('AGG Activity_16'!B:B,'AGG Activity_16'!$A:$A,$B9)),0)))</f>
        <v>0</v>
      </c>
    </row>
    <row r="10" spans="1:11" x14ac:dyDescent="0.25">
      <c r="A10" t="str">
        <f>RESBDG_Split_Tech!B10</f>
        <v>RESBDGSDEOldCWA</v>
      </c>
      <c r="B10">
        <f>SUMIFS(Activity_EX!B:B,Activity_EX!$A:$A,$A10&amp;"*")</f>
        <v>29.394384473690678</v>
      </c>
      <c r="C10">
        <f>SUMIFS(Activity_EX!C:C,Activity_EX!$A:$A,$A10&amp;"*")</f>
        <v>19.392527516925611</v>
      </c>
      <c r="D10">
        <f>SUMIFS(Activity_EX!D:D,Activity_EX!$A:$A,$A10&amp;"*")</f>
        <v>19.392609791228889</v>
      </c>
      <c r="E10">
        <f>SUMIFS(Activity_EX!E:E,Activity_EX!$A:$A,$A10&amp;"*")</f>
        <v>19.392759510022589</v>
      </c>
      <c r="F10">
        <f>SUMIFS(Activity_EX!F:F,Activity_EX!$A:$A,$A10&amp;"*")</f>
        <v>19.393072732755179</v>
      </c>
      <c r="G10">
        <f>SUMIFS(Activity_EX!G:G,Activity_EX!$A:$A,$A10&amp;"*")</f>
        <v>19.393521525163521</v>
      </c>
      <c r="H10">
        <f>SUMIFS(Activity_EX!H:H,Activity_EX!$A:$A,$A10&amp;"*")</f>
        <v>9.1893429896139196</v>
      </c>
      <c r="I10">
        <f>SUMIFS(Activity_EX!I:I,Activity_EX!$A:$A,$A10&amp;"*")</f>
        <v>2.377608834346543E-2</v>
      </c>
      <c r="J10">
        <f>SUMIFS(Activity_EX!J:J,Activity_EX!$A:$A,$A10&amp;"*")</f>
        <v>2.2384081908585519E-2</v>
      </c>
      <c r="K10">
        <f>IF(RESBDG_Split_Tech!L10="",0,IF(K$1=2016,0,IFERROR((RESBDG_Split_Tech!L10*(SUMIFS('AGG Activity_16'!B:B,'AGG Activity_16'!$A:$A,$B10)+SUMIFS('AGG Activity_EX'!B:B,'AGG Activity_EX'!$A:$A,$B10))-SUMIFS(Activity_EX!B:B,Activity_EX!$A:$A,$A10))/(SUMIFS('AGG Activity_16'!B:B,'AGG Activity_16'!$A:$A,$B10)),0)))</f>
        <v>0</v>
      </c>
    </row>
    <row r="11" spans="1:11" x14ac:dyDescent="0.25">
      <c r="A11" t="str">
        <f>RESBDG_Split_Tech!B11</f>
        <v>RESBDGAPAOldDWA</v>
      </c>
      <c r="B11">
        <f>SUMIFS(Activity_EX!B:B,Activity_EX!$A:$A,$A11&amp;"*")</f>
        <v>63.392887199546642</v>
      </c>
      <c r="C11">
        <f>SUMIFS(Activity_EX!C:C,Activity_EX!$A:$A,$A11&amp;"*")</f>
        <v>63.3849479142051</v>
      </c>
      <c r="D11">
        <f>SUMIFS(Activity_EX!D:D,Activity_EX!$A:$A,$A11&amp;"*")</f>
        <v>63.376143308360888</v>
      </c>
      <c r="E11">
        <f>SUMIFS(Activity_EX!E:E,Activity_EX!$A:$A,$A11&amp;"*")</f>
        <v>63.367283502409528</v>
      </c>
      <c r="F11">
        <f>SUMIFS(Activity_EX!F:F,Activity_EX!$A:$A,$A11&amp;"*")</f>
        <v>42.076412734913212</v>
      </c>
      <c r="G11">
        <f>SUMIFS(Activity_EX!G:G,Activity_EX!$A:$A,$A11&amp;"*")</f>
        <v>42.069906456341883</v>
      </c>
      <c r="H11">
        <f>SUMIFS(Activity_EX!H:H,Activity_EX!$A:$A,$A11&amp;"*")</f>
        <v>41.782642009810708</v>
      </c>
      <c r="I11">
        <f>SUMIFS(Activity_EX!I:I,Activity_EX!$A:$A,$A11&amp;"*")</f>
        <v>19.890357484983362</v>
      </c>
      <c r="J11">
        <f>SUMIFS(Activity_EX!J:J,Activity_EX!$A:$A,$A11&amp;"*")</f>
        <v>17.564453127376101</v>
      </c>
      <c r="K11">
        <f>IF(RESBDG_Split_Tech!L11="",0,IF(K$1=2016,0,IFERROR((RESBDG_Split_Tech!L11*(SUMIFS('AGG Activity_16'!B:B,'AGG Activity_16'!$A:$A,$B11)+SUMIFS('AGG Activity_EX'!B:B,'AGG Activity_EX'!$A:$A,$B11))-SUMIFS(Activity_EX!B:B,Activity_EX!$A:$A,$A11))/(SUMIFS('AGG Activity_16'!B:B,'AGG Activity_16'!$A:$A,$B11)),0)))</f>
        <v>0</v>
      </c>
    </row>
    <row r="12" spans="1:11" x14ac:dyDescent="0.25">
      <c r="A12" t="str">
        <f>RESBDG_Split_Tech!B12</f>
        <v>RESBDGSATOldDWA</v>
      </c>
      <c r="B12">
        <f>SUMIFS(Activity_EX!B:B,Activity_EX!$A:$A,$A12&amp;"*")</f>
        <v>22.67538233498076</v>
      </c>
      <c r="C12">
        <f>SUMIFS(Activity_EX!C:C,Activity_EX!$A:$A,$A12&amp;"*")</f>
        <v>22.675358603018982</v>
      </c>
      <c r="D12">
        <f>SUMIFS(Activity_EX!D:D,Activity_EX!$A:$A,$A12&amp;"*")</f>
        <v>22.642680627642189</v>
      </c>
      <c r="E12">
        <f>SUMIFS(Activity_EX!E:E,Activity_EX!$A:$A,$A12&amp;"*")</f>
        <v>22.675189516052569</v>
      </c>
      <c r="F12">
        <f>SUMIFS(Activity_EX!F:F,Activity_EX!$A:$A,$A12&amp;"*")</f>
        <v>15.065374428463191</v>
      </c>
      <c r="G12">
        <f>SUMIFS(Activity_EX!G:G,Activity_EX!$A:$A,$A12&amp;"*")</f>
        <v>15.066080957661629</v>
      </c>
      <c r="H12">
        <f>SUMIFS(Activity_EX!H:H,Activity_EX!$A:$A,$A12&amp;"*")</f>
        <v>14.99106052408842</v>
      </c>
      <c r="I12">
        <f>SUMIFS(Activity_EX!I:I,Activity_EX!$A:$A,$A12&amp;"*")</f>
        <v>7.2807943148066672</v>
      </c>
      <c r="J12">
        <f>SUMIFS(Activity_EX!J:J,Activity_EX!$A:$A,$A12&amp;"*")</f>
        <v>6.5075854445935546</v>
      </c>
      <c r="K12">
        <f>IF(RESBDG_Split_Tech!L12="",0,IF(K$1=2016,0,IFERROR((RESBDG_Split_Tech!L12*(SUMIFS('AGG Activity_16'!B:B,'AGG Activity_16'!$A:$A,$B12)+SUMIFS('AGG Activity_EX'!B:B,'AGG Activity_EX'!$A:$A,$B12))-SUMIFS(Activity_EX!B:B,Activity_EX!$A:$A,$A12))/(SUMIFS('AGG Activity_16'!B:B,'AGG Activity_16'!$A:$A,$B12)),0)))</f>
        <v>0</v>
      </c>
    </row>
    <row r="13" spans="1:11" x14ac:dyDescent="0.25">
      <c r="A13" t="str">
        <f>RESBDG_Split_Tech!B13</f>
        <v>RESBDGSDEOldDWA</v>
      </c>
      <c r="B13">
        <f>SUMIFS(Activity_EX!B:B,Activity_EX!$A:$A,$A13&amp;"*")</f>
        <v>39.582913758908923</v>
      </c>
      <c r="C13">
        <f>SUMIFS(Activity_EX!C:C,Activity_EX!$A:$A,$A13&amp;"*")</f>
        <v>39.431608726326218</v>
      </c>
      <c r="D13">
        <f>SUMIFS(Activity_EX!D:D,Activity_EX!$A:$A,$A13&amp;"*")</f>
        <v>39.455444016883092</v>
      </c>
      <c r="E13">
        <f>SUMIFS(Activity_EX!E:E,Activity_EX!$A:$A,$A13&amp;"*")</f>
        <v>39.479243075228858</v>
      </c>
      <c r="F13">
        <f>SUMIFS(Activity_EX!F:F,Activity_EX!$A:$A,$A13&amp;"*")</f>
        <v>26.295437935098011</v>
      </c>
      <c r="G13">
        <f>SUMIFS(Activity_EX!G:G,Activity_EX!$A:$A,$A13&amp;"*")</f>
        <v>26.296041980541631</v>
      </c>
      <c r="H13">
        <f>SUMIFS(Activity_EX!H:H,Activity_EX!$A:$A,$A13&amp;"*")</f>
        <v>26.165955622207271</v>
      </c>
      <c r="I13">
        <f>SUMIFS(Activity_EX!I:I,Activity_EX!$A:$A,$A13&amp;"*")</f>
        <v>13.033389839688761</v>
      </c>
      <c r="J13">
        <f>SUMIFS(Activity_EX!J:J,Activity_EX!$A:$A,$A13&amp;"*")</f>
        <v>11.612588840006261</v>
      </c>
      <c r="K13">
        <f>IF(RESBDG_Split_Tech!L13="",0,IF(K$1=2016,0,IFERROR((RESBDG_Split_Tech!L13*(SUMIFS('AGG Activity_16'!B:B,'AGG Activity_16'!$A:$A,$B13)+SUMIFS('AGG Activity_EX'!B:B,'AGG Activity_EX'!$A:$A,$B13))-SUMIFS(Activity_EX!B:B,Activity_EX!$A:$A,$A13))/(SUMIFS('AGG Activity_16'!B:B,'AGG Activity_16'!$A:$A,$B13)),0)))</f>
        <v>0</v>
      </c>
    </row>
    <row r="14" spans="1:11" x14ac:dyDescent="0.25">
      <c r="A14" t="str">
        <f>RESBDG_Split_Tech!B14</f>
        <v>RESBDGAPAOldFRZ</v>
      </c>
      <c r="B14">
        <f>SUMIFS(Activity_EX!B:B,Activity_EX!$A:$A,$A14&amp;"*")</f>
        <v>171.37404894629111</v>
      </c>
      <c r="C14">
        <f>SUMIFS(Activity_EX!C:C,Activity_EX!$A:$A,$A14&amp;"*")</f>
        <v>136.52137944052311</v>
      </c>
      <c r="D14">
        <f>SUMIFS(Activity_EX!D:D,Activity_EX!$A:$A,$A14&amp;"*")</f>
        <v>136.878713978241</v>
      </c>
      <c r="E14">
        <f>SUMIFS(Activity_EX!E:E,Activity_EX!$A:$A,$A14&amp;"*")</f>
        <v>136.85881187610079</v>
      </c>
      <c r="F14">
        <f>SUMIFS(Activity_EX!F:F,Activity_EX!$A:$A,$A14&amp;"*")</f>
        <v>136.83891006229331</v>
      </c>
      <c r="G14">
        <f>SUMIFS(Activity_EX!G:G,Activity_EX!$A:$A,$A14&amp;"*")</f>
        <v>136.8240055885629</v>
      </c>
      <c r="H14">
        <f>SUMIFS(Activity_EX!H:H,Activity_EX!$A:$A,$A14&amp;"*")</f>
        <v>101.45394528039181</v>
      </c>
      <c r="I14">
        <f>SUMIFS(Activity_EX!I:I,Activity_EX!$A:$A,$A14&amp;"*")</f>
        <v>71.327822716901366</v>
      </c>
      <c r="J14">
        <f>SUMIFS(Activity_EX!J:J,Activity_EX!$A:$A,$A14&amp;"*")</f>
        <v>67.937434120531123</v>
      </c>
      <c r="K14">
        <f>IF(RESBDG_Split_Tech!L14="",0,IF(K$1=2016,0,IFERROR((RESBDG_Split_Tech!L14*(SUMIFS('AGG Activity_16'!B:B,'AGG Activity_16'!$A:$A,$B14)+SUMIFS('AGG Activity_EX'!B:B,'AGG Activity_EX'!$A:$A,$B14))-SUMIFS(Activity_EX!B:B,Activity_EX!$A:$A,$A14))/(SUMIFS('AGG Activity_16'!B:B,'AGG Activity_16'!$A:$A,$B14)),0)))</f>
        <v>0</v>
      </c>
    </row>
    <row r="15" spans="1:11" x14ac:dyDescent="0.25">
      <c r="A15" t="str">
        <f>RESBDG_Split_Tech!B15</f>
        <v>RESBDGSATOldFRZ</v>
      </c>
      <c r="B15">
        <f>SUMIFS(Activity_EX!B:B,Activity_EX!$A:$A,$A15&amp;"*")</f>
        <v>61.303822805553231</v>
      </c>
      <c r="C15">
        <f>SUMIFS(Activity_EX!C:C,Activity_EX!$A:$A,$A15&amp;"*")</f>
        <v>48.974725886501638</v>
      </c>
      <c r="D15">
        <f>SUMIFS(Activity_EX!D:D,Activity_EX!$A:$A,$A15&amp;"*")</f>
        <v>48.974324187549641</v>
      </c>
      <c r="E15">
        <f>SUMIFS(Activity_EX!E:E,Activity_EX!$A:$A,$A15&amp;"*")</f>
        <v>48.974104365655499</v>
      </c>
      <c r="F15">
        <f>SUMIFS(Activity_EX!F:F,Activity_EX!$A:$A,$A15&amp;"*")</f>
        <v>48.973821920436457</v>
      </c>
      <c r="G15">
        <f>SUMIFS(Activity_EX!G:G,Activity_EX!$A:$A,$A15&amp;"*")</f>
        <v>48.973664653914987</v>
      </c>
      <c r="H15">
        <f>SUMIFS(Activity_EX!H:H,Activity_EX!$A:$A,$A15&amp;"*")</f>
        <v>36.393698137502781</v>
      </c>
      <c r="I15">
        <f>SUMIFS(Activity_EX!I:I,Activity_EX!$A:$A,$A15&amp;"*")</f>
        <v>25.578927484037418</v>
      </c>
      <c r="J15">
        <f>SUMIFS(Activity_EX!J:J,Activity_EX!$A:$A,$A15&amp;"*")</f>
        <v>24.480606763939019</v>
      </c>
      <c r="K15">
        <f>IF(RESBDG_Split_Tech!L15="",0,IF(K$1=2016,0,IFERROR((RESBDG_Split_Tech!L15*(SUMIFS('AGG Activity_16'!B:B,'AGG Activity_16'!$A:$A,$B15)+SUMIFS('AGG Activity_EX'!B:B,'AGG Activity_EX'!$A:$A,$B15))-SUMIFS(Activity_EX!B:B,Activity_EX!$A:$A,$A15))/(SUMIFS('AGG Activity_16'!B:B,'AGG Activity_16'!$A:$A,$B15)),0)))</f>
        <v>0</v>
      </c>
    </row>
    <row r="16" spans="1:11" x14ac:dyDescent="0.25">
      <c r="A16" t="str">
        <f>RESBDG_Split_Tech!B16</f>
        <v>RESBDGSDEOldFRZ</v>
      </c>
      <c r="B16">
        <f>SUMIFS(Activity_EX!B:B,Activity_EX!$A:$A,$A16&amp;"*")</f>
        <v>107.0143250785504</v>
      </c>
      <c r="C16">
        <f>SUMIFS(Activity_EX!C:C,Activity_EX!$A:$A,$A16&amp;"*")</f>
        <v>85.494342255151849</v>
      </c>
      <c r="D16">
        <f>SUMIFS(Activity_EX!D:D,Activity_EX!$A:$A,$A16&amp;"*")</f>
        <v>85.494146891834859</v>
      </c>
      <c r="E16">
        <f>SUMIFS(Activity_EX!E:E,Activity_EX!$A:$A,$A16&amp;"*")</f>
        <v>85.494184424440306</v>
      </c>
      <c r="F16">
        <f>SUMIFS(Activity_EX!F:F,Activity_EX!$A:$A,$A16&amp;"*")</f>
        <v>85.494206775333836</v>
      </c>
      <c r="G16">
        <f>SUMIFS(Activity_EX!G:G,Activity_EX!$A:$A,$A16&amp;"*")</f>
        <v>85.493822488298036</v>
      </c>
      <c r="H16">
        <f>SUMIFS(Activity_EX!H:H,Activity_EX!$A:$A,$A16&amp;"*")</f>
        <v>63.542564068790469</v>
      </c>
      <c r="I16">
        <f>SUMIFS(Activity_EX!I:I,Activity_EX!$A:$A,$A16&amp;"*")</f>
        <v>45.532396749623572</v>
      </c>
      <c r="J16">
        <f>SUMIFS(Activity_EX!J:J,Activity_EX!$A:$A,$A16&amp;"*")</f>
        <v>43.425637117386621</v>
      </c>
      <c r="K16">
        <f>IF(RESBDG_Split_Tech!L16="",0,IF(K$1=2016,0,IFERROR((RESBDG_Split_Tech!L16*(SUMIFS('AGG Activity_16'!B:B,'AGG Activity_16'!$A:$A,$B16)+SUMIFS('AGG Activity_EX'!B:B,'AGG Activity_EX'!$A:$A,$B16))-SUMIFS(Activity_EX!B:B,Activity_EX!$A:$A,$A16))/(SUMIFS('AGG Activity_16'!B:B,'AGG Activity_16'!$A:$A,$B16)),0)))</f>
        <v>0</v>
      </c>
    </row>
    <row r="17" spans="1:11" x14ac:dyDescent="0.25">
      <c r="A17" t="str">
        <f>RESBDG_Split_Tech!B17</f>
        <v>RESBDGAPAOldLI</v>
      </c>
      <c r="B17">
        <f>SUMIFS(Activity_EX!B:B,Activity_EX!$A:$A,$A17&amp;"*")</f>
        <v>449.6243737822308</v>
      </c>
      <c r="C17">
        <f>SUMIFS(Activity_EX!C:C,Activity_EX!$A:$A,$A17&amp;"*")</f>
        <v>116.65479416580531</v>
      </c>
      <c r="D17">
        <f>SUMIFS(Activity_EX!D:D,Activity_EX!$A:$A,$A17&amp;"*")</f>
        <v>115.54309734266664</v>
      </c>
      <c r="E17">
        <f>SUMIFS(Activity_EX!E:E,Activity_EX!$A:$A,$A17&amp;"*")</f>
        <v>91.037864205180895</v>
      </c>
      <c r="F17">
        <f>SUMIFS(Activity_EX!F:F,Activity_EX!$A:$A,$A17&amp;"*")</f>
        <v>90.468017882140884</v>
      </c>
      <c r="G17">
        <f>SUMIFS(Activity_EX!G:G,Activity_EX!$A:$A,$A17&amp;"*")</f>
        <v>88.904550046234803</v>
      </c>
      <c r="H17">
        <f>SUMIFS(Activity_EX!H:H,Activity_EX!$A:$A,$A17&amp;"*")</f>
        <v>1.0659001969782169E-2</v>
      </c>
      <c r="I17">
        <f>SUMIFS(Activity_EX!I:I,Activity_EX!$A:$A,$A17&amp;"*")</f>
        <v>0.81971705798847805</v>
      </c>
      <c r="J17">
        <f>SUMIFS(Activity_EX!J:J,Activity_EX!$A:$A,$A17&amp;"*")</f>
        <v>0.81577653484274226</v>
      </c>
      <c r="K17">
        <f>IF(RESBDG_Split_Tech!L17="",0,IF(K$1=2016,0,IFERROR((RESBDG_Split_Tech!L17*(SUMIFS('AGG Activity_16'!B:B,'AGG Activity_16'!$A:$A,$B17)+SUMIFS('AGG Activity_EX'!B:B,'AGG Activity_EX'!$A:$A,$B17))-SUMIFS(Activity_EX!B:B,Activity_EX!$A:$A,$A17))/(SUMIFS('AGG Activity_16'!B:B,'AGG Activity_16'!$A:$A,$B17)),0)))</f>
        <v>0</v>
      </c>
    </row>
    <row r="18" spans="1:11" x14ac:dyDescent="0.25">
      <c r="A18" t="str">
        <f>RESBDG_Split_Tech!B23</f>
        <v>RESBDGSATOldLI</v>
      </c>
      <c r="B18">
        <f>SUMIFS(Activity_EX!B:B,Activity_EX!$A:$A,$A18&amp;"*")</f>
        <v>391.17942775995999</v>
      </c>
      <c r="C18">
        <f>SUMIFS(Activity_EX!C:C,Activity_EX!$A:$A,$A18&amp;"*")</f>
        <v>101.56337835776507</v>
      </c>
      <c r="D18">
        <f>SUMIFS(Activity_EX!D:D,Activity_EX!$A:$A,$A18&amp;"*")</f>
        <v>101.09974876160179</v>
      </c>
      <c r="E18">
        <f>SUMIFS(Activity_EX!E:E,Activity_EX!$A:$A,$A18&amp;"*")</f>
        <v>79.094494659026708</v>
      </c>
      <c r="F18">
        <f>SUMIFS(Activity_EX!F:F,Activity_EX!$A:$A,$A18&amp;"*")</f>
        <v>79.207704388811706</v>
      </c>
      <c r="G18">
        <f>SUMIFS(Activity_EX!G:G,Activity_EX!$A:$A,$A18&amp;"*")</f>
        <v>78.10836618028884</v>
      </c>
      <c r="H18">
        <f>SUMIFS(Activity_EX!H:H,Activity_EX!$A:$A,$A18&amp;"*")</f>
        <v>9.1861140444124273E-3</v>
      </c>
      <c r="I18">
        <f>SUMIFS(Activity_EX!I:I,Activity_EX!$A:$A,$A18&amp;"*")</f>
        <v>0.71195862868523352</v>
      </c>
      <c r="J18">
        <f>SUMIFS(Activity_EX!J:J,Activity_EX!$A:$A,$A18&amp;"*")</f>
        <v>0.70839717797602852</v>
      </c>
      <c r="K18">
        <f>IF(RESBDG_Split_Tech!L38="",0,IF(K$1=2016,0,IFERROR((RESBDG_Split_Tech!L38*(SUMIFS('AGG Activity_16'!B:B,'AGG Activity_16'!$A:$A,$B18)+SUMIFS('AGG Activity_EX'!B:B,'AGG Activity_EX'!$A:$A,$B18))-SUMIFS(Activity_EX!B:B,Activity_EX!$A:$A,$A18))/(SUMIFS('AGG Activity_16'!B:B,'AGG Activity_16'!$A:$A,$B18)),0)))</f>
        <v>0</v>
      </c>
    </row>
    <row r="19" spans="1:11" x14ac:dyDescent="0.25">
      <c r="A19" t="str">
        <f>RESBDG_Split_Tech!B29</f>
        <v>RESBDGSDEOldLI</v>
      </c>
      <c r="B19">
        <f>SUMIFS(Activity_EX!B:B,Activity_EX!$A:$A,$A19&amp;"*")</f>
        <v>1033.0558053564025</v>
      </c>
      <c r="C19">
        <f>SUMIFS(Activity_EX!C:C,Activity_EX!$A:$A,$A19&amp;"*")</f>
        <v>268.26033359268126</v>
      </c>
      <c r="D19">
        <f>SUMIFS(Activity_EX!D:D,Activity_EX!$A:$A,$A19&amp;"*")</f>
        <v>266.55527773694354</v>
      </c>
      <c r="E19">
        <f>SUMIFS(Activity_EX!E:E,Activity_EX!$A:$A,$A19&amp;"*")</f>
        <v>208.84412956383173</v>
      </c>
      <c r="F19">
        <f>SUMIFS(Activity_EX!F:F,Activity_EX!$A:$A,$A19&amp;"*")</f>
        <v>207.97111851137609</v>
      </c>
      <c r="G19">
        <f>SUMIFS(Activity_EX!G:G,Activity_EX!$A:$A,$A19&amp;"*")</f>
        <v>205.57654533719995</v>
      </c>
      <c r="H19">
        <f>SUMIFS(Activity_EX!H:H,Activity_EX!$A:$A,$A19&amp;"*")</f>
        <v>1.3345992731333639E-2</v>
      </c>
      <c r="I19">
        <f>SUMIFS(Activity_EX!I:I,Activity_EX!$A:$A,$A19&amp;"*")</f>
        <v>1.8934199360312347</v>
      </c>
      <c r="J19">
        <f>SUMIFS(Activity_EX!J:J,Activity_EX!$A:$A,$A19&amp;"*")</f>
        <v>1.8881517492154529</v>
      </c>
      <c r="K19">
        <f>IF(RESBDG_Split_Tech!L50="",0,IF(K$1=2016,0,IFERROR((RESBDG_Split_Tech!L50*(SUMIFS('AGG Activity_16'!B:B,'AGG Activity_16'!$A:$A,$B19)+SUMIFS('AGG Activity_EX'!B:B,'AGG Activity_EX'!$A:$A,$B19))-SUMIFS(Activity_EX!B:B,Activity_EX!$A:$A,$A19))/(SUMIFS('AGG Activity_16'!B:B,'AGG Activity_16'!$A:$A,$B19)),0)))</f>
        <v>0</v>
      </c>
    </row>
    <row r="20" spans="1:11" x14ac:dyDescent="0.25">
      <c r="A20" t="str">
        <f>RESBDG_Split_Tech!B35</f>
        <v>RESBDGAPAOldRAG</v>
      </c>
      <c r="B20">
        <f>SUMIFS(Activity_EX!B:B,Activity_EX!$A:$A,$A20&amp;"*")</f>
        <v>701.07245782663108</v>
      </c>
      <c r="C20">
        <f>SUMIFS(Activity_EX!C:C,Activity_EX!$A:$A,$A20&amp;"*")</f>
        <v>460.96888288275881</v>
      </c>
      <c r="D20">
        <f>SUMIFS(Activity_EX!D:D,Activity_EX!$A:$A,$A20&amp;"*")</f>
        <v>460.58553644272553</v>
      </c>
      <c r="E20">
        <f>SUMIFS(Activity_EX!E:E,Activity_EX!$A:$A,$A20&amp;"*")</f>
        <v>460.20222955327091</v>
      </c>
      <c r="F20">
        <f>SUMIFS(Activity_EX!F:F,Activity_EX!$A:$A,$A20&amp;"*")</f>
        <v>462.97837386750382</v>
      </c>
      <c r="G20">
        <f>SUMIFS(Activity_EX!G:G,Activity_EX!$A:$A,$A20&amp;"*")</f>
        <v>462.80823648503758</v>
      </c>
      <c r="H20">
        <f>SUMIFS(Activity_EX!H:H,Activity_EX!$A:$A,$A20&amp;"*")</f>
        <v>219.4721814910383</v>
      </c>
      <c r="I20">
        <f>SUMIFS(Activity_EX!I:I,Activity_EX!$A:$A,$A20&amp;"*")</f>
        <v>2.445290019528187E-2</v>
      </c>
      <c r="J20">
        <f>SUMIFS(Activity_EX!J:J,Activity_EX!$A:$A,$A20&amp;"*")</f>
        <v>2.3756699878424201E-2</v>
      </c>
      <c r="K20">
        <f>IF(RESBDG_Split_Tech!L92="",0,IF(K$1=2016,0,IFERROR((RESBDG_Split_Tech!L92*(SUMIFS('AGG Activity_16'!B:B,'AGG Activity_16'!$A:$A,$B20)+SUMIFS('AGG Activity_EX'!B:B,'AGG Activity_EX'!$A:$A,$B20))-SUMIFS(Activity_EX!B:B,Activity_EX!$A:$A,$A20))/(SUMIFS('AGG Activity_16'!B:B,'AGG Activity_16'!$A:$A,$B20)),0)))</f>
        <v>0</v>
      </c>
    </row>
    <row r="21" spans="1:11" x14ac:dyDescent="0.25">
      <c r="A21" t="str">
        <f>RESBDG_Split_Tech!B36</f>
        <v>RESBDGSATOldRAG</v>
      </c>
      <c r="B21">
        <f>SUMIFS(Activity_EX!B:B,Activity_EX!$A:$A,$A21&amp;"*")</f>
        <v>250.7704174410143</v>
      </c>
      <c r="C21">
        <f>SUMIFS(Activity_EX!C:C,Activity_EX!$A:$A,$A21&amp;"*")</f>
        <v>165.00609687349359</v>
      </c>
      <c r="D21">
        <f>SUMIFS(Activity_EX!D:D,Activity_EX!$A:$A,$A21&amp;"*")</f>
        <v>164.99483446388501</v>
      </c>
      <c r="E21">
        <f>SUMIFS(Activity_EX!E:E,Activity_EX!$A:$A,$A21&amp;"*")</f>
        <v>164.98397612037391</v>
      </c>
      <c r="F21">
        <f>SUMIFS(Activity_EX!F:F,Activity_EX!$A:$A,$A21&amp;"*")</f>
        <v>164.97355695183131</v>
      </c>
      <c r="G21">
        <f>SUMIFS(Activity_EX!G:G,Activity_EX!$A:$A,$A21&amp;"*")</f>
        <v>164.96713523203869</v>
      </c>
      <c r="H21">
        <f>SUMIFS(Activity_EX!H:H,Activity_EX!$A:$A,$A21&amp;"*")</f>
        <v>79.199832715761573</v>
      </c>
      <c r="I21">
        <f>SUMIFS(Activity_EX!I:I,Activity_EX!$A:$A,$A21&amp;"*")</f>
        <v>2.097059451748982E-2</v>
      </c>
      <c r="J21">
        <f>SUMIFS(Activity_EX!J:J,Activity_EX!$A:$A,$A21&amp;"*")</f>
        <v>2.0188183903330211E-2</v>
      </c>
      <c r="K21">
        <f>IF(RESBDG_Split_Tech!L93="",0,IF(K$1=2016,0,IFERROR((RESBDG_Split_Tech!L93*(SUMIFS('AGG Activity_16'!B:B,'AGG Activity_16'!$A:$A,$B21)+SUMIFS('AGG Activity_EX'!B:B,'AGG Activity_EX'!$A:$A,$B21))-SUMIFS(Activity_EX!B:B,Activity_EX!$A:$A,$A21))/(SUMIFS('AGG Activity_16'!B:B,'AGG Activity_16'!$A:$A,$B21)),0)))</f>
        <v>0</v>
      </c>
    </row>
    <row r="22" spans="1:11" x14ac:dyDescent="0.25">
      <c r="A22" t="str">
        <f>RESBDG_Split_Tech!B37</f>
        <v>RESBDGSDEOldRAG</v>
      </c>
      <c r="B22">
        <f>SUMIFS(Activity_EX!B:B,Activity_EX!$A:$A,$A22&amp;"*")</f>
        <v>437.75279210716599</v>
      </c>
      <c r="C22">
        <f>SUMIFS(Activity_EX!C:C,Activity_EX!$A:$A,$A22&amp;"*")</f>
        <v>288.09393672376387</v>
      </c>
      <c r="D22">
        <f>SUMIFS(Activity_EX!D:D,Activity_EX!$A:$A,$A22&amp;"*")</f>
        <v>288.08787376610331</v>
      </c>
      <c r="E22">
        <f>SUMIFS(Activity_EX!E:E,Activity_EX!$A:$A,$A22&amp;"*")</f>
        <v>288.08160031779801</v>
      </c>
      <c r="F22">
        <f>SUMIFS(Activity_EX!F:F,Activity_EX!$A:$A,$A22&amp;"*")</f>
        <v>288.07560291136832</v>
      </c>
      <c r="G22">
        <f>SUMIFS(Activity_EX!G:G,Activity_EX!$A:$A,$A22&amp;"*")</f>
        <v>288.06691270912921</v>
      </c>
      <c r="H22">
        <f>SUMIFS(Activity_EX!H:H,Activity_EX!$A:$A,$A22&amp;"*")</f>
        <v>138.35081560019739</v>
      </c>
      <c r="I22">
        <f>SUMIFS(Activity_EX!I:I,Activity_EX!$A:$A,$A22&amp;"*")</f>
        <v>2.3608110003453951E-2</v>
      </c>
      <c r="J22">
        <f>SUMIFS(Activity_EX!J:J,Activity_EX!$A:$A,$A22&amp;"*")</f>
        <v>2.261389503424335E-2</v>
      </c>
      <c r="K22">
        <f>IF(RESBDG_Split_Tech!L94="",0,IF(K$1=2016,0,IFERROR((RESBDG_Split_Tech!L94*(SUMIFS('AGG Activity_16'!B:B,'AGG Activity_16'!$A:$A,$B22)+SUMIFS('AGG Activity_EX'!B:B,'AGG Activity_EX'!$A:$A,$B22))-SUMIFS(Activity_EX!B:B,Activity_EX!$A:$A,$A22))/(SUMIFS('AGG Activity_16'!B:B,'AGG Activity_16'!$A:$A,$B22)),0)))</f>
        <v>0</v>
      </c>
    </row>
    <row r="23" spans="1:11" x14ac:dyDescent="0.25">
      <c r="A23" t="str">
        <f>RESBDG_Split_Tech!B38</f>
        <v>RESBDGAPAOldREF</v>
      </c>
      <c r="B23">
        <f>SUMIFS(Activity_EX!B:B,Activity_EX!$A:$A,$A23&amp;"*")</f>
        <v>538.81626586492007</v>
      </c>
      <c r="C23">
        <f>SUMIFS(Activity_EX!C:C,Activity_EX!$A:$A,$A23&amp;"*")</f>
        <v>403.29530088467351</v>
      </c>
      <c r="D23">
        <f>SUMIFS(Activity_EX!D:D,Activity_EX!$A:$A,$A23&amp;"*")</f>
        <v>403.23176238326641</v>
      </c>
      <c r="E23">
        <f>SUMIFS(Activity_EX!E:E,Activity_EX!$A:$A,$A23&amp;"*")</f>
        <v>403.16826198485018</v>
      </c>
      <c r="F23">
        <f>SUMIFS(Activity_EX!F:F,Activity_EX!$A:$A,$A23&amp;"*")</f>
        <v>403.10480792665379</v>
      </c>
      <c r="G23">
        <f>SUMIFS(Activity_EX!G:G,Activity_EX!$A:$A,$A23&amp;"*")</f>
        <v>403.05628790483581</v>
      </c>
      <c r="H23">
        <f>SUMIFS(Activity_EX!H:H,Activity_EX!$A:$A,$A23&amp;"*")</f>
        <v>267.54491360574161</v>
      </c>
      <c r="I23">
        <f>SUMIFS(Activity_EX!I:I,Activity_EX!$A:$A,$A23&amp;"*")</f>
        <v>266.20571872344982</v>
      </c>
      <c r="J23">
        <f>SUMIFS(Activity_EX!J:J,Activity_EX!$A:$A,$A23&amp;"*")</f>
        <v>264.86931901142867</v>
      </c>
      <c r="K23">
        <f>IF(RESBDG_Split_Tech!L95="",0,IF(K$1=2016,0,IFERROR((RESBDG_Split_Tech!L95*(SUMIFS('AGG Activity_16'!B:B,'AGG Activity_16'!$A:$A,$B23)+SUMIFS('AGG Activity_EX'!B:B,'AGG Activity_EX'!$A:$A,$B23))-SUMIFS(Activity_EX!B:B,Activity_EX!$A:$A,$A23))/(SUMIFS('AGG Activity_16'!B:B,'AGG Activity_16'!$A:$A,$B23)),0)))</f>
        <v>0</v>
      </c>
    </row>
    <row r="24" spans="1:11" x14ac:dyDescent="0.25">
      <c r="A24" t="str">
        <f>RESBDG_Split_Tech!B39</f>
        <v>RESBDGSATOldREF</v>
      </c>
      <c r="B24">
        <f>SUMIFS(Activity_EX!B:B,Activity_EX!$A:$A,$A24&amp;"*")</f>
        <v>192.73254372511141</v>
      </c>
      <c r="C24">
        <f>SUMIFS(Activity_EX!C:C,Activity_EX!$A:$A,$A24&amp;"*")</f>
        <v>144.2772938815566</v>
      </c>
      <c r="D24">
        <f>SUMIFS(Activity_EX!D:D,Activity_EX!$A:$A,$A24&amp;"*")</f>
        <v>144.27572264340901</v>
      </c>
      <c r="E24">
        <f>SUMIFS(Activity_EX!E:E,Activity_EX!$A:$A,$A24&amp;"*")</f>
        <v>144.27418295159751</v>
      </c>
      <c r="F24">
        <f>SUMIFS(Activity_EX!F:F,Activity_EX!$A:$A,$A24&amp;"*")</f>
        <v>144.27276031952829</v>
      </c>
      <c r="G24">
        <f>SUMIFS(Activity_EX!G:G,Activity_EX!$A:$A,$A24&amp;"*")</f>
        <v>144.27220361782679</v>
      </c>
      <c r="H24">
        <f>SUMIFS(Activity_EX!H:H,Activity_EX!$A:$A,$A24&amp;"*")</f>
        <v>95.817182038115305</v>
      </c>
      <c r="I24">
        <f>SUMIFS(Activity_EX!I:I,Activity_EX!$A:$A,$A24&amp;"*")</f>
        <v>95.73487638602667</v>
      </c>
      <c r="J24">
        <f>SUMIFS(Activity_EX!J:J,Activity_EX!$A:$A,$A24&amp;"*")</f>
        <v>95.657898883553827</v>
      </c>
      <c r="K24">
        <f>IF(RESBDG_Split_Tech!L96="",0,IF(K$1=2016,0,IFERROR((RESBDG_Split_Tech!L96*(SUMIFS('AGG Activity_16'!B:B,'AGG Activity_16'!$A:$A,$B24)+SUMIFS('AGG Activity_EX'!B:B,'AGG Activity_EX'!$A:$A,$B24))-SUMIFS(Activity_EX!B:B,Activity_EX!$A:$A,$A24))/(SUMIFS('AGG Activity_16'!B:B,'AGG Activity_16'!$A:$A,$B24)),0)))</f>
        <v>0</v>
      </c>
    </row>
    <row r="25" spans="1:11" x14ac:dyDescent="0.25">
      <c r="A25" t="str">
        <f>RESBDG_Split_Tech!B40</f>
        <v>RESBDGSDEOldREF</v>
      </c>
      <c r="B25">
        <f>SUMIFS(Activity_EX!B:B,Activity_EX!$A:$A,$A25&amp;"*")</f>
        <v>336.43983950806228</v>
      </c>
      <c r="C25">
        <f>SUMIFS(Activity_EX!C:C,Activity_EX!$A:$A,$A25&amp;"*")</f>
        <v>251.86355996536261</v>
      </c>
      <c r="D25">
        <f>SUMIFS(Activity_EX!D:D,Activity_EX!$A:$A,$A25&amp;"*")</f>
        <v>251.8628009155909</v>
      </c>
      <c r="E25">
        <f>SUMIFS(Activity_EX!E:E,Activity_EX!$A:$A,$A25&amp;"*")</f>
        <v>251.86216910564951</v>
      </c>
      <c r="F25">
        <f>SUMIFS(Activity_EX!F:F,Activity_EX!$A:$A,$A25&amp;"*")</f>
        <v>251.8616419634443</v>
      </c>
      <c r="G25">
        <f>SUMIFS(Activity_EX!G:G,Activity_EX!$A:$A,$A25&amp;"*")</f>
        <v>251.8608306430493</v>
      </c>
      <c r="H25">
        <f>SUMIFS(Activity_EX!H:H,Activity_EX!$A:$A,$A25&amp;"*")</f>
        <v>167.27596523067459</v>
      </c>
      <c r="I25">
        <f>SUMIFS(Activity_EX!I:I,Activity_EX!$A:$A,$A25&amp;"*")</f>
        <v>166.16920137846489</v>
      </c>
      <c r="J25">
        <f>SUMIFS(Activity_EX!J:J,Activity_EX!$A:$A,$A25&amp;"*")</f>
        <v>165.07864699313731</v>
      </c>
      <c r="K25">
        <f>IF(RESBDG_Split_Tech!L97="",0,IF(K$1=2016,0,IFERROR((RESBDG_Split_Tech!L97*(SUMIFS('AGG Activity_16'!B:B,'AGG Activity_16'!$A:$A,$B25)+SUMIFS('AGG Activity_EX'!B:B,'AGG Activity_EX'!$A:$A,$B25))-SUMIFS(Activity_EX!B:B,Activity_EX!$A:$A,$A25))/(SUMIFS('AGG Activity_16'!B:B,'AGG Activity_16'!$A:$A,$B25)),0)))</f>
        <v>0</v>
      </c>
    </row>
    <row r="26" spans="1:11" x14ac:dyDescent="0.25">
      <c r="A26" t="str">
        <f>RESBDG_Split_Tech!B41</f>
        <v>RESBDGAPAOldSC</v>
      </c>
      <c r="B26">
        <f>SUMIFS(Activity_EX!B:B,Activity_EX!$A:$A,$A26&amp;"*")</f>
        <v>2897.5089546793906</v>
      </c>
      <c r="C26">
        <f>SUMIFS(Activity_EX!C:C,Activity_EX!$A:$A,$A26&amp;"*")</f>
        <v>2891.9154173104102</v>
      </c>
      <c r="D26">
        <f>SUMIFS(Activity_EX!D:D,Activity_EX!$A:$A,$A26&amp;"*")</f>
        <v>2228.6065009702484</v>
      </c>
      <c r="E26">
        <f>SUMIFS(Activity_EX!E:E,Activity_EX!$A:$A,$A26&amp;"*")</f>
        <v>2225.8506964677517</v>
      </c>
      <c r="F26">
        <f>SUMIFS(Activity_EX!F:F,Activity_EX!$A:$A,$A26&amp;"*")</f>
        <v>2143.6923325897451</v>
      </c>
      <c r="G26">
        <f>SUMIFS(Activity_EX!G:G,Activity_EX!$A:$A,$A26&amp;"*")</f>
        <v>2143.6924298867339</v>
      </c>
      <c r="H26">
        <f>SUMIFS(Activity_EX!H:H,Activity_EX!$A:$A,$A26&amp;"*")</f>
        <v>2143.6919931613515</v>
      </c>
      <c r="I26">
        <f>SUMIFS(Activity_EX!I:I,Activity_EX!$A:$A,$A26&amp;"*")</f>
        <v>1452.5406206585085</v>
      </c>
      <c r="J26">
        <f>SUMIFS(Activity_EX!J:J,Activity_EX!$A:$A,$A26&amp;"*")</f>
        <v>1453.3261897473124</v>
      </c>
      <c r="K26">
        <f>IF(RESBDG_Split_Tech!L98="",0,IF(K$1=2016,0,IFERROR((RESBDG_Split_Tech!L98*(SUMIFS('AGG Activity_16'!B:B,'AGG Activity_16'!$A:$A,$B26)+SUMIFS('AGG Activity_EX'!B:B,'AGG Activity_EX'!$A:$A,$B26))-SUMIFS(Activity_EX!B:B,Activity_EX!$A:$A,$A26))/(SUMIFS('AGG Activity_16'!B:B,'AGG Activity_16'!$A:$A,$B26)),0)))</f>
        <v>0</v>
      </c>
    </row>
    <row r="27" spans="1:11" x14ac:dyDescent="0.25">
      <c r="A27" t="str">
        <f>RESBDG_Split_Tech!B43</f>
        <v>RESBDGSATOldSC</v>
      </c>
      <c r="B27">
        <f>SUMIFS(Activity_EX!B:B,Activity_EX!$A:$A,$A27&amp;"*")</f>
        <v>340.11339868494434</v>
      </c>
      <c r="C27">
        <f>SUMIFS(Activity_EX!C:C,Activity_EX!$A:$A,$A27&amp;"*")</f>
        <v>338.06786567152398</v>
      </c>
      <c r="D27">
        <f>SUMIFS(Activity_EX!D:D,Activity_EX!$A:$A,$A27&amp;"*")</f>
        <v>260.95505864468879</v>
      </c>
      <c r="E27">
        <f>SUMIFS(Activity_EX!E:E,Activity_EX!$A:$A,$A27&amp;"*")</f>
        <v>260.74126065596596</v>
      </c>
      <c r="F27">
        <f>SUMIFS(Activity_EX!F:F,Activity_EX!$A:$A,$A27&amp;"*")</f>
        <v>251.6267256804633</v>
      </c>
      <c r="G27">
        <f>SUMIFS(Activity_EX!G:G,Activity_EX!$A:$A,$A27&amp;"*")</f>
        <v>251.6280547996563</v>
      </c>
      <c r="H27">
        <f>SUMIFS(Activity_EX!H:H,Activity_EX!$A:$A,$A27&amp;"*")</f>
        <v>251.62863290141092</v>
      </c>
      <c r="I27">
        <f>SUMIFS(Activity_EX!I:I,Activity_EX!$A:$A,$A27&amp;"*")</f>
        <v>169.40819793243458</v>
      </c>
      <c r="J27">
        <f>SUMIFS(Activity_EX!J:J,Activity_EX!$A:$A,$A27&amp;"*")</f>
        <v>169.50992671164758</v>
      </c>
      <c r="K27">
        <f>IF(RESBDG_Split_Tech!L100="",0,IF(K$1=2016,0,IFERROR((RESBDG_Split_Tech!L100*(SUMIFS('AGG Activity_16'!B:B,'AGG Activity_16'!$A:$A,$B27)+SUMIFS('AGG Activity_EX'!B:B,'AGG Activity_EX'!$A:$A,$B27))-SUMIFS(Activity_EX!B:B,Activity_EX!$A:$A,$A27))/(SUMIFS('AGG Activity_16'!B:B,'AGG Activity_16'!$A:$A,$B27)),0)))</f>
        <v>0</v>
      </c>
    </row>
    <row r="28" spans="1:11" x14ac:dyDescent="0.25">
      <c r="A28" t="str">
        <f>RESBDG_Split_Tech!B45</f>
        <v>RESBDGSDEOldSC</v>
      </c>
      <c r="B28">
        <f>SUMIFS(Activity_EX!B:B,Activity_EX!$A:$A,$A28&amp;"*")</f>
        <v>7514.4531131873446</v>
      </c>
      <c r="C28">
        <f>SUMIFS(Activity_EX!C:C,Activity_EX!$A:$A,$A28&amp;"*")</f>
        <v>7499.4309025255679</v>
      </c>
      <c r="D28">
        <f>SUMIFS(Activity_EX!D:D,Activity_EX!$A:$A,$A28&amp;"*")</f>
        <v>5767.6066057276639</v>
      </c>
      <c r="E28">
        <f>SUMIFS(Activity_EX!E:E,Activity_EX!$A:$A,$A28&amp;"*")</f>
        <v>5761.8299449484648</v>
      </c>
      <c r="F28">
        <f>SUMIFS(Activity_EX!F:F,Activity_EX!$A:$A,$A28&amp;"*")</f>
        <v>5559.4888198294166</v>
      </c>
      <c r="G28">
        <f>SUMIFS(Activity_EX!G:G,Activity_EX!$A:$A,$A28&amp;"*")</f>
        <v>5559.4891217291924</v>
      </c>
      <c r="H28">
        <f>SUMIFS(Activity_EX!H:H,Activity_EX!$A:$A,$A28&amp;"*")</f>
        <v>5559.488761319818</v>
      </c>
      <c r="I28">
        <f>SUMIFS(Activity_EX!I:I,Activity_EX!$A:$A,$A28&amp;"*")</f>
        <v>3771.8475950716584</v>
      </c>
      <c r="J28">
        <f>SUMIFS(Activity_EX!J:J,Activity_EX!$A:$A,$A28&amp;"*")</f>
        <v>3772.7583186955444</v>
      </c>
      <c r="K28">
        <f>IF(RESBDG_Split_Tech!L102="",0,IF(K$1=2016,0,IFERROR((RESBDG_Split_Tech!L102*(SUMIFS('AGG Activity_16'!B:B,'AGG Activity_16'!$A:$A,$B28)+SUMIFS('AGG Activity_EX'!B:B,'AGG Activity_EX'!$A:$A,$B28))-SUMIFS(Activity_EX!B:B,Activity_EX!$A:$A,$A28))/(SUMIFS('AGG Activity_16'!B:B,'AGG Activity_16'!$A:$A,$B28)),0)))</f>
        <v>0</v>
      </c>
    </row>
    <row r="29" spans="1:11" x14ac:dyDescent="0.25">
      <c r="A29" t="str">
        <f>RESBDG_Split_Tech!B50</f>
        <v>RESBDGAPAOldSH</v>
      </c>
      <c r="B29">
        <f>SUMIFS(Activity_EX!B:B,Activity_EX!$A:$A,$A29&amp;"*")</f>
        <v>18323.824217462425</v>
      </c>
      <c r="C29">
        <f>SUMIFS(Activity_EX!C:C,Activity_EX!$A:$A,$A29&amp;"*")</f>
        <v>18292.395089548067</v>
      </c>
      <c r="D29">
        <f>SUMIFS(Activity_EX!D:D,Activity_EX!$A:$A,$A29&amp;"*")</f>
        <v>18296.009326146454</v>
      </c>
      <c r="E29">
        <f>SUMIFS(Activity_EX!E:E,Activity_EX!$A:$A,$A29&amp;"*")</f>
        <v>18300.237231953113</v>
      </c>
      <c r="F29">
        <f>SUMIFS(Activity_EX!F:F,Activity_EX!$A:$A,$A29&amp;"*")</f>
        <v>14605.117407039164</v>
      </c>
      <c r="G29">
        <f>SUMIFS(Activity_EX!G:G,Activity_EX!$A:$A,$A29&amp;"*")</f>
        <v>14699.371914265406</v>
      </c>
      <c r="H29">
        <f>SUMIFS(Activity_EX!H:H,Activity_EX!$A:$A,$A29&amp;"*")</f>
        <v>14693.556484262819</v>
      </c>
      <c r="I29">
        <f>SUMIFS(Activity_EX!I:I,Activity_EX!$A:$A,$A29&amp;"*")</f>
        <v>11945.255352223608</v>
      </c>
      <c r="J29">
        <f>SUMIFS(Activity_EX!J:J,Activity_EX!$A:$A,$A29&amp;"*")</f>
        <v>11775.674238920727</v>
      </c>
      <c r="K29">
        <f>IF(RESBDG_Split_Tech!L107="",0,IF(K$1=2016,0,IFERROR((RESBDG_Split_Tech!L107*(SUMIFS('AGG Activity_16'!B:B,'AGG Activity_16'!$A:$A,$B29)+SUMIFS('AGG Activity_EX'!B:B,'AGG Activity_EX'!$A:$A,$B29))-SUMIFS(Activity_EX!B:B,Activity_EX!$A:$A,$A29))/(SUMIFS('AGG Activity_16'!B:B,'AGG Activity_16'!$A:$A,$B29)),0)))</f>
        <v>0</v>
      </c>
    </row>
    <row r="30" spans="1:11" x14ac:dyDescent="0.25">
      <c r="A30" t="str">
        <f>RESBDG_Split_Tech!B58</f>
        <v>RESBDGSATOldSH</v>
      </c>
      <c r="B30">
        <f>SUMIFS(Activity_EX!B:B,Activity_EX!$A:$A,$A30&amp;"*")</f>
        <v>11056.854972273692</v>
      </c>
      <c r="C30">
        <f>SUMIFS(Activity_EX!C:C,Activity_EX!$A:$A,$A30&amp;"*")</f>
        <v>11027.764987379767</v>
      </c>
      <c r="D30">
        <f>SUMIFS(Activity_EX!D:D,Activity_EX!$A:$A,$A30&amp;"*")</f>
        <v>11028.095333853613</v>
      </c>
      <c r="E30">
        <f>SUMIFS(Activity_EX!E:E,Activity_EX!$A:$A,$A30&amp;"*")</f>
        <v>11029.437289872982</v>
      </c>
      <c r="F30">
        <f>SUMIFS(Activity_EX!F:F,Activity_EX!$A:$A,$A30&amp;"*")</f>
        <v>8838.4470328292191</v>
      </c>
      <c r="G30">
        <f>SUMIFS(Activity_EX!G:G,Activity_EX!$A:$A,$A30&amp;"*")</f>
        <v>8863.7837206247132</v>
      </c>
      <c r="H30">
        <f>SUMIFS(Activity_EX!H:H,Activity_EX!$A:$A,$A30&amp;"*")</f>
        <v>8846.0044189858636</v>
      </c>
      <c r="I30">
        <f>SUMIFS(Activity_EX!I:I,Activity_EX!$A:$A,$A30&amp;"*")</f>
        <v>7053.4035875885947</v>
      </c>
      <c r="J30">
        <f>SUMIFS(Activity_EX!J:J,Activity_EX!$A:$A,$A30&amp;"*")</f>
        <v>7036.2599524673369</v>
      </c>
      <c r="K30">
        <f>IF(RESBDG_Split_Tech!L130="",0,IF(K$1=2016,0,IFERROR((RESBDG_Split_Tech!L130*(SUMIFS('AGG Activity_16'!B:B,'AGG Activity_16'!$A:$A,$B30)+SUMIFS('AGG Activity_EX'!B:B,'AGG Activity_EX'!$A:$A,$B30))-SUMIFS(Activity_EX!B:B,Activity_EX!$A:$A,$A30))/(SUMIFS('AGG Activity_16'!B:B,'AGG Activity_16'!$A:$A,$B30)),0)))</f>
        <v>0</v>
      </c>
    </row>
    <row r="31" spans="1:11" x14ac:dyDescent="0.25">
      <c r="A31" t="str">
        <f>RESBDG_Split_Tech!B66</f>
        <v>RESBDGSDEOldSH</v>
      </c>
      <c r="B31">
        <f>SUMIFS(Activity_EX!B:B,Activity_EX!$A:$A,$A31&amp;"*")</f>
        <v>26379.559766936974</v>
      </c>
      <c r="C31">
        <f>SUMIFS(Activity_EX!C:C,Activity_EX!$A:$A,$A31&amp;"*")</f>
        <v>26259.73779617402</v>
      </c>
      <c r="D31">
        <f>SUMIFS(Activity_EX!D:D,Activity_EX!$A:$A,$A31&amp;"*")</f>
        <v>26260.075134417635</v>
      </c>
      <c r="E31">
        <f>SUMIFS(Activity_EX!E:E,Activity_EX!$A:$A,$A31&amp;"*")</f>
        <v>26259.767714709549</v>
      </c>
      <c r="F31">
        <f>SUMIFS(Activity_EX!F:F,Activity_EX!$A:$A,$A31&amp;"*")</f>
        <v>21091.045523044595</v>
      </c>
      <c r="G31">
        <f>SUMIFS(Activity_EX!G:G,Activity_EX!$A:$A,$A31&amp;"*")</f>
        <v>21137.764242028083</v>
      </c>
      <c r="H31">
        <f>SUMIFS(Activity_EX!H:H,Activity_EX!$A:$A,$A31&amp;"*")</f>
        <v>21094.760445242642</v>
      </c>
      <c r="I31">
        <f>SUMIFS(Activity_EX!I:I,Activity_EX!$A:$A,$A31&amp;"*")</f>
        <v>17219.144130372286</v>
      </c>
      <c r="J31">
        <f>SUMIFS(Activity_EX!J:J,Activity_EX!$A:$A,$A31&amp;"*")</f>
        <v>16869.922190517005</v>
      </c>
      <c r="K31">
        <f>IF(RESBDG_Split_Tech!L170="",0,IF(K$1=2016,0,IFERROR((RESBDG_Split_Tech!L170*(SUMIFS('AGG Activity_16'!B:B,'AGG Activity_16'!$A:$A,$B31)+SUMIFS('AGG Activity_EX'!B:B,'AGG Activity_EX'!$A:$A,$B31))-SUMIFS(Activity_EX!B:B,Activity_EX!$A:$A,$A31))/(SUMIFS('AGG Activity_16'!B:B,'AGG Activity_16'!$A:$A,$B31)),0)))</f>
        <v>0</v>
      </c>
    </row>
    <row r="32" spans="1:11" x14ac:dyDescent="0.25">
      <c r="A32" t="str">
        <f>RESBDG_Split_Tech!B74</f>
        <v>RESBDGAPAOldWH</v>
      </c>
      <c r="B32">
        <f>SUMIFS(Activity_EX!B:B,Activity_EX!$A:$A,$A32&amp;"*")</f>
        <v>8120.2565233592668</v>
      </c>
      <c r="C32">
        <f>SUMIFS(Activity_EX!C:C,Activity_EX!$A:$A,$A32&amp;"*")</f>
        <v>8108.4421547177726</v>
      </c>
      <c r="D32">
        <f>SUMIFS(Activity_EX!D:D,Activity_EX!$A:$A,$A32&amp;"*")</f>
        <v>5454.6501912623644</v>
      </c>
      <c r="E32">
        <f>SUMIFS(Activity_EX!E:E,Activity_EX!$A:$A,$A32&amp;"*")</f>
        <v>5481.8071047516132</v>
      </c>
      <c r="F32">
        <f>SUMIFS(Activity_EX!F:F,Activity_EX!$A:$A,$A32&amp;"*")</f>
        <v>5307.6168940311409</v>
      </c>
      <c r="G32">
        <f>SUMIFS(Activity_EX!G:G,Activity_EX!$A:$A,$A32&amp;"*")</f>
        <v>5542.1137738930975</v>
      </c>
      <c r="H32">
        <f>SUMIFS(Activity_EX!H:H,Activity_EX!$A:$A,$A32&amp;"*")</f>
        <v>5561.0908548625548</v>
      </c>
      <c r="I32">
        <f>SUMIFS(Activity_EX!I:I,Activity_EX!$A:$A,$A32&amp;"*")</f>
        <v>2606.2023213366069</v>
      </c>
      <c r="J32">
        <f>SUMIFS(Activity_EX!J:J,Activity_EX!$A:$A,$A32&amp;"*")</f>
        <v>2585.0937165016403</v>
      </c>
      <c r="K32">
        <f>IF(RESBDG_Split_Tech!L178="",0,IF(K$1=2016,0,IFERROR((RESBDG_Split_Tech!L178*(SUMIFS('AGG Activity_16'!B:B,'AGG Activity_16'!$A:$A,$B32)+SUMIFS('AGG Activity_EX'!B:B,'AGG Activity_EX'!$A:$A,$B32))-SUMIFS(Activity_EX!B:B,Activity_EX!$A:$A,$A32))/(SUMIFS('AGG Activity_16'!B:B,'AGG Activity_16'!$A:$A,$B32)),0)))</f>
        <v>0</v>
      </c>
    </row>
    <row r="33" spans="1:11" x14ac:dyDescent="0.25">
      <c r="A33" t="str">
        <f>RESBDG_Split_Tech!B80</f>
        <v>RESBDGSATOldWH</v>
      </c>
      <c r="B33">
        <f>SUMIFS(Activity_EX!B:B,Activity_EX!$A:$A,$A33&amp;"*")</f>
        <v>2981.5790385952787</v>
      </c>
      <c r="C33">
        <f>SUMIFS(Activity_EX!C:C,Activity_EX!$A:$A,$A33&amp;"*")</f>
        <v>2970.5436847033234</v>
      </c>
      <c r="D33">
        <f>SUMIFS(Activity_EX!D:D,Activity_EX!$A:$A,$A33&amp;"*")</f>
        <v>2000.7120197993806</v>
      </c>
      <c r="E33">
        <f>SUMIFS(Activity_EX!E:E,Activity_EX!$A:$A,$A33&amp;"*")</f>
        <v>2004.625296625376</v>
      </c>
      <c r="F33">
        <f>SUMIFS(Activity_EX!F:F,Activity_EX!$A:$A,$A33&amp;"*")</f>
        <v>1946.0567471568734</v>
      </c>
      <c r="G33">
        <f>SUMIFS(Activity_EX!G:G,Activity_EX!$A:$A,$A33&amp;"*")</f>
        <v>2016.6916051499338</v>
      </c>
      <c r="H33">
        <f>SUMIFS(Activity_EX!H:H,Activity_EX!$A:$A,$A33&amp;"*")</f>
        <v>2009.7490390688283</v>
      </c>
      <c r="I33">
        <f>SUMIFS(Activity_EX!I:I,Activity_EX!$A:$A,$A33&amp;"*")</f>
        <v>950.92473540453659</v>
      </c>
      <c r="J33">
        <f>SUMIFS(Activity_EX!J:J,Activity_EX!$A:$A,$A33&amp;"*")</f>
        <v>943.22554420383744</v>
      </c>
      <c r="K33">
        <f>IF(RESBDG_Split_Tech!L184="",0,IF(K$1=2016,0,IFERROR((RESBDG_Split_Tech!L184*(SUMIFS('AGG Activity_16'!B:B,'AGG Activity_16'!$A:$A,$B33)+SUMIFS('AGG Activity_EX'!B:B,'AGG Activity_EX'!$A:$A,$B33))-SUMIFS(Activity_EX!B:B,Activity_EX!$A:$A,$A33))/(SUMIFS('AGG Activity_16'!B:B,'AGG Activity_16'!$A:$A,$B33)),0)))</f>
        <v>0</v>
      </c>
    </row>
    <row r="34" spans="1:11" x14ac:dyDescent="0.25">
      <c r="A34" t="str">
        <f>RESBDG_Split_Tech!B86</f>
        <v>RESBDGSDEOldWH</v>
      </c>
      <c r="B34">
        <f>SUMIFS(Activity_EX!B:B,Activity_EX!$A:$A,$A34&amp;"*")</f>
        <v>5467.0298483721954</v>
      </c>
      <c r="C34">
        <f>SUMIFS(Activity_EX!C:C,Activity_EX!$A:$A,$A34&amp;"*")</f>
        <v>5437.0552788147352</v>
      </c>
      <c r="D34">
        <f>SUMIFS(Activity_EX!D:D,Activity_EX!$A:$A,$A34&amp;"*")</f>
        <v>3674.826266596524</v>
      </c>
      <c r="E34">
        <f>SUMIFS(Activity_EX!E:E,Activity_EX!$A:$A,$A34&amp;"*")</f>
        <v>3683.624594311907</v>
      </c>
      <c r="F34">
        <f>SUMIFS(Activity_EX!F:F,Activity_EX!$A:$A,$A34&amp;"*")</f>
        <v>3573.1561928912943</v>
      </c>
      <c r="G34">
        <f>SUMIFS(Activity_EX!G:G,Activity_EX!$A:$A,$A34&amp;"*")</f>
        <v>3711.4550541661752</v>
      </c>
      <c r="H34">
        <f>SUMIFS(Activity_EX!H:H,Activity_EX!$A:$A,$A34&amp;"*")</f>
        <v>3721.1534855135806</v>
      </c>
      <c r="I34">
        <f>SUMIFS(Activity_EX!I:I,Activity_EX!$A:$A,$A34&amp;"*")</f>
        <v>1750.9579683907677</v>
      </c>
      <c r="J34">
        <f>SUMIFS(Activity_EX!J:J,Activity_EX!$A:$A,$A34&amp;"*")</f>
        <v>1736.7769905761998</v>
      </c>
      <c r="K34">
        <f>IF(RESBDG_Split_Tech!L190="",0,IF(K$1=2016,0,IFERROR((RESBDG_Split_Tech!L190*(SUMIFS('AGG Activity_16'!B:B,'AGG Activity_16'!$A:$A,$B34)+SUMIFS('AGG Activity_EX'!B:B,'AGG Activity_EX'!$A:$A,$B34))-SUMIFS(Activity_EX!B:B,Activity_EX!$A:$A,$A34))/(SUMIFS('AGG Activity_16'!B:B,'AGG Activity_16'!$A:$A,$B34)),0)))</f>
        <v>0</v>
      </c>
    </row>
    <row r="35" spans="1:11" x14ac:dyDescent="0.25">
      <c r="A35" t="str">
        <f>RESBDG_Split_Tech!B92</f>
        <v>RESBDGAPANewAPL</v>
      </c>
      <c r="B35">
        <f>SUMIFS(Activity_EX!B:B,Activity_EX!$A:$A,$A35&amp;"*")</f>
        <v>0</v>
      </c>
      <c r="C35">
        <f>SUMIFS(Activity_EX!C:C,Activity_EX!$A:$A,$A35&amp;"*")</f>
        <v>0</v>
      </c>
      <c r="D35">
        <f>SUMIFS(Activity_EX!D:D,Activity_EX!$A:$A,$A35&amp;"*")</f>
        <v>0</v>
      </c>
      <c r="E35">
        <f>SUMIFS(Activity_EX!E:E,Activity_EX!$A:$A,$A35&amp;"*")</f>
        <v>0</v>
      </c>
      <c r="F35">
        <f>SUMIFS(Activity_EX!F:F,Activity_EX!$A:$A,$A35&amp;"*")</f>
        <v>0</v>
      </c>
      <c r="G35">
        <f>SUMIFS(Activity_EX!G:G,Activity_EX!$A:$A,$A35&amp;"*")</f>
        <v>0</v>
      </c>
      <c r="H35">
        <f>SUMIFS(Activity_EX!H:H,Activity_EX!$A:$A,$A35&amp;"*")</f>
        <v>0</v>
      </c>
      <c r="I35">
        <f>SUMIFS(Activity_EX!I:I,Activity_EX!$A:$A,$A35&amp;"*")</f>
        <v>0</v>
      </c>
      <c r="J35">
        <f>SUMIFS(Activity_EX!J:J,Activity_EX!$A:$A,$A35&amp;"*")</f>
        <v>0</v>
      </c>
      <c r="K35">
        <f>IF(RESBDG_Split_Tech!L196="",0,IF(K$1=2016,0,IFERROR((RESBDG_Split_Tech!L196*(SUMIFS('AGG Activity_16'!B:B,'AGG Activity_16'!$A:$A,$B35)+SUMIFS('AGG Activity_EX'!B:B,'AGG Activity_EX'!$A:$A,$B35))-SUMIFS(Activity_EX!B:B,Activity_EX!$A:$A,$A35))/(SUMIFS('AGG Activity_16'!B:B,'AGG Activity_16'!$A:$A,$B35)),0)))</f>
        <v>0</v>
      </c>
    </row>
    <row r="36" spans="1:11" x14ac:dyDescent="0.25">
      <c r="A36" t="str">
        <f>RESBDG_Split_Tech!B93</f>
        <v>RESBDGSATNewAPL</v>
      </c>
      <c r="B36">
        <f>SUMIFS(Activity_EX!B:B,Activity_EX!$A:$A,$A36&amp;"*")</f>
        <v>0</v>
      </c>
      <c r="C36">
        <f>SUMIFS(Activity_EX!C:C,Activity_EX!$A:$A,$A36&amp;"*")</f>
        <v>0</v>
      </c>
      <c r="D36">
        <f>SUMIFS(Activity_EX!D:D,Activity_EX!$A:$A,$A36&amp;"*")</f>
        <v>0</v>
      </c>
      <c r="E36">
        <f>SUMIFS(Activity_EX!E:E,Activity_EX!$A:$A,$A36&amp;"*")</f>
        <v>0</v>
      </c>
      <c r="F36">
        <f>SUMIFS(Activity_EX!F:F,Activity_EX!$A:$A,$A36&amp;"*")</f>
        <v>0</v>
      </c>
      <c r="G36">
        <f>SUMIFS(Activity_EX!G:G,Activity_EX!$A:$A,$A36&amp;"*")</f>
        <v>0</v>
      </c>
      <c r="H36">
        <f>SUMIFS(Activity_EX!H:H,Activity_EX!$A:$A,$A36&amp;"*")</f>
        <v>0</v>
      </c>
      <c r="I36">
        <f>SUMIFS(Activity_EX!I:I,Activity_EX!$A:$A,$A36&amp;"*")</f>
        <v>0</v>
      </c>
      <c r="J36">
        <f>SUMIFS(Activity_EX!J:J,Activity_EX!$A:$A,$A36&amp;"*")</f>
        <v>0</v>
      </c>
      <c r="K36">
        <f>IF(RESBDG_Split_Tech!L202="",0,IF(K$1=2016,0,IFERROR((RESBDG_Split_Tech!L202*(SUMIFS('AGG Activity_16'!B:B,'AGG Activity_16'!$A:$A,$B36)+SUMIFS('AGG Activity_EX'!B:B,'AGG Activity_EX'!$A:$A,$B36))-SUMIFS(Activity_EX!B:B,Activity_EX!$A:$A,$A36))/(SUMIFS('AGG Activity_16'!B:B,'AGG Activity_16'!$A:$A,$B36)),0)))</f>
        <v>0</v>
      </c>
    </row>
    <row r="37" spans="1:11" x14ac:dyDescent="0.25">
      <c r="A37" t="str">
        <f>RESBDG_Split_Tech!B94</f>
        <v>RESBDGSDENewAPL</v>
      </c>
      <c r="B37">
        <f>SUMIFS(Activity_EX!B:B,Activity_EX!$A:$A,$A37&amp;"*")</f>
        <v>0</v>
      </c>
      <c r="C37">
        <f>SUMIFS(Activity_EX!C:C,Activity_EX!$A:$A,$A37&amp;"*")</f>
        <v>0</v>
      </c>
      <c r="D37">
        <f>SUMIFS(Activity_EX!D:D,Activity_EX!$A:$A,$A37&amp;"*")</f>
        <v>0</v>
      </c>
      <c r="E37">
        <f>SUMIFS(Activity_EX!E:E,Activity_EX!$A:$A,$A37&amp;"*")</f>
        <v>0</v>
      </c>
      <c r="F37">
        <f>SUMIFS(Activity_EX!F:F,Activity_EX!$A:$A,$A37&amp;"*")</f>
        <v>0</v>
      </c>
      <c r="G37">
        <f>SUMIFS(Activity_EX!G:G,Activity_EX!$A:$A,$A37&amp;"*")</f>
        <v>0</v>
      </c>
      <c r="H37">
        <f>SUMIFS(Activity_EX!H:H,Activity_EX!$A:$A,$A37&amp;"*")</f>
        <v>0</v>
      </c>
      <c r="I37">
        <f>SUMIFS(Activity_EX!I:I,Activity_EX!$A:$A,$A37&amp;"*")</f>
        <v>0</v>
      </c>
      <c r="J37">
        <f>SUMIFS(Activity_EX!J:J,Activity_EX!$A:$A,$A37&amp;"*")</f>
        <v>0</v>
      </c>
      <c r="K37">
        <f>IF(RESBDG_Split_Tech!L198="",0,IF(K$1=2016,0,IFERROR((RESBDG_Split_Tech!L198*(SUMIFS('AGG Activity_16'!B:B,'AGG Activity_16'!$A:$A,$B37)+SUMIFS('AGG Activity_EX'!B:B,'AGG Activity_EX'!$A:$A,$B37))-SUMIFS(Activity_EX!B:B,Activity_EX!$A:$A,$A37))/(SUMIFS('AGG Activity_16'!B:B,'AGG Activity_16'!$A:$A,$B37)),0)))</f>
        <v>0</v>
      </c>
    </row>
    <row r="38" spans="1:11" x14ac:dyDescent="0.25">
      <c r="A38" t="str">
        <f>RESBDG_Split_Tech!B95</f>
        <v>RESBDGAPANewCDY</v>
      </c>
      <c r="B38">
        <f>SUMIFS(Activity_EX!B:B,Activity_EX!$A:$A,$A38&amp;"*")</f>
        <v>0</v>
      </c>
      <c r="C38">
        <f>SUMIFS(Activity_EX!C:C,Activity_EX!$A:$A,$A38&amp;"*")</f>
        <v>0</v>
      </c>
      <c r="D38">
        <f>SUMIFS(Activity_EX!D:D,Activity_EX!$A:$A,$A38&amp;"*")</f>
        <v>0</v>
      </c>
      <c r="E38">
        <f>SUMIFS(Activity_EX!E:E,Activity_EX!$A:$A,$A38&amp;"*")</f>
        <v>0</v>
      </c>
      <c r="F38">
        <f>SUMIFS(Activity_EX!F:F,Activity_EX!$A:$A,$A38&amp;"*")</f>
        <v>0</v>
      </c>
      <c r="G38">
        <f>SUMIFS(Activity_EX!G:G,Activity_EX!$A:$A,$A38&amp;"*")</f>
        <v>0</v>
      </c>
      <c r="H38">
        <f>SUMIFS(Activity_EX!H:H,Activity_EX!$A:$A,$A38&amp;"*")</f>
        <v>0</v>
      </c>
      <c r="I38">
        <f>SUMIFS(Activity_EX!I:I,Activity_EX!$A:$A,$A38&amp;"*")</f>
        <v>0</v>
      </c>
      <c r="J38">
        <f>SUMIFS(Activity_EX!J:J,Activity_EX!$A:$A,$A38&amp;"*")</f>
        <v>0</v>
      </c>
      <c r="K38">
        <f>IF(RESBDG_Split_Tech!L204="",0,IF(K$1=2016,0,IFERROR((RESBDG_Split_Tech!L204*(SUMIFS('AGG Activity_16'!B:B,'AGG Activity_16'!$A:$A,$B38)+SUMIFS('AGG Activity_EX'!B:B,'AGG Activity_EX'!$A:$A,$B38))-SUMIFS(Activity_EX!B:B,Activity_EX!$A:$A,$A38))/(SUMIFS('AGG Activity_16'!B:B,'AGG Activity_16'!$A:$A,$B38)),0)))</f>
        <v>0</v>
      </c>
    </row>
    <row r="39" spans="1:11" x14ac:dyDescent="0.25">
      <c r="A39" t="str">
        <f>RESBDG_Split_Tech!B96</f>
        <v>RESBDGSATNewCDY</v>
      </c>
      <c r="B39">
        <f>SUMIFS(Activity_EX!B:B,Activity_EX!$A:$A,$A39&amp;"*")</f>
        <v>0</v>
      </c>
      <c r="C39">
        <f>SUMIFS(Activity_EX!C:C,Activity_EX!$A:$A,$A39&amp;"*")</f>
        <v>0</v>
      </c>
      <c r="D39">
        <f>SUMIFS(Activity_EX!D:D,Activity_EX!$A:$A,$A39&amp;"*")</f>
        <v>0</v>
      </c>
      <c r="E39">
        <f>SUMIFS(Activity_EX!E:E,Activity_EX!$A:$A,$A39&amp;"*")</f>
        <v>0</v>
      </c>
      <c r="F39">
        <f>SUMIFS(Activity_EX!F:F,Activity_EX!$A:$A,$A39&amp;"*")</f>
        <v>0</v>
      </c>
      <c r="G39">
        <f>SUMIFS(Activity_EX!G:G,Activity_EX!$A:$A,$A39&amp;"*")</f>
        <v>0</v>
      </c>
      <c r="H39">
        <f>SUMIFS(Activity_EX!H:H,Activity_EX!$A:$A,$A39&amp;"*")</f>
        <v>0</v>
      </c>
      <c r="I39">
        <f>SUMIFS(Activity_EX!I:I,Activity_EX!$A:$A,$A39&amp;"*")</f>
        <v>0</v>
      </c>
      <c r="J39">
        <f>SUMIFS(Activity_EX!J:J,Activity_EX!$A:$A,$A39&amp;"*")</f>
        <v>0</v>
      </c>
      <c r="K39">
        <f>IF(RESBDG_Split_Tech!L200="",0,IF(K$1=2016,0,IFERROR((RESBDG_Split_Tech!L200*(SUMIFS('AGG Activity_16'!B:B,'AGG Activity_16'!$A:$A,$B39)+SUMIFS('AGG Activity_EX'!B:B,'AGG Activity_EX'!$A:$A,$B39))-SUMIFS(Activity_EX!B:B,Activity_EX!$A:$A,$A39))/(SUMIFS('AGG Activity_16'!B:B,'AGG Activity_16'!$A:$A,$B39)),0)))</f>
        <v>0</v>
      </c>
    </row>
    <row r="40" spans="1:11" x14ac:dyDescent="0.25">
      <c r="A40" t="str">
        <f>RESBDG_Split_Tech!B97</f>
        <v>RESBDGSDENewCDY</v>
      </c>
      <c r="B40">
        <f>SUMIFS(Activity_EX!B:B,Activity_EX!$A:$A,$A40&amp;"*")</f>
        <v>0</v>
      </c>
      <c r="C40">
        <f>SUMIFS(Activity_EX!C:C,Activity_EX!$A:$A,$A40&amp;"*")</f>
        <v>0</v>
      </c>
      <c r="D40">
        <f>SUMIFS(Activity_EX!D:D,Activity_EX!$A:$A,$A40&amp;"*")</f>
        <v>0</v>
      </c>
      <c r="E40">
        <f>SUMIFS(Activity_EX!E:E,Activity_EX!$A:$A,$A40&amp;"*")</f>
        <v>0</v>
      </c>
      <c r="F40">
        <f>SUMIFS(Activity_EX!F:F,Activity_EX!$A:$A,$A40&amp;"*")</f>
        <v>0</v>
      </c>
      <c r="G40">
        <f>SUMIFS(Activity_EX!G:G,Activity_EX!$A:$A,$A40&amp;"*")</f>
        <v>0</v>
      </c>
      <c r="H40">
        <f>SUMIFS(Activity_EX!H:H,Activity_EX!$A:$A,$A40&amp;"*")</f>
        <v>0</v>
      </c>
      <c r="I40">
        <f>SUMIFS(Activity_EX!I:I,Activity_EX!$A:$A,$A40&amp;"*")</f>
        <v>0</v>
      </c>
      <c r="J40">
        <f>SUMIFS(Activity_EX!J:J,Activity_EX!$A:$A,$A40&amp;"*")</f>
        <v>0</v>
      </c>
      <c r="K40">
        <f>IF(RESBDG_Split_Tech!L206="",0,IF(K$1=2016,0,IFERROR((RESBDG_Split_Tech!L206*(SUMIFS('AGG Activity_16'!B:B,'AGG Activity_16'!$A:$A,$B40)+SUMIFS('AGG Activity_EX'!B:B,'AGG Activity_EX'!$A:$A,$B40))-SUMIFS(Activity_EX!B:B,Activity_EX!$A:$A,$A40))/(SUMIFS('AGG Activity_16'!B:B,'AGG Activity_16'!$A:$A,$B40)),0)))</f>
        <v>0</v>
      </c>
    </row>
    <row r="41" spans="1:11" x14ac:dyDescent="0.25">
      <c r="A41" t="str">
        <f>RESBDG_Split_Tech!B98</f>
        <v>RESBDGAPANewCWA</v>
      </c>
      <c r="B41">
        <f>SUMIFS(Activity_EX!B:B,Activity_EX!$A:$A,$A41&amp;"*")</f>
        <v>0</v>
      </c>
      <c r="C41">
        <f>SUMIFS(Activity_EX!C:C,Activity_EX!$A:$A,$A41&amp;"*")</f>
        <v>0</v>
      </c>
      <c r="D41">
        <f>SUMIFS(Activity_EX!D:D,Activity_EX!$A:$A,$A41&amp;"*")</f>
        <v>0</v>
      </c>
      <c r="E41">
        <f>SUMIFS(Activity_EX!E:E,Activity_EX!$A:$A,$A41&amp;"*")</f>
        <v>0</v>
      </c>
      <c r="F41">
        <f>SUMIFS(Activity_EX!F:F,Activity_EX!$A:$A,$A41&amp;"*")</f>
        <v>0</v>
      </c>
      <c r="G41">
        <f>SUMIFS(Activity_EX!G:G,Activity_EX!$A:$A,$A41&amp;"*")</f>
        <v>0</v>
      </c>
      <c r="H41">
        <f>SUMIFS(Activity_EX!H:H,Activity_EX!$A:$A,$A41&amp;"*")</f>
        <v>0</v>
      </c>
      <c r="I41">
        <f>SUMIFS(Activity_EX!I:I,Activity_EX!$A:$A,$A41&amp;"*")</f>
        <v>0</v>
      </c>
      <c r="J41">
        <f>SUMIFS(Activity_EX!J:J,Activity_EX!$A:$A,$A41&amp;"*")</f>
        <v>0</v>
      </c>
      <c r="K41">
        <f>IF(RESBDG_Split_Tech!L202="",0,IF(K$1=2016,0,IFERROR((RESBDG_Split_Tech!L202*(SUMIFS('AGG Activity_16'!B:B,'AGG Activity_16'!$A:$A,$B41)+SUMIFS('AGG Activity_EX'!B:B,'AGG Activity_EX'!$A:$A,$B41))-SUMIFS(Activity_EX!B:B,Activity_EX!$A:$A,$A41))/(SUMIFS('AGG Activity_16'!B:B,'AGG Activity_16'!$A:$A,$B41)),0)))</f>
        <v>0</v>
      </c>
    </row>
    <row r="42" spans="1:11" x14ac:dyDescent="0.25">
      <c r="A42" t="str">
        <f>RESBDG_Split_Tech!B99</f>
        <v>RESBDGSATNewCWA</v>
      </c>
      <c r="B42">
        <f>SUMIFS(Activity_EX!B:B,Activity_EX!$A:$A,$A42&amp;"*")</f>
        <v>0</v>
      </c>
      <c r="C42">
        <f>SUMIFS(Activity_EX!C:C,Activity_EX!$A:$A,$A42&amp;"*")</f>
        <v>0</v>
      </c>
      <c r="D42">
        <f>SUMIFS(Activity_EX!D:D,Activity_EX!$A:$A,$A42&amp;"*")</f>
        <v>0</v>
      </c>
      <c r="E42">
        <f>SUMIFS(Activity_EX!E:E,Activity_EX!$A:$A,$A42&amp;"*")</f>
        <v>0</v>
      </c>
      <c r="F42">
        <f>SUMIFS(Activity_EX!F:F,Activity_EX!$A:$A,$A42&amp;"*")</f>
        <v>0</v>
      </c>
      <c r="G42">
        <f>SUMIFS(Activity_EX!G:G,Activity_EX!$A:$A,$A42&amp;"*")</f>
        <v>0</v>
      </c>
      <c r="H42">
        <f>SUMIFS(Activity_EX!H:H,Activity_EX!$A:$A,$A42&amp;"*")</f>
        <v>0</v>
      </c>
      <c r="I42">
        <f>SUMIFS(Activity_EX!I:I,Activity_EX!$A:$A,$A42&amp;"*")</f>
        <v>0</v>
      </c>
      <c r="J42">
        <f>SUMIFS(Activity_EX!J:J,Activity_EX!$A:$A,$A42&amp;"*")</f>
        <v>0</v>
      </c>
      <c r="K42">
        <f>IF(RESBDG_Split_Tech!L208="",0,IF(K$1=2016,0,IFERROR((RESBDG_Split_Tech!L208*(SUMIFS('AGG Activity_16'!B:B,'AGG Activity_16'!$A:$A,$B42)+SUMIFS('AGG Activity_EX'!B:B,'AGG Activity_EX'!$A:$A,$B42))-SUMIFS(Activity_EX!B:B,Activity_EX!$A:$A,$A42))/(SUMIFS('AGG Activity_16'!B:B,'AGG Activity_16'!$A:$A,$B42)),0)))</f>
        <v>0</v>
      </c>
    </row>
    <row r="43" spans="1:11" x14ac:dyDescent="0.25">
      <c r="A43" t="str">
        <f>RESBDG_Split_Tech!B100</f>
        <v>RESBDGSDENewCWA</v>
      </c>
      <c r="B43">
        <f>SUMIFS(Activity_EX!B:B,Activity_EX!$A:$A,$A43&amp;"*")</f>
        <v>0</v>
      </c>
      <c r="C43">
        <f>SUMIFS(Activity_EX!C:C,Activity_EX!$A:$A,$A43&amp;"*")</f>
        <v>0</v>
      </c>
      <c r="D43">
        <f>SUMIFS(Activity_EX!D:D,Activity_EX!$A:$A,$A43&amp;"*")</f>
        <v>0</v>
      </c>
      <c r="E43">
        <f>SUMIFS(Activity_EX!E:E,Activity_EX!$A:$A,$A43&amp;"*")</f>
        <v>0</v>
      </c>
      <c r="F43">
        <f>SUMIFS(Activity_EX!F:F,Activity_EX!$A:$A,$A43&amp;"*")</f>
        <v>0</v>
      </c>
      <c r="G43">
        <f>SUMIFS(Activity_EX!G:G,Activity_EX!$A:$A,$A43&amp;"*")</f>
        <v>0</v>
      </c>
      <c r="H43">
        <f>SUMIFS(Activity_EX!H:H,Activity_EX!$A:$A,$A43&amp;"*")</f>
        <v>0</v>
      </c>
      <c r="I43">
        <f>SUMIFS(Activity_EX!I:I,Activity_EX!$A:$A,$A43&amp;"*")</f>
        <v>0</v>
      </c>
      <c r="J43">
        <f>SUMIFS(Activity_EX!J:J,Activity_EX!$A:$A,$A43&amp;"*")</f>
        <v>0</v>
      </c>
      <c r="K43">
        <f>IF(RESBDG_Split_Tech!L204="",0,IF(K$1=2016,0,IFERROR((RESBDG_Split_Tech!L204*(SUMIFS('AGG Activity_16'!B:B,'AGG Activity_16'!$A:$A,$B43)+SUMIFS('AGG Activity_EX'!B:B,'AGG Activity_EX'!$A:$A,$B43))-SUMIFS(Activity_EX!B:B,Activity_EX!$A:$A,$A43))/(SUMIFS('AGG Activity_16'!B:B,'AGG Activity_16'!$A:$A,$B43)),0)))</f>
        <v>0</v>
      </c>
    </row>
    <row r="44" spans="1:11" x14ac:dyDescent="0.25">
      <c r="A44" t="str">
        <f>RESBDG_Split_Tech!B101</f>
        <v>RESBDGAPANewDWA</v>
      </c>
      <c r="B44">
        <f>SUMIFS(Activity_EX!B:B,Activity_EX!$A:$A,$A44&amp;"*")</f>
        <v>0</v>
      </c>
      <c r="C44">
        <f>SUMIFS(Activity_EX!C:C,Activity_EX!$A:$A,$A44&amp;"*")</f>
        <v>0</v>
      </c>
      <c r="D44">
        <f>SUMIFS(Activity_EX!D:D,Activity_EX!$A:$A,$A44&amp;"*")</f>
        <v>0</v>
      </c>
      <c r="E44">
        <f>SUMIFS(Activity_EX!E:E,Activity_EX!$A:$A,$A44&amp;"*")</f>
        <v>0</v>
      </c>
      <c r="F44">
        <f>SUMIFS(Activity_EX!F:F,Activity_EX!$A:$A,$A44&amp;"*")</f>
        <v>0</v>
      </c>
      <c r="G44">
        <f>SUMIFS(Activity_EX!G:G,Activity_EX!$A:$A,$A44&amp;"*")</f>
        <v>0</v>
      </c>
      <c r="H44">
        <f>SUMIFS(Activity_EX!H:H,Activity_EX!$A:$A,$A44&amp;"*")</f>
        <v>0</v>
      </c>
      <c r="I44">
        <f>SUMIFS(Activity_EX!I:I,Activity_EX!$A:$A,$A44&amp;"*")</f>
        <v>0</v>
      </c>
      <c r="J44">
        <f>SUMIFS(Activity_EX!J:J,Activity_EX!$A:$A,$A44&amp;"*")</f>
        <v>0</v>
      </c>
      <c r="K44">
        <f>IF(RESBDG_Split_Tech!L210="",0,IF(K$1=2016,0,IFERROR((RESBDG_Split_Tech!L210*(SUMIFS('AGG Activity_16'!B:B,'AGG Activity_16'!$A:$A,$B44)+SUMIFS('AGG Activity_EX'!B:B,'AGG Activity_EX'!$A:$A,$B44))-SUMIFS(Activity_EX!B:B,Activity_EX!$A:$A,$A44))/(SUMIFS('AGG Activity_16'!B:B,'AGG Activity_16'!$A:$A,$B44)),0)))</f>
        <v>0</v>
      </c>
    </row>
    <row r="45" spans="1:11" x14ac:dyDescent="0.25">
      <c r="A45" t="str">
        <f>RESBDG_Split_Tech!B102</f>
        <v>RESBDGSATNewDWA</v>
      </c>
      <c r="B45">
        <f>SUMIFS(Activity_EX!B:B,Activity_EX!$A:$A,$A45&amp;"*")</f>
        <v>0</v>
      </c>
      <c r="C45">
        <f>SUMIFS(Activity_EX!C:C,Activity_EX!$A:$A,$A45&amp;"*")</f>
        <v>0</v>
      </c>
      <c r="D45">
        <f>SUMIFS(Activity_EX!D:D,Activity_EX!$A:$A,$A45&amp;"*")</f>
        <v>0</v>
      </c>
      <c r="E45">
        <f>SUMIFS(Activity_EX!E:E,Activity_EX!$A:$A,$A45&amp;"*")</f>
        <v>0</v>
      </c>
      <c r="F45">
        <f>SUMIFS(Activity_EX!F:F,Activity_EX!$A:$A,$A45&amp;"*")</f>
        <v>0</v>
      </c>
      <c r="G45">
        <f>SUMIFS(Activity_EX!G:G,Activity_EX!$A:$A,$A45&amp;"*")</f>
        <v>0</v>
      </c>
      <c r="H45">
        <f>SUMIFS(Activity_EX!H:H,Activity_EX!$A:$A,$A45&amp;"*")</f>
        <v>0</v>
      </c>
      <c r="I45">
        <f>SUMIFS(Activity_EX!I:I,Activity_EX!$A:$A,$A45&amp;"*")</f>
        <v>0</v>
      </c>
      <c r="J45">
        <f>SUMIFS(Activity_EX!J:J,Activity_EX!$A:$A,$A45&amp;"*")</f>
        <v>0</v>
      </c>
      <c r="K45">
        <f>IF(RESBDG_Split_Tech!L206="",0,IF(K$1=2016,0,IFERROR((RESBDG_Split_Tech!L206*(SUMIFS('AGG Activity_16'!B:B,'AGG Activity_16'!$A:$A,$B45)+SUMIFS('AGG Activity_EX'!B:B,'AGG Activity_EX'!$A:$A,$B45))-SUMIFS(Activity_EX!B:B,Activity_EX!$A:$A,$A45))/(SUMIFS('AGG Activity_16'!B:B,'AGG Activity_16'!$A:$A,$B45)),0)))</f>
        <v>0</v>
      </c>
    </row>
    <row r="46" spans="1:11" x14ac:dyDescent="0.25">
      <c r="A46" t="str">
        <f>RESBDG_Split_Tech!B103</f>
        <v>RESBDGSDENewDWA</v>
      </c>
      <c r="B46">
        <f>SUMIFS(Activity_EX!B:B,Activity_EX!$A:$A,$A46&amp;"*")</f>
        <v>0</v>
      </c>
      <c r="C46">
        <f>SUMIFS(Activity_EX!C:C,Activity_EX!$A:$A,$A46&amp;"*")</f>
        <v>0</v>
      </c>
      <c r="D46">
        <f>SUMIFS(Activity_EX!D:D,Activity_EX!$A:$A,$A46&amp;"*")</f>
        <v>0</v>
      </c>
      <c r="E46">
        <f>SUMIFS(Activity_EX!E:E,Activity_EX!$A:$A,$A46&amp;"*")</f>
        <v>0</v>
      </c>
      <c r="F46">
        <f>SUMIFS(Activity_EX!F:F,Activity_EX!$A:$A,$A46&amp;"*")</f>
        <v>0</v>
      </c>
      <c r="G46">
        <f>SUMIFS(Activity_EX!G:G,Activity_EX!$A:$A,$A46&amp;"*")</f>
        <v>0</v>
      </c>
      <c r="H46">
        <f>SUMIFS(Activity_EX!H:H,Activity_EX!$A:$A,$A46&amp;"*")</f>
        <v>0</v>
      </c>
      <c r="I46">
        <f>SUMIFS(Activity_EX!I:I,Activity_EX!$A:$A,$A46&amp;"*")</f>
        <v>0</v>
      </c>
      <c r="J46">
        <f>SUMIFS(Activity_EX!J:J,Activity_EX!$A:$A,$A46&amp;"*")</f>
        <v>0</v>
      </c>
      <c r="K46">
        <f>IF(RESBDG_Split_Tech!L212="",0,IF(K$1=2016,0,IFERROR((RESBDG_Split_Tech!L212*(SUMIFS('AGG Activity_16'!B:B,'AGG Activity_16'!$A:$A,$B46)+SUMIFS('AGG Activity_EX'!B:B,'AGG Activity_EX'!$A:$A,$B46))-SUMIFS(Activity_EX!B:B,Activity_EX!$A:$A,$A46))/(SUMIFS('AGG Activity_16'!B:B,'AGG Activity_16'!$A:$A,$B46)),0)))</f>
        <v>0</v>
      </c>
    </row>
    <row r="47" spans="1:11" x14ac:dyDescent="0.25">
      <c r="A47" t="str">
        <f>RESBDG_Split_Tech!B104</f>
        <v>RESBDGAPANewFRZ</v>
      </c>
      <c r="B47">
        <f>SUMIFS(Activity_EX!B:B,Activity_EX!$A:$A,$A47&amp;"*")</f>
        <v>0</v>
      </c>
      <c r="C47">
        <f>SUMIFS(Activity_EX!C:C,Activity_EX!$A:$A,$A47&amp;"*")</f>
        <v>0</v>
      </c>
      <c r="D47">
        <f>SUMIFS(Activity_EX!D:D,Activity_EX!$A:$A,$A47&amp;"*")</f>
        <v>0</v>
      </c>
      <c r="E47">
        <f>SUMIFS(Activity_EX!E:E,Activity_EX!$A:$A,$A47&amp;"*")</f>
        <v>0</v>
      </c>
      <c r="F47">
        <f>SUMIFS(Activity_EX!F:F,Activity_EX!$A:$A,$A47&amp;"*")</f>
        <v>0</v>
      </c>
      <c r="G47">
        <f>SUMIFS(Activity_EX!G:G,Activity_EX!$A:$A,$A47&amp;"*")</f>
        <v>0</v>
      </c>
      <c r="H47">
        <f>SUMIFS(Activity_EX!H:H,Activity_EX!$A:$A,$A47&amp;"*")</f>
        <v>0</v>
      </c>
      <c r="I47">
        <f>SUMIFS(Activity_EX!I:I,Activity_EX!$A:$A,$A47&amp;"*")</f>
        <v>0</v>
      </c>
      <c r="J47">
        <f>SUMIFS(Activity_EX!J:J,Activity_EX!$A:$A,$A47&amp;"*")</f>
        <v>0</v>
      </c>
      <c r="K47">
        <f>IF(RESBDG_Split_Tech!L208="",0,IF(K$1=2016,0,IFERROR((RESBDG_Split_Tech!L208*(SUMIFS('AGG Activity_16'!B:B,'AGG Activity_16'!$A:$A,$B47)+SUMIFS('AGG Activity_EX'!B:B,'AGG Activity_EX'!$A:$A,$B47))-SUMIFS(Activity_EX!B:B,Activity_EX!$A:$A,$A47))/(SUMIFS('AGG Activity_16'!B:B,'AGG Activity_16'!$A:$A,$B47)),0)))</f>
        <v>0</v>
      </c>
    </row>
    <row r="48" spans="1:11" x14ac:dyDescent="0.25">
      <c r="A48" t="str">
        <f>RESBDG_Split_Tech!B105</f>
        <v>RESBDGSATNewFRZ</v>
      </c>
      <c r="B48">
        <f>SUMIFS(Activity_EX!B:B,Activity_EX!$A:$A,$A48&amp;"*")</f>
        <v>0</v>
      </c>
      <c r="C48">
        <f>SUMIFS(Activity_EX!C:C,Activity_EX!$A:$A,$A48&amp;"*")</f>
        <v>0</v>
      </c>
      <c r="D48">
        <f>SUMIFS(Activity_EX!D:D,Activity_EX!$A:$A,$A48&amp;"*")</f>
        <v>0</v>
      </c>
      <c r="E48">
        <f>SUMIFS(Activity_EX!E:E,Activity_EX!$A:$A,$A48&amp;"*")</f>
        <v>0</v>
      </c>
      <c r="F48">
        <f>SUMIFS(Activity_EX!F:F,Activity_EX!$A:$A,$A48&amp;"*")</f>
        <v>0</v>
      </c>
      <c r="G48">
        <f>SUMIFS(Activity_EX!G:G,Activity_EX!$A:$A,$A48&amp;"*")</f>
        <v>0</v>
      </c>
      <c r="H48">
        <f>SUMIFS(Activity_EX!H:H,Activity_EX!$A:$A,$A48&amp;"*")</f>
        <v>0</v>
      </c>
      <c r="I48">
        <f>SUMIFS(Activity_EX!I:I,Activity_EX!$A:$A,$A48&amp;"*")</f>
        <v>0</v>
      </c>
      <c r="J48">
        <f>SUMIFS(Activity_EX!J:J,Activity_EX!$A:$A,$A48&amp;"*")</f>
        <v>0</v>
      </c>
      <c r="K48">
        <f>IF(RESBDG_Split_Tech!L214="",0,IF(K$1=2016,0,IFERROR((RESBDG_Split_Tech!L214*(SUMIFS('AGG Activity_16'!B:B,'AGG Activity_16'!$A:$A,$B48)+SUMIFS('AGG Activity_EX'!B:B,'AGG Activity_EX'!$A:$A,$B48))-SUMIFS(Activity_EX!B:B,Activity_EX!$A:$A,$A48))/(SUMIFS('AGG Activity_16'!B:B,'AGG Activity_16'!$A:$A,$B48)),0)))</f>
        <v>0</v>
      </c>
    </row>
    <row r="49" spans="1:11" x14ac:dyDescent="0.25">
      <c r="A49" t="str">
        <f>RESBDG_Split_Tech!B106</f>
        <v>RESBDGSDENewFRZ</v>
      </c>
      <c r="B49">
        <f>SUMIFS(Activity_EX!B:B,Activity_EX!$A:$A,$A49&amp;"*")</f>
        <v>0</v>
      </c>
      <c r="C49">
        <f>SUMIFS(Activity_EX!C:C,Activity_EX!$A:$A,$A49&amp;"*")</f>
        <v>0</v>
      </c>
      <c r="D49">
        <f>SUMIFS(Activity_EX!D:D,Activity_EX!$A:$A,$A49&amp;"*")</f>
        <v>0</v>
      </c>
      <c r="E49">
        <f>SUMIFS(Activity_EX!E:E,Activity_EX!$A:$A,$A49&amp;"*")</f>
        <v>0</v>
      </c>
      <c r="F49">
        <f>SUMIFS(Activity_EX!F:F,Activity_EX!$A:$A,$A49&amp;"*")</f>
        <v>0</v>
      </c>
      <c r="G49">
        <f>SUMIFS(Activity_EX!G:G,Activity_EX!$A:$A,$A49&amp;"*")</f>
        <v>0</v>
      </c>
      <c r="H49">
        <f>SUMIFS(Activity_EX!H:H,Activity_EX!$A:$A,$A49&amp;"*")</f>
        <v>0</v>
      </c>
      <c r="I49">
        <f>SUMIFS(Activity_EX!I:I,Activity_EX!$A:$A,$A49&amp;"*")</f>
        <v>0</v>
      </c>
      <c r="J49">
        <f>SUMIFS(Activity_EX!J:J,Activity_EX!$A:$A,$A49&amp;"*")</f>
        <v>0</v>
      </c>
      <c r="K49">
        <f>IF(RESBDG_Split_Tech!L210="",0,IF(K$1=2016,0,IFERROR((RESBDG_Split_Tech!L210*(SUMIFS('AGG Activity_16'!B:B,'AGG Activity_16'!$A:$A,$B49)+SUMIFS('AGG Activity_EX'!B:B,'AGG Activity_EX'!$A:$A,$B49))-SUMIFS(Activity_EX!B:B,Activity_EX!$A:$A,$A49))/(SUMIFS('AGG Activity_16'!B:B,'AGG Activity_16'!$A:$A,$B49)),0)))</f>
        <v>0</v>
      </c>
    </row>
    <row r="50" spans="1:11" x14ac:dyDescent="0.25">
      <c r="A50" t="str">
        <f>RESBDG_Split_Tech!B107</f>
        <v>RESBDGAPANewLI</v>
      </c>
      <c r="B50">
        <f>SUMIFS(Activity_EX!B:B,Activity_EX!$A:$A,$A50&amp;"*")</f>
        <v>0</v>
      </c>
      <c r="C50">
        <f>SUMIFS(Activity_EX!C:C,Activity_EX!$A:$A,$A50&amp;"*")</f>
        <v>0</v>
      </c>
      <c r="D50">
        <f>SUMIFS(Activity_EX!D:D,Activity_EX!$A:$A,$A50&amp;"*")</f>
        <v>0</v>
      </c>
      <c r="E50">
        <f>SUMIFS(Activity_EX!E:E,Activity_EX!$A:$A,$A50&amp;"*")</f>
        <v>0</v>
      </c>
      <c r="F50">
        <f>SUMIFS(Activity_EX!F:F,Activity_EX!$A:$A,$A50&amp;"*")</f>
        <v>0</v>
      </c>
      <c r="G50">
        <f>SUMIFS(Activity_EX!G:G,Activity_EX!$A:$A,$A50&amp;"*")</f>
        <v>0</v>
      </c>
      <c r="H50">
        <f>SUMIFS(Activity_EX!H:H,Activity_EX!$A:$A,$A50&amp;"*")</f>
        <v>0</v>
      </c>
      <c r="I50">
        <f>SUMIFS(Activity_EX!I:I,Activity_EX!$A:$A,$A50&amp;"*")</f>
        <v>0</v>
      </c>
      <c r="J50">
        <f>SUMIFS(Activity_EX!J:J,Activity_EX!$A:$A,$A50&amp;"*")</f>
        <v>0</v>
      </c>
      <c r="K50">
        <f>IF(RESBDG_Split_Tech!L216="",0,IF(K$1=2016,0,IFERROR((RESBDG_Split_Tech!L216*(SUMIFS('AGG Activity_16'!B:B,'AGG Activity_16'!$A:$A,$B50)+SUMIFS('AGG Activity_EX'!B:B,'AGG Activity_EX'!$A:$A,$B50))-SUMIFS(Activity_EX!B:B,Activity_EX!$A:$A,$A50))/(SUMIFS('AGG Activity_16'!B:B,'AGG Activity_16'!$A:$A,$B50)),0)))</f>
        <v>0</v>
      </c>
    </row>
    <row r="51" spans="1:11" x14ac:dyDescent="0.25">
      <c r="A51" t="str">
        <f>RESBDG_Split_Tech!B113</f>
        <v>RESBDGSATNewLI</v>
      </c>
      <c r="B51">
        <f>SUMIFS(Activity_EX!B:B,Activity_EX!$A:$A,$A51&amp;"*")</f>
        <v>0</v>
      </c>
      <c r="C51">
        <f>SUMIFS(Activity_EX!C:C,Activity_EX!$A:$A,$A51&amp;"*")</f>
        <v>0</v>
      </c>
      <c r="D51">
        <f>SUMIFS(Activity_EX!D:D,Activity_EX!$A:$A,$A51&amp;"*")</f>
        <v>0</v>
      </c>
      <c r="E51">
        <f>SUMIFS(Activity_EX!E:E,Activity_EX!$A:$A,$A51&amp;"*")</f>
        <v>0</v>
      </c>
      <c r="F51">
        <f>SUMIFS(Activity_EX!F:F,Activity_EX!$A:$A,$A51&amp;"*")</f>
        <v>0</v>
      </c>
      <c r="G51">
        <f>SUMIFS(Activity_EX!G:G,Activity_EX!$A:$A,$A51&amp;"*")</f>
        <v>0</v>
      </c>
      <c r="H51">
        <f>SUMIFS(Activity_EX!H:H,Activity_EX!$A:$A,$A51&amp;"*")</f>
        <v>0</v>
      </c>
      <c r="I51">
        <f>SUMIFS(Activity_EX!I:I,Activity_EX!$A:$A,$A51&amp;"*")</f>
        <v>0</v>
      </c>
      <c r="J51">
        <f>SUMIFS(Activity_EX!J:J,Activity_EX!$A:$A,$A51&amp;"*")</f>
        <v>0</v>
      </c>
      <c r="K51">
        <f>IF(RESBDG_Split_Tech!L222="",0,IF(K$1=2016,0,IFERROR((RESBDG_Split_Tech!L222*(SUMIFS('AGG Activity_16'!B:B,'AGG Activity_16'!$A:$A,$B51)+SUMIFS('AGG Activity_EX'!B:B,'AGG Activity_EX'!$A:$A,$B51))-SUMIFS(Activity_EX!B:B,Activity_EX!$A:$A,$A51))/(SUMIFS('AGG Activity_16'!B:B,'AGG Activity_16'!$A:$A,$B51)),0)))</f>
        <v>0</v>
      </c>
    </row>
    <row r="52" spans="1:11" x14ac:dyDescent="0.25">
      <c r="A52" t="str">
        <f>RESBDG_Split_Tech!B119</f>
        <v>RESBDGSDENewLI</v>
      </c>
      <c r="B52">
        <f>SUMIFS(Activity_EX!B:B,Activity_EX!$A:$A,$A52&amp;"*")</f>
        <v>0</v>
      </c>
      <c r="C52">
        <f>SUMIFS(Activity_EX!C:C,Activity_EX!$A:$A,$A52&amp;"*")</f>
        <v>0</v>
      </c>
      <c r="D52">
        <f>SUMIFS(Activity_EX!D:D,Activity_EX!$A:$A,$A52&amp;"*")</f>
        <v>0</v>
      </c>
      <c r="E52">
        <f>SUMIFS(Activity_EX!E:E,Activity_EX!$A:$A,$A52&amp;"*")</f>
        <v>0</v>
      </c>
      <c r="F52">
        <f>SUMIFS(Activity_EX!F:F,Activity_EX!$A:$A,$A52&amp;"*")</f>
        <v>0</v>
      </c>
      <c r="G52">
        <f>SUMIFS(Activity_EX!G:G,Activity_EX!$A:$A,$A52&amp;"*")</f>
        <v>0</v>
      </c>
      <c r="H52">
        <f>SUMIFS(Activity_EX!H:H,Activity_EX!$A:$A,$A52&amp;"*")</f>
        <v>0</v>
      </c>
      <c r="I52">
        <f>SUMIFS(Activity_EX!I:I,Activity_EX!$A:$A,$A52&amp;"*")</f>
        <v>0</v>
      </c>
      <c r="J52">
        <f>SUMIFS(Activity_EX!J:J,Activity_EX!$A:$A,$A52&amp;"*")</f>
        <v>0</v>
      </c>
      <c r="K52">
        <f>IF(RESBDG_Split_Tech!L228="",0,IF(K$1=2016,0,IFERROR((RESBDG_Split_Tech!L228*(SUMIFS('AGG Activity_16'!B:B,'AGG Activity_16'!$A:$A,$B52)+SUMIFS('AGG Activity_EX'!B:B,'AGG Activity_EX'!$A:$A,$B52))-SUMIFS(Activity_EX!B:B,Activity_EX!$A:$A,$A52))/(SUMIFS('AGG Activity_16'!B:B,'AGG Activity_16'!$A:$A,$B52)),0)))</f>
        <v>0</v>
      </c>
    </row>
    <row r="53" spans="1:11" x14ac:dyDescent="0.25">
      <c r="A53" t="str">
        <f>RESBDG_Split_Tech!B125</f>
        <v>RESBDGAPANewRAG</v>
      </c>
      <c r="B53">
        <f>SUMIFS(Activity_EX!B:B,Activity_EX!$A:$A,$A53&amp;"*")</f>
        <v>0</v>
      </c>
      <c r="C53">
        <f>SUMIFS(Activity_EX!C:C,Activity_EX!$A:$A,$A53&amp;"*")</f>
        <v>0</v>
      </c>
      <c r="D53">
        <f>SUMIFS(Activity_EX!D:D,Activity_EX!$A:$A,$A53&amp;"*")</f>
        <v>0</v>
      </c>
      <c r="E53">
        <f>SUMIFS(Activity_EX!E:E,Activity_EX!$A:$A,$A53&amp;"*")</f>
        <v>0</v>
      </c>
      <c r="F53">
        <f>SUMIFS(Activity_EX!F:F,Activity_EX!$A:$A,$A53&amp;"*")</f>
        <v>0</v>
      </c>
      <c r="G53">
        <f>SUMIFS(Activity_EX!G:G,Activity_EX!$A:$A,$A53&amp;"*")</f>
        <v>0</v>
      </c>
      <c r="H53">
        <f>SUMIFS(Activity_EX!H:H,Activity_EX!$A:$A,$A53&amp;"*")</f>
        <v>0</v>
      </c>
      <c r="I53">
        <f>SUMIFS(Activity_EX!I:I,Activity_EX!$A:$A,$A53&amp;"*")</f>
        <v>0</v>
      </c>
      <c r="J53">
        <f>SUMIFS(Activity_EX!J:J,Activity_EX!$A:$A,$A53&amp;"*")</f>
        <v>0</v>
      </c>
      <c r="K53">
        <f>IF(RESBDG_Split_Tech!L234="",0,IF(K$1=2016,0,IFERROR((RESBDG_Split_Tech!L234*(SUMIFS('AGG Activity_16'!B:B,'AGG Activity_16'!$A:$A,$B53)+SUMIFS('AGG Activity_EX'!B:B,'AGG Activity_EX'!$A:$A,$B53))-SUMIFS(Activity_EX!B:B,Activity_EX!$A:$A,$A53))/(SUMIFS('AGG Activity_16'!B:B,'AGG Activity_16'!$A:$A,$B53)),0)))</f>
        <v>0</v>
      </c>
    </row>
    <row r="54" spans="1:11" x14ac:dyDescent="0.25">
      <c r="A54" t="str">
        <f>RESBDG_Split_Tech!B126</f>
        <v>RESBDGSATNewRAG</v>
      </c>
      <c r="B54">
        <f>SUMIFS(Activity_EX!B:B,Activity_EX!$A:$A,$A54&amp;"*")</f>
        <v>0</v>
      </c>
      <c r="C54">
        <f>SUMIFS(Activity_EX!C:C,Activity_EX!$A:$A,$A54&amp;"*")</f>
        <v>0</v>
      </c>
      <c r="D54">
        <f>SUMIFS(Activity_EX!D:D,Activity_EX!$A:$A,$A54&amp;"*")</f>
        <v>0</v>
      </c>
      <c r="E54">
        <f>SUMIFS(Activity_EX!E:E,Activity_EX!$A:$A,$A54&amp;"*")</f>
        <v>0</v>
      </c>
      <c r="F54">
        <f>SUMIFS(Activity_EX!F:F,Activity_EX!$A:$A,$A54&amp;"*")</f>
        <v>0</v>
      </c>
      <c r="G54">
        <f>SUMIFS(Activity_EX!G:G,Activity_EX!$A:$A,$A54&amp;"*")</f>
        <v>0</v>
      </c>
      <c r="H54">
        <f>SUMIFS(Activity_EX!H:H,Activity_EX!$A:$A,$A54&amp;"*")</f>
        <v>0</v>
      </c>
      <c r="I54">
        <f>SUMIFS(Activity_EX!I:I,Activity_EX!$A:$A,$A54&amp;"*")</f>
        <v>0</v>
      </c>
      <c r="J54">
        <f>SUMIFS(Activity_EX!J:J,Activity_EX!$A:$A,$A54&amp;"*")</f>
        <v>0</v>
      </c>
      <c r="K54">
        <f>IF(RESBDG_Split_Tech!L230="",0,IF(K$1=2016,0,IFERROR((RESBDG_Split_Tech!L230*(SUMIFS('AGG Activity_16'!B:B,'AGG Activity_16'!$A:$A,$B54)+SUMIFS('AGG Activity_EX'!B:B,'AGG Activity_EX'!$A:$A,$B54))-SUMIFS(Activity_EX!B:B,Activity_EX!$A:$A,$A54))/(SUMIFS('AGG Activity_16'!B:B,'AGG Activity_16'!$A:$A,$B54)),0)))</f>
        <v>0</v>
      </c>
    </row>
    <row r="55" spans="1:11" x14ac:dyDescent="0.25">
      <c r="A55" t="str">
        <f>RESBDG_Split_Tech!B127</f>
        <v>RESBDGSDENewRAG</v>
      </c>
      <c r="B55">
        <f>SUMIFS(Activity_EX!B:B,Activity_EX!$A:$A,$A55&amp;"*")</f>
        <v>0</v>
      </c>
      <c r="C55">
        <f>SUMIFS(Activity_EX!C:C,Activity_EX!$A:$A,$A55&amp;"*")</f>
        <v>0</v>
      </c>
      <c r="D55">
        <f>SUMIFS(Activity_EX!D:D,Activity_EX!$A:$A,$A55&amp;"*")</f>
        <v>0</v>
      </c>
      <c r="E55">
        <f>SUMIFS(Activity_EX!E:E,Activity_EX!$A:$A,$A55&amp;"*")</f>
        <v>0</v>
      </c>
      <c r="F55">
        <f>SUMIFS(Activity_EX!F:F,Activity_EX!$A:$A,$A55&amp;"*")</f>
        <v>0</v>
      </c>
      <c r="G55">
        <f>SUMIFS(Activity_EX!G:G,Activity_EX!$A:$A,$A55&amp;"*")</f>
        <v>0</v>
      </c>
      <c r="H55">
        <f>SUMIFS(Activity_EX!H:H,Activity_EX!$A:$A,$A55&amp;"*")</f>
        <v>0</v>
      </c>
      <c r="I55">
        <f>SUMIFS(Activity_EX!I:I,Activity_EX!$A:$A,$A55&amp;"*")</f>
        <v>0</v>
      </c>
      <c r="J55">
        <f>SUMIFS(Activity_EX!J:J,Activity_EX!$A:$A,$A55&amp;"*")</f>
        <v>0</v>
      </c>
      <c r="K55">
        <f>IF(RESBDG_Split_Tech!L236="",0,IF(K$1=2016,0,IFERROR((RESBDG_Split_Tech!L236*(SUMIFS('AGG Activity_16'!B:B,'AGG Activity_16'!$A:$A,$B55)+SUMIFS('AGG Activity_EX'!B:B,'AGG Activity_EX'!$A:$A,$B55))-SUMIFS(Activity_EX!B:B,Activity_EX!$A:$A,$A55))/(SUMIFS('AGG Activity_16'!B:B,'AGG Activity_16'!$A:$A,$B55)),0)))</f>
        <v>0</v>
      </c>
    </row>
    <row r="56" spans="1:11" x14ac:dyDescent="0.25">
      <c r="A56" t="str">
        <f>RESBDG_Split_Tech!B128</f>
        <v>RESBDGAPANewREF</v>
      </c>
      <c r="B56">
        <f>SUMIFS(Activity_EX!B:B,Activity_EX!$A:$A,$A56&amp;"*")</f>
        <v>0</v>
      </c>
      <c r="C56">
        <f>SUMIFS(Activity_EX!C:C,Activity_EX!$A:$A,$A56&amp;"*")</f>
        <v>0</v>
      </c>
      <c r="D56">
        <f>SUMIFS(Activity_EX!D:D,Activity_EX!$A:$A,$A56&amp;"*")</f>
        <v>0</v>
      </c>
      <c r="E56">
        <f>SUMIFS(Activity_EX!E:E,Activity_EX!$A:$A,$A56&amp;"*")</f>
        <v>0</v>
      </c>
      <c r="F56">
        <f>SUMIFS(Activity_EX!F:F,Activity_EX!$A:$A,$A56&amp;"*")</f>
        <v>0</v>
      </c>
      <c r="G56">
        <f>SUMIFS(Activity_EX!G:G,Activity_EX!$A:$A,$A56&amp;"*")</f>
        <v>0</v>
      </c>
      <c r="H56">
        <f>SUMIFS(Activity_EX!H:H,Activity_EX!$A:$A,$A56&amp;"*")</f>
        <v>0</v>
      </c>
      <c r="I56">
        <f>SUMIFS(Activity_EX!I:I,Activity_EX!$A:$A,$A56&amp;"*")</f>
        <v>0</v>
      </c>
      <c r="J56">
        <f>SUMIFS(Activity_EX!J:J,Activity_EX!$A:$A,$A56&amp;"*")</f>
        <v>0</v>
      </c>
      <c r="K56">
        <f>IF(RESBDG_Split_Tech!L232="",0,IF(K$1=2016,0,IFERROR((RESBDG_Split_Tech!L232*(SUMIFS('AGG Activity_16'!B:B,'AGG Activity_16'!$A:$A,$B56)+SUMIFS('AGG Activity_EX'!B:B,'AGG Activity_EX'!$A:$A,$B56))-SUMIFS(Activity_EX!B:B,Activity_EX!$A:$A,$A56))/(SUMIFS('AGG Activity_16'!B:B,'AGG Activity_16'!$A:$A,$B56)),0)))</f>
        <v>0</v>
      </c>
    </row>
    <row r="57" spans="1:11" x14ac:dyDescent="0.25">
      <c r="A57" t="str">
        <f>RESBDG_Split_Tech!B129</f>
        <v>RESBDGSATNewREF</v>
      </c>
      <c r="B57">
        <f>SUMIFS(Activity_EX!B:B,Activity_EX!$A:$A,$A57&amp;"*")</f>
        <v>0</v>
      </c>
      <c r="C57">
        <f>SUMIFS(Activity_EX!C:C,Activity_EX!$A:$A,$A57&amp;"*")</f>
        <v>0</v>
      </c>
      <c r="D57">
        <f>SUMIFS(Activity_EX!D:D,Activity_EX!$A:$A,$A57&amp;"*")</f>
        <v>0</v>
      </c>
      <c r="E57">
        <f>SUMIFS(Activity_EX!E:E,Activity_EX!$A:$A,$A57&amp;"*")</f>
        <v>0</v>
      </c>
      <c r="F57">
        <f>SUMIFS(Activity_EX!F:F,Activity_EX!$A:$A,$A57&amp;"*")</f>
        <v>0</v>
      </c>
      <c r="G57">
        <f>SUMIFS(Activity_EX!G:G,Activity_EX!$A:$A,$A57&amp;"*")</f>
        <v>0</v>
      </c>
      <c r="H57">
        <f>SUMIFS(Activity_EX!H:H,Activity_EX!$A:$A,$A57&amp;"*")</f>
        <v>0</v>
      </c>
      <c r="I57">
        <f>SUMIFS(Activity_EX!I:I,Activity_EX!$A:$A,$A57&amp;"*")</f>
        <v>0</v>
      </c>
      <c r="J57">
        <f>SUMIFS(Activity_EX!J:J,Activity_EX!$A:$A,$A57&amp;"*")</f>
        <v>0</v>
      </c>
      <c r="K57">
        <f>IF(RESBDG_Split_Tech!L238="",0,IF(K$1=2016,0,IFERROR((RESBDG_Split_Tech!L238*(SUMIFS('AGG Activity_16'!B:B,'AGG Activity_16'!$A:$A,$B57)+SUMIFS('AGG Activity_EX'!B:B,'AGG Activity_EX'!$A:$A,$B57))-SUMIFS(Activity_EX!B:B,Activity_EX!$A:$A,$A57))/(SUMIFS('AGG Activity_16'!B:B,'AGG Activity_16'!$A:$A,$B57)),0)))</f>
        <v>0</v>
      </c>
    </row>
    <row r="58" spans="1:11" x14ac:dyDescent="0.25">
      <c r="A58" t="str">
        <f>RESBDG_Split_Tech!B130</f>
        <v>RESBDGSDENewREF</v>
      </c>
      <c r="B58">
        <f>SUMIFS(Activity_EX!B:B,Activity_EX!$A:$A,$A58&amp;"*")</f>
        <v>0</v>
      </c>
      <c r="C58">
        <f>SUMIFS(Activity_EX!C:C,Activity_EX!$A:$A,$A58&amp;"*")</f>
        <v>0</v>
      </c>
      <c r="D58">
        <f>SUMIFS(Activity_EX!D:D,Activity_EX!$A:$A,$A58&amp;"*")</f>
        <v>0</v>
      </c>
      <c r="E58">
        <f>SUMIFS(Activity_EX!E:E,Activity_EX!$A:$A,$A58&amp;"*")</f>
        <v>0</v>
      </c>
      <c r="F58">
        <f>SUMIFS(Activity_EX!F:F,Activity_EX!$A:$A,$A58&amp;"*")</f>
        <v>0</v>
      </c>
      <c r="G58">
        <f>SUMIFS(Activity_EX!G:G,Activity_EX!$A:$A,$A58&amp;"*")</f>
        <v>0</v>
      </c>
      <c r="H58">
        <f>SUMIFS(Activity_EX!H:H,Activity_EX!$A:$A,$A58&amp;"*")</f>
        <v>0</v>
      </c>
      <c r="I58">
        <f>SUMIFS(Activity_EX!I:I,Activity_EX!$A:$A,$A58&amp;"*")</f>
        <v>0</v>
      </c>
      <c r="J58">
        <f>SUMIFS(Activity_EX!J:J,Activity_EX!$A:$A,$A58&amp;"*")</f>
        <v>0</v>
      </c>
      <c r="K58">
        <f>IF(RESBDG_Split_Tech!L234="",0,IF(K$1=2016,0,IFERROR((RESBDG_Split_Tech!L234*(SUMIFS('AGG Activity_16'!B:B,'AGG Activity_16'!$A:$A,$B58)+SUMIFS('AGG Activity_EX'!B:B,'AGG Activity_EX'!$A:$A,$B58))-SUMIFS(Activity_EX!B:B,Activity_EX!$A:$A,$A58))/(SUMIFS('AGG Activity_16'!B:B,'AGG Activity_16'!$A:$A,$B58)),0)))</f>
        <v>0</v>
      </c>
    </row>
    <row r="59" spans="1:11" x14ac:dyDescent="0.25">
      <c r="A59" t="str">
        <f>RESBDG_Split_Tech!B131</f>
        <v>RESBDGAPANewSC</v>
      </c>
      <c r="B59">
        <f>SUMIFS(Activity_EX!B:B,Activity_EX!$A:$A,$A59&amp;"*")</f>
        <v>0</v>
      </c>
      <c r="C59">
        <f>SUMIFS(Activity_EX!C:C,Activity_EX!$A:$A,$A59&amp;"*")</f>
        <v>0</v>
      </c>
      <c r="D59">
        <f>SUMIFS(Activity_EX!D:D,Activity_EX!$A:$A,$A59&amp;"*")</f>
        <v>0</v>
      </c>
      <c r="E59">
        <f>SUMIFS(Activity_EX!E:E,Activity_EX!$A:$A,$A59&amp;"*")</f>
        <v>0</v>
      </c>
      <c r="F59">
        <f>SUMIFS(Activity_EX!F:F,Activity_EX!$A:$A,$A59&amp;"*")</f>
        <v>0</v>
      </c>
      <c r="G59">
        <f>SUMIFS(Activity_EX!G:G,Activity_EX!$A:$A,$A59&amp;"*")</f>
        <v>0</v>
      </c>
      <c r="H59">
        <f>SUMIFS(Activity_EX!H:H,Activity_EX!$A:$A,$A59&amp;"*")</f>
        <v>0</v>
      </c>
      <c r="I59">
        <f>SUMIFS(Activity_EX!I:I,Activity_EX!$A:$A,$A59&amp;"*")</f>
        <v>0</v>
      </c>
      <c r="J59">
        <f>SUMIFS(Activity_EX!J:J,Activity_EX!$A:$A,$A59&amp;"*")</f>
        <v>0</v>
      </c>
      <c r="K59">
        <f>IF(RESBDG_Split_Tech!L240="",0,IF(K$1=2016,0,IFERROR((RESBDG_Split_Tech!L240*(SUMIFS('AGG Activity_16'!B:B,'AGG Activity_16'!$A:$A,$B59)+SUMIFS('AGG Activity_EX'!B:B,'AGG Activity_EX'!$A:$A,$B59))-SUMIFS(Activity_EX!B:B,Activity_EX!$A:$A,$A59))/(SUMIFS('AGG Activity_16'!B:B,'AGG Activity_16'!$A:$A,$B59)),0)))</f>
        <v>0</v>
      </c>
    </row>
    <row r="60" spans="1:11" x14ac:dyDescent="0.25">
      <c r="A60" t="str">
        <f>RESBDG_Split_Tech!B133</f>
        <v>RESBDGSATNewSC</v>
      </c>
      <c r="B60">
        <f>SUMIFS(Activity_EX!B:B,Activity_EX!$A:$A,$A60&amp;"*")</f>
        <v>0</v>
      </c>
      <c r="C60">
        <f>SUMIFS(Activity_EX!C:C,Activity_EX!$A:$A,$A60&amp;"*")</f>
        <v>0</v>
      </c>
      <c r="D60">
        <f>SUMIFS(Activity_EX!D:D,Activity_EX!$A:$A,$A60&amp;"*")</f>
        <v>0</v>
      </c>
      <c r="E60">
        <f>SUMIFS(Activity_EX!E:E,Activity_EX!$A:$A,$A60&amp;"*")</f>
        <v>0</v>
      </c>
      <c r="F60">
        <f>SUMIFS(Activity_EX!F:F,Activity_EX!$A:$A,$A60&amp;"*")</f>
        <v>0</v>
      </c>
      <c r="G60">
        <f>SUMIFS(Activity_EX!G:G,Activity_EX!$A:$A,$A60&amp;"*")</f>
        <v>0</v>
      </c>
      <c r="H60">
        <f>SUMIFS(Activity_EX!H:H,Activity_EX!$A:$A,$A60&amp;"*")</f>
        <v>0</v>
      </c>
      <c r="I60">
        <f>SUMIFS(Activity_EX!I:I,Activity_EX!$A:$A,$A60&amp;"*")</f>
        <v>0</v>
      </c>
      <c r="J60">
        <f>SUMIFS(Activity_EX!J:J,Activity_EX!$A:$A,$A60&amp;"*")</f>
        <v>0</v>
      </c>
      <c r="K60">
        <f>IF(RESBDG_Split_Tech!L242="",0,IF(K$1=2016,0,IFERROR((RESBDG_Split_Tech!L242*(SUMIFS('AGG Activity_16'!B:B,'AGG Activity_16'!$A:$A,$B60)+SUMIFS('AGG Activity_EX'!B:B,'AGG Activity_EX'!$A:$A,$B60))-SUMIFS(Activity_EX!B:B,Activity_EX!$A:$A,$A60))/(SUMIFS('AGG Activity_16'!B:B,'AGG Activity_16'!$A:$A,$B60)),0)))</f>
        <v>0</v>
      </c>
    </row>
    <row r="61" spans="1:11" x14ac:dyDescent="0.25">
      <c r="A61" t="str">
        <f>RESBDG_Split_Tech!B135</f>
        <v>RESBDGSDENewSC</v>
      </c>
      <c r="B61">
        <f>SUMIFS(Activity_EX!B:B,Activity_EX!$A:$A,$A61&amp;"*")</f>
        <v>0</v>
      </c>
      <c r="C61">
        <f>SUMIFS(Activity_EX!C:C,Activity_EX!$A:$A,$A61&amp;"*")</f>
        <v>0</v>
      </c>
      <c r="D61">
        <f>SUMIFS(Activity_EX!D:D,Activity_EX!$A:$A,$A61&amp;"*")</f>
        <v>0</v>
      </c>
      <c r="E61">
        <f>SUMIFS(Activity_EX!E:E,Activity_EX!$A:$A,$A61&amp;"*")</f>
        <v>0</v>
      </c>
      <c r="F61">
        <f>SUMIFS(Activity_EX!F:F,Activity_EX!$A:$A,$A61&amp;"*")</f>
        <v>0</v>
      </c>
      <c r="G61">
        <f>SUMIFS(Activity_EX!G:G,Activity_EX!$A:$A,$A61&amp;"*")</f>
        <v>0</v>
      </c>
      <c r="H61">
        <f>SUMIFS(Activity_EX!H:H,Activity_EX!$A:$A,$A61&amp;"*")</f>
        <v>0</v>
      </c>
      <c r="I61">
        <f>SUMIFS(Activity_EX!I:I,Activity_EX!$A:$A,$A61&amp;"*")</f>
        <v>0</v>
      </c>
      <c r="J61">
        <f>SUMIFS(Activity_EX!J:J,Activity_EX!$A:$A,$A61&amp;"*")</f>
        <v>0</v>
      </c>
      <c r="K61">
        <f>IF(RESBDG_Split_Tech!L244="",0,IF(K$1=2016,0,IFERROR((RESBDG_Split_Tech!L244*(SUMIFS('AGG Activity_16'!B:B,'AGG Activity_16'!$A:$A,$B61)+SUMIFS('AGG Activity_EX'!B:B,'AGG Activity_EX'!$A:$A,$B61))-SUMIFS(Activity_EX!B:B,Activity_EX!$A:$A,$A61))/(SUMIFS('AGG Activity_16'!B:B,'AGG Activity_16'!$A:$A,$B61)),0)))</f>
        <v>0</v>
      </c>
    </row>
    <row r="62" spans="1:11" x14ac:dyDescent="0.25">
      <c r="A62" t="str">
        <f>RESBDG_Split_Tech!B140</f>
        <v>RESBDGAPANewSH</v>
      </c>
      <c r="B62">
        <f>SUMIFS(Activity_EX!B:B,Activity_EX!$A:$A,$A62&amp;"*")</f>
        <v>0</v>
      </c>
      <c r="C62">
        <f>SUMIFS(Activity_EX!C:C,Activity_EX!$A:$A,$A62&amp;"*")</f>
        <v>0</v>
      </c>
      <c r="D62">
        <f>SUMIFS(Activity_EX!D:D,Activity_EX!$A:$A,$A62&amp;"*")</f>
        <v>0</v>
      </c>
      <c r="E62">
        <f>SUMIFS(Activity_EX!E:E,Activity_EX!$A:$A,$A62&amp;"*")</f>
        <v>0</v>
      </c>
      <c r="F62">
        <f>SUMIFS(Activity_EX!F:F,Activity_EX!$A:$A,$A62&amp;"*")</f>
        <v>0</v>
      </c>
      <c r="G62">
        <f>SUMIFS(Activity_EX!G:G,Activity_EX!$A:$A,$A62&amp;"*")</f>
        <v>0</v>
      </c>
      <c r="H62">
        <f>SUMIFS(Activity_EX!H:H,Activity_EX!$A:$A,$A62&amp;"*")</f>
        <v>0</v>
      </c>
      <c r="I62">
        <f>SUMIFS(Activity_EX!I:I,Activity_EX!$A:$A,$A62&amp;"*")</f>
        <v>0</v>
      </c>
      <c r="J62">
        <f>SUMIFS(Activity_EX!J:J,Activity_EX!$A:$A,$A62&amp;"*")</f>
        <v>0</v>
      </c>
      <c r="K62">
        <f>IF(RESBDG_Split_Tech!L244="",0,IF(K$1=2016,0,IFERROR((RESBDG_Split_Tech!L244*(SUMIFS('AGG Activity_16'!B:B,'AGG Activity_16'!$A:$A,$B62)+SUMIFS('AGG Activity_EX'!B:B,'AGG Activity_EX'!$A:$A,$B62))-SUMIFS(Activity_EX!B:B,Activity_EX!$A:$A,$A62))/(SUMIFS('AGG Activity_16'!B:B,'AGG Activity_16'!$A:$A,$B62)),0)))</f>
        <v>0</v>
      </c>
    </row>
    <row r="63" spans="1:11" x14ac:dyDescent="0.25">
      <c r="A63" t="str">
        <f>RESBDG_Split_Tech!B148</f>
        <v>RESBDGSATNewSH</v>
      </c>
      <c r="B63">
        <f>SUMIFS(Activity_EX!B:B,Activity_EX!$A:$A,$A63&amp;"*")</f>
        <v>0</v>
      </c>
      <c r="C63">
        <f>SUMIFS(Activity_EX!C:C,Activity_EX!$A:$A,$A63&amp;"*")</f>
        <v>0</v>
      </c>
      <c r="D63">
        <f>SUMIFS(Activity_EX!D:D,Activity_EX!$A:$A,$A63&amp;"*")</f>
        <v>0</v>
      </c>
      <c r="E63">
        <f>SUMIFS(Activity_EX!E:E,Activity_EX!$A:$A,$A63&amp;"*")</f>
        <v>0</v>
      </c>
      <c r="F63">
        <f>SUMIFS(Activity_EX!F:F,Activity_EX!$A:$A,$A63&amp;"*")</f>
        <v>0</v>
      </c>
      <c r="G63">
        <f>SUMIFS(Activity_EX!G:G,Activity_EX!$A:$A,$A63&amp;"*")</f>
        <v>0</v>
      </c>
      <c r="H63">
        <f>SUMIFS(Activity_EX!H:H,Activity_EX!$A:$A,$A63&amp;"*")</f>
        <v>0</v>
      </c>
      <c r="I63">
        <f>SUMIFS(Activity_EX!I:I,Activity_EX!$A:$A,$A63&amp;"*")</f>
        <v>0</v>
      </c>
      <c r="J63">
        <f>SUMIFS(Activity_EX!J:J,Activity_EX!$A:$A,$A63&amp;"*")</f>
        <v>0</v>
      </c>
      <c r="K63">
        <f>IF(RESBDG_Split_Tech!L252="",0,IF(K$1=2016,0,IFERROR((RESBDG_Split_Tech!L252*(SUMIFS('AGG Activity_16'!B:B,'AGG Activity_16'!$A:$A,$B63)+SUMIFS('AGG Activity_EX'!B:B,'AGG Activity_EX'!$A:$A,$B63))-SUMIFS(Activity_EX!B:B,Activity_EX!$A:$A,$A63))/(SUMIFS('AGG Activity_16'!B:B,'AGG Activity_16'!$A:$A,$B63)),0)))</f>
        <v>0</v>
      </c>
    </row>
    <row r="64" spans="1:11" x14ac:dyDescent="0.25">
      <c r="A64" t="str">
        <f>RESBDG_Split_Tech!B156</f>
        <v>RESBDGSDENewSH</v>
      </c>
      <c r="B64">
        <f>SUMIFS(Activity_EX!B:B,Activity_EX!$A:$A,$A64&amp;"*")</f>
        <v>0</v>
      </c>
      <c r="C64">
        <f>SUMIFS(Activity_EX!C:C,Activity_EX!$A:$A,$A64&amp;"*")</f>
        <v>0</v>
      </c>
      <c r="D64">
        <f>SUMIFS(Activity_EX!D:D,Activity_EX!$A:$A,$A64&amp;"*")</f>
        <v>0</v>
      </c>
      <c r="E64">
        <f>SUMIFS(Activity_EX!E:E,Activity_EX!$A:$A,$A64&amp;"*")</f>
        <v>0</v>
      </c>
      <c r="F64">
        <f>SUMIFS(Activity_EX!F:F,Activity_EX!$A:$A,$A64&amp;"*")</f>
        <v>0</v>
      </c>
      <c r="G64">
        <f>SUMIFS(Activity_EX!G:G,Activity_EX!$A:$A,$A64&amp;"*")</f>
        <v>0</v>
      </c>
      <c r="H64">
        <f>SUMIFS(Activity_EX!H:H,Activity_EX!$A:$A,$A64&amp;"*")</f>
        <v>0</v>
      </c>
      <c r="I64">
        <f>SUMIFS(Activity_EX!I:I,Activity_EX!$A:$A,$A64&amp;"*")</f>
        <v>0</v>
      </c>
      <c r="J64">
        <f>SUMIFS(Activity_EX!J:J,Activity_EX!$A:$A,$A64&amp;"*")</f>
        <v>0</v>
      </c>
      <c r="K64">
        <f>IF(RESBDG_Split_Tech!L260="",0,IF(K$1=2016,0,IFERROR((RESBDG_Split_Tech!L260*(SUMIFS('AGG Activity_16'!B:B,'AGG Activity_16'!$A:$A,$B64)+SUMIFS('AGG Activity_EX'!B:B,'AGG Activity_EX'!$A:$A,$B64))-SUMIFS(Activity_EX!B:B,Activity_EX!$A:$A,$A64))/(SUMIFS('AGG Activity_16'!B:B,'AGG Activity_16'!$A:$A,$B64)),0)))</f>
        <v>0</v>
      </c>
    </row>
    <row r="65" spans="1:11" x14ac:dyDescent="0.25">
      <c r="A65" t="str">
        <f>RESBDG_Split_Tech!B164</f>
        <v>RESBDGAPANewWH</v>
      </c>
      <c r="B65">
        <f>SUMIFS(Activity_EX!B:B,Activity_EX!$A:$A,$A65&amp;"*")</f>
        <v>0</v>
      </c>
      <c r="C65">
        <f>SUMIFS(Activity_EX!C:C,Activity_EX!$A:$A,$A65&amp;"*")</f>
        <v>0</v>
      </c>
      <c r="D65">
        <f>SUMIFS(Activity_EX!D:D,Activity_EX!$A:$A,$A65&amp;"*")</f>
        <v>0</v>
      </c>
      <c r="E65">
        <f>SUMIFS(Activity_EX!E:E,Activity_EX!$A:$A,$A65&amp;"*")</f>
        <v>0</v>
      </c>
      <c r="F65">
        <f>SUMIFS(Activity_EX!F:F,Activity_EX!$A:$A,$A65&amp;"*")</f>
        <v>0</v>
      </c>
      <c r="G65">
        <f>SUMIFS(Activity_EX!G:G,Activity_EX!$A:$A,$A65&amp;"*")</f>
        <v>0</v>
      </c>
      <c r="H65">
        <f>SUMIFS(Activity_EX!H:H,Activity_EX!$A:$A,$A65&amp;"*")</f>
        <v>0</v>
      </c>
      <c r="I65">
        <f>SUMIFS(Activity_EX!I:I,Activity_EX!$A:$A,$A65&amp;"*")</f>
        <v>0</v>
      </c>
      <c r="J65">
        <f>SUMIFS(Activity_EX!J:J,Activity_EX!$A:$A,$A65&amp;"*")</f>
        <v>0</v>
      </c>
      <c r="K65">
        <f>IF(RESBDG_Split_Tech!L268="",0,IF(K$1=2016,0,IFERROR((RESBDG_Split_Tech!L268*(SUMIFS('AGG Activity_16'!B:B,'AGG Activity_16'!$A:$A,$B65)+SUMIFS('AGG Activity_EX'!B:B,'AGG Activity_EX'!$A:$A,$B65))-SUMIFS(Activity_EX!B:B,Activity_EX!$A:$A,$A65))/(SUMIFS('AGG Activity_16'!B:B,'AGG Activity_16'!$A:$A,$B65)),0)))</f>
        <v>0</v>
      </c>
    </row>
    <row r="66" spans="1:11" x14ac:dyDescent="0.25">
      <c r="A66" t="str">
        <f>RESBDG_Split_Tech!B170</f>
        <v>RESBDGSATNewWH</v>
      </c>
      <c r="B66">
        <f>SUMIFS(Activity_EX!B:B,Activity_EX!$A:$A,$A66&amp;"*")</f>
        <v>0</v>
      </c>
      <c r="C66">
        <f>SUMIFS(Activity_EX!C:C,Activity_EX!$A:$A,$A66&amp;"*")</f>
        <v>0</v>
      </c>
      <c r="D66">
        <f>SUMIFS(Activity_EX!D:D,Activity_EX!$A:$A,$A66&amp;"*")</f>
        <v>0</v>
      </c>
      <c r="E66">
        <f>SUMIFS(Activity_EX!E:E,Activity_EX!$A:$A,$A66&amp;"*")</f>
        <v>0</v>
      </c>
      <c r="F66">
        <f>SUMIFS(Activity_EX!F:F,Activity_EX!$A:$A,$A66&amp;"*")</f>
        <v>0</v>
      </c>
      <c r="G66">
        <f>SUMIFS(Activity_EX!G:G,Activity_EX!$A:$A,$A66&amp;"*")</f>
        <v>0</v>
      </c>
      <c r="H66">
        <f>SUMIFS(Activity_EX!H:H,Activity_EX!$A:$A,$A66&amp;"*")</f>
        <v>0</v>
      </c>
      <c r="I66">
        <f>SUMIFS(Activity_EX!I:I,Activity_EX!$A:$A,$A66&amp;"*")</f>
        <v>0</v>
      </c>
      <c r="J66">
        <f>SUMIFS(Activity_EX!J:J,Activity_EX!$A:$A,$A66&amp;"*")</f>
        <v>0</v>
      </c>
      <c r="K66">
        <f>IF(RESBDG_Split_Tech!L274="",0,IF(K$1=2016,0,IFERROR((RESBDG_Split_Tech!L274*(SUMIFS('AGG Activity_16'!B:B,'AGG Activity_16'!$A:$A,$B66)+SUMIFS('AGG Activity_EX'!B:B,'AGG Activity_EX'!$A:$A,$B66))-SUMIFS(Activity_EX!B:B,Activity_EX!$A:$A,$A66))/(SUMIFS('AGG Activity_16'!B:B,'AGG Activity_16'!$A:$A,$B66)),0)))</f>
        <v>0</v>
      </c>
    </row>
    <row r="67" spans="1:11" x14ac:dyDescent="0.25">
      <c r="A67" t="str">
        <f>RESBDG_Split_Tech!B176</f>
        <v>RESBDGSDENewWH</v>
      </c>
      <c r="B67">
        <f>SUMIFS(Activity_EX!B:B,Activity_EX!$A:$A,$A67&amp;"*")</f>
        <v>0</v>
      </c>
      <c r="C67">
        <f>SUMIFS(Activity_EX!C:C,Activity_EX!$A:$A,$A67&amp;"*")</f>
        <v>0</v>
      </c>
      <c r="D67">
        <f>SUMIFS(Activity_EX!D:D,Activity_EX!$A:$A,$A67&amp;"*")</f>
        <v>0</v>
      </c>
      <c r="E67">
        <f>SUMIFS(Activity_EX!E:E,Activity_EX!$A:$A,$A67&amp;"*")</f>
        <v>0</v>
      </c>
      <c r="F67">
        <f>SUMIFS(Activity_EX!F:F,Activity_EX!$A:$A,$A67&amp;"*")</f>
        <v>0</v>
      </c>
      <c r="G67">
        <f>SUMIFS(Activity_EX!G:G,Activity_EX!$A:$A,$A67&amp;"*")</f>
        <v>0</v>
      </c>
      <c r="H67">
        <f>SUMIFS(Activity_EX!H:H,Activity_EX!$A:$A,$A67&amp;"*")</f>
        <v>0</v>
      </c>
      <c r="I67">
        <f>SUMIFS(Activity_EX!I:I,Activity_EX!$A:$A,$A67&amp;"*")</f>
        <v>0</v>
      </c>
      <c r="J67">
        <f>SUMIFS(Activity_EX!J:J,Activity_EX!$A:$A,$A67&amp;"*")</f>
        <v>0</v>
      </c>
      <c r="K67">
        <f>IF(RESBDG_Split_Tech!L280="",0,IF(K$1=2016,0,IFERROR((RESBDG_Split_Tech!L280*(SUMIFS('AGG Activity_16'!B:B,'AGG Activity_16'!$A:$A,$B67)+SUMIFS('AGG Activity_EX'!B:B,'AGG Activity_EX'!$A:$A,$B67))-SUMIFS(Activity_EX!B:B,Activity_EX!$A:$A,$A67))/(SUMIFS('AGG Activity_16'!B:B,'AGG Activity_16'!$A:$A,$B67)),0)))</f>
        <v>0</v>
      </c>
    </row>
    <row r="436" ht="13.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0E3B-C4D5-41BB-8D19-AF7AF1E50320}">
  <sheetPr>
    <tabColor rgb="FFFF0000"/>
  </sheetPr>
  <dimension ref="A1:K67"/>
  <sheetViews>
    <sheetView topLeftCell="A25" workbookViewId="0">
      <selection activeCell="N60" sqref="N60"/>
    </sheetView>
  </sheetViews>
  <sheetFormatPr defaultRowHeight="15" x14ac:dyDescent="0.25"/>
  <cols>
    <col min="1" max="1" width="23.85546875" customWidth="1"/>
  </cols>
  <sheetData>
    <row r="1" spans="1:11" x14ac:dyDescent="0.25">
      <c r="A1" s="8" t="s">
        <v>4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</row>
    <row r="2" spans="1:11" x14ac:dyDescent="0.25">
      <c r="A2" t="str">
        <f>'AGG Activity_EX'!A2</f>
        <v>RESBDGAPAOldAPL</v>
      </c>
      <c r="B2">
        <f>SUMIFS(Activity_16!B:B,Activity_16!$A:$A,$A2&amp;"*")</f>
        <v>3.3980633438101491E-4</v>
      </c>
      <c r="C2">
        <f>SUMIFS(Activity_16!C:C,Activity_16!$A:$A,$A2&amp;"*")</f>
        <v>35.073018769556739</v>
      </c>
      <c r="D2">
        <f>SUMIFS(Activity_16!D:D,Activity_16!$A:$A,$A2&amp;"*")</f>
        <v>74.086673224024665</v>
      </c>
      <c r="E2">
        <f>SUMIFS(Activity_16!E:E,Activity_16!$A:$A,$A2&amp;"*")</f>
        <v>113.0941679843408</v>
      </c>
      <c r="F2">
        <f>SUMIFS(Activity_16!F:F,Activity_16!$A:$A,$A2&amp;"*")</f>
        <v>1967.2537980044119</v>
      </c>
      <c r="G2">
        <f>SUMIFS(Activity_16!G:G,Activity_16!$A:$A,$A2&amp;"*")</f>
        <v>1996.696417730406</v>
      </c>
      <c r="H2">
        <f>SUMIFS(Activity_16!H:H,Activity_16!$A:$A,$A2&amp;"*")</f>
        <v>2026.221420488881</v>
      </c>
      <c r="I2">
        <f>SUMIFS(Activity_16!I:I,Activity_16!$A:$A,$A2&amp;"*")</f>
        <v>2021.7156933443459</v>
      </c>
      <c r="J2">
        <f>SUMIFS(Activity_16!J:J,Activity_16!$A:$A,$A2&amp;"*")</f>
        <v>2017.2103795855189</v>
      </c>
      <c r="K2">
        <f>IF(RESBDG_Split_Tech!L2="",0,IF(K$1=2016,0,IFERROR((RESBDG_Split_Tech!L2*(SUMIFS('AGG Activity_16'!B:B,'AGG Activity_16'!$A:$A,$B2)+SUMIFS('AGG Activity_EX'!B:B,'AGG Activity_EX'!$A:$A,$B2))-SUMIFS(Activity_EX!B:B,Activity_EX!$A:$A,$A2))/(SUMIFS('AGG Activity_16'!B:B,'AGG Activity_16'!$A:$A,$B2)),0)))</f>
        <v>0</v>
      </c>
    </row>
    <row r="3" spans="1:11" x14ac:dyDescent="0.25">
      <c r="A3" t="str">
        <f>'AGG Activity_EX'!A3</f>
        <v>RESBDGSATOldAPL</v>
      </c>
      <c r="B3">
        <f>SUMIFS(Activity_16!B:B,Activity_16!$A:$A,$A3&amp;"*")</f>
        <v>2.9400292512557079E-4</v>
      </c>
      <c r="C3">
        <f>SUMIFS(Activity_16!C:C,Activity_16!$A:$A,$A3&amp;"*")</f>
        <v>0.75792649186307937</v>
      </c>
      <c r="D3">
        <f>SUMIFS(Activity_16!D:D,Activity_16!$A:$A,$A3&amp;"*")</f>
        <v>1.954814008176865</v>
      </c>
      <c r="E3">
        <f>SUMIFS(Activity_16!E:E,Activity_16!$A:$A,$A3&amp;"*")</f>
        <v>3.1517071005329171</v>
      </c>
      <c r="F3">
        <f>SUMIFS(Activity_16!F:F,Activity_16!$A:$A,$A3&amp;"*")</f>
        <v>654.34728937329169</v>
      </c>
      <c r="G3">
        <f>SUMIFS(Activity_16!G:G,Activity_16!$A:$A,$A3&amp;"*")</f>
        <v>655.04172970334105</v>
      </c>
      <c r="H3">
        <f>SUMIFS(Activity_16!H:H,Activity_16!$A:$A,$A3&amp;"*")</f>
        <v>655.73627813044209</v>
      </c>
      <c r="I3">
        <f>SUMIFS(Activity_16!I:I,Activity_16!$A:$A,$A3&amp;"*")</f>
        <v>655.48459311994952</v>
      </c>
      <c r="J3">
        <f>SUMIFS(Activity_16!J:J,Activity_16!$A:$A,$A3&amp;"*")</f>
        <v>655.23297994762402</v>
      </c>
      <c r="K3">
        <f>IF(RESBDG_Split_Tech!L3="",0,IF(K$1=2016,0,IFERROR((RESBDG_Split_Tech!L3*(SUMIFS('AGG Activity_16'!B:B,'AGG Activity_16'!$A:$A,$B3)+SUMIFS('AGG Activity_EX'!B:B,'AGG Activity_EX'!$A:$A,$B3))-SUMIFS(Activity_EX!B:B,Activity_EX!$A:$A,$A3))/(SUMIFS('AGG Activity_16'!B:B,'AGG Activity_16'!$A:$A,$B3)),0)))</f>
        <v>0</v>
      </c>
    </row>
    <row r="4" spans="1:11" x14ac:dyDescent="0.25">
      <c r="A4" t="str">
        <f>'AGG Activity_EX'!A4</f>
        <v>RESBDGSDEOldAPL</v>
      </c>
      <c r="B4">
        <f>SUMIFS(Activity_16!B:B,Activity_16!$A:$A,$A4&amp;"*")</f>
        <v>0</v>
      </c>
      <c r="C4">
        <f>SUMIFS(Activity_16!C:C,Activity_16!$A:$A,$A4&amp;"*")</f>
        <v>2.0691884426652279E-4</v>
      </c>
      <c r="D4">
        <f>SUMIFS(Activity_16!D:D,Activity_16!$A:$A,$A4&amp;"*")</f>
        <v>5.5452623909028724E-4</v>
      </c>
      <c r="E4">
        <f>SUMIFS(Activity_16!E:E,Activity_16!$A:$A,$A4&amp;"*")</f>
        <v>1.007462824549922E-3</v>
      </c>
      <c r="F4">
        <f>SUMIFS(Activity_16!F:F,Activity_16!$A:$A,$A4&amp;"*")</f>
        <v>1132.4791894342491</v>
      </c>
      <c r="G4">
        <f>SUMIFS(Activity_16!G:G,Activity_16!$A:$A,$A4&amp;"*")</f>
        <v>1133.4392715627271</v>
      </c>
      <c r="H4">
        <f>SUMIFS(Activity_16!H:H,Activity_16!$A:$A,$A4&amp;"*")</f>
        <v>1134.3994064338269</v>
      </c>
      <c r="I4">
        <f>SUMIFS(Activity_16!I:I,Activity_16!$A:$A,$A4&amp;"*")</f>
        <v>1130.6969374019341</v>
      </c>
      <c r="J4">
        <f>SUMIFS(Activity_16!J:J,Activity_16!$A:$A,$A4&amp;"*")</f>
        <v>1127.0255960173679</v>
      </c>
      <c r="K4">
        <f>IF(RESBDG_Split_Tech!L4="",0,IF(K$1=2016,0,IFERROR((RESBDG_Split_Tech!L4*(SUMIFS('AGG Activity_16'!B:B,'AGG Activity_16'!$A:$A,$B4)+SUMIFS('AGG Activity_EX'!B:B,'AGG Activity_EX'!$A:$A,$B4))-SUMIFS(Activity_EX!B:B,Activity_EX!$A:$A,$A4))/(SUMIFS('AGG Activity_16'!B:B,'AGG Activity_16'!$A:$A,$B4)),0)))</f>
        <v>0</v>
      </c>
    </row>
    <row r="5" spans="1:11" x14ac:dyDescent="0.25">
      <c r="A5" t="str">
        <f>'AGG Activity_EX'!A5</f>
        <v>RESBDGAPAOldCDY</v>
      </c>
      <c r="B5">
        <f>SUMIFS(Activity_16!B:B,Activity_16!$A:$A,$A5&amp;"*")</f>
        <v>2.3649645271940582E-2</v>
      </c>
      <c r="C5">
        <f>SUMIFS(Activity_16!C:C,Activity_16!$A:$A,$A5&amp;"*")</f>
        <v>18.56654390019164</v>
      </c>
      <c r="D5">
        <f>SUMIFS(Activity_16!D:D,Activity_16!$A:$A,$A5&amp;"*")</f>
        <v>364.63124479728049</v>
      </c>
      <c r="E5">
        <f>SUMIFS(Activity_16!E:E,Activity_16!$A:$A,$A5&amp;"*")</f>
        <v>385.27963170148439</v>
      </c>
      <c r="F5">
        <f>SUMIFS(Activity_16!F:F,Activity_16!$A:$A,$A5&amp;"*")</f>
        <v>405.92458648367631</v>
      </c>
      <c r="G5">
        <f>SUMIFS(Activity_16!G:G,Activity_16!$A:$A,$A5&amp;"*")</f>
        <v>421.73691535206018</v>
      </c>
      <c r="H5">
        <f>SUMIFS(Activity_16!H:H,Activity_16!$A:$A,$A5&amp;"*")</f>
        <v>441.95541446559992</v>
      </c>
      <c r="I5">
        <f>SUMIFS(Activity_16!I:I,Activity_16!$A:$A,$A5&amp;"*")</f>
        <v>441.769410679793</v>
      </c>
      <c r="J5">
        <f>SUMIFS(Activity_16!J:J,Activity_16!$A:$A,$A5&amp;"*")</f>
        <v>441.76598657373893</v>
      </c>
      <c r="K5">
        <f>IF(RESBDG_Split_Tech!L5="",0,IF(K$1=2016,0,IFERROR((RESBDG_Split_Tech!L5*(SUMIFS('AGG Activity_16'!B:B,'AGG Activity_16'!$A:$A,$B5)+SUMIFS('AGG Activity_EX'!B:B,'AGG Activity_EX'!$A:$A,$B5))-SUMIFS(Activity_EX!B:B,Activity_EX!$A:$A,$A5))/(SUMIFS('AGG Activity_16'!B:B,'AGG Activity_16'!$A:$A,$B5)),0)))</f>
        <v>0</v>
      </c>
    </row>
    <row r="6" spans="1:11" x14ac:dyDescent="0.25">
      <c r="A6" t="str">
        <f>'AGG Activity_EX'!A6</f>
        <v>RESBDGSATOldCDY</v>
      </c>
      <c r="B6">
        <f>SUMIFS(Activity_16!B:B,Activity_16!$A:$A,$A6&amp;"*")</f>
        <v>1.8139591109095691E-2</v>
      </c>
      <c r="C6">
        <f>SUMIFS(Activity_16!C:C,Activity_16!$A:$A,$A6&amp;"*")</f>
        <v>0.40057500531491791</v>
      </c>
      <c r="D6">
        <f>SUMIFS(Activity_16!D:D,Activity_16!$A:$A,$A6&amp;"*")</f>
        <v>117.4290374054206</v>
      </c>
      <c r="E6">
        <f>SUMIFS(Activity_16!E:E,Activity_16!$A:$A,$A6&amp;"*")</f>
        <v>118.0614773553781</v>
      </c>
      <c r="F6">
        <f>SUMIFS(Activity_16!F:F,Activity_16!$A:$A,$A6&amp;"*")</f>
        <v>118.6935452238443</v>
      </c>
      <c r="G6">
        <f>SUMIFS(Activity_16!G:G,Activity_16!$A:$A,$A6&amp;"*")</f>
        <v>119.06455138621131</v>
      </c>
      <c r="H6">
        <f>SUMIFS(Activity_16!H:H,Activity_16!$A:$A,$A6&amp;"*")</f>
        <v>120.6215796168968</v>
      </c>
      <c r="I6">
        <f>SUMIFS(Activity_16!I:I,Activity_16!$A:$A,$A6&amp;"*")</f>
        <v>120.53403898682539</v>
      </c>
      <c r="J6">
        <f>SUMIFS(Activity_16!J:J,Activity_16!$A:$A,$A6&amp;"*")</f>
        <v>120.53273747559</v>
      </c>
      <c r="K6">
        <f>IF(RESBDG_Split_Tech!L6="",0,IF(K$1=2016,0,IFERROR((RESBDG_Split_Tech!L6*(SUMIFS('AGG Activity_16'!B:B,'AGG Activity_16'!$A:$A,$B6)+SUMIFS('AGG Activity_EX'!B:B,'AGG Activity_EX'!$A:$A,$B6))-SUMIFS(Activity_EX!B:B,Activity_EX!$A:$A,$A6))/(SUMIFS('AGG Activity_16'!B:B,'AGG Activity_16'!$A:$A,$B6)),0)))</f>
        <v>0</v>
      </c>
    </row>
    <row r="7" spans="1:11" x14ac:dyDescent="0.25">
      <c r="A7" t="str">
        <f>'AGG Activity_EX'!A7</f>
        <v>RESBDGSDEOldCDY</v>
      </c>
      <c r="B7">
        <f>SUMIFS(Activity_16!B:B,Activity_16!$A:$A,$A7&amp;"*")</f>
        <v>6.8157836975069053E-4</v>
      </c>
      <c r="C7">
        <f>SUMIFS(Activity_16!C:C,Activity_16!$A:$A,$A7&amp;"*")</f>
        <v>1.134908451365877E-3</v>
      </c>
      <c r="D7">
        <f>SUMIFS(Activity_16!D:D,Activity_16!$A:$A,$A7&amp;"*")</f>
        <v>201.22477446120661</v>
      </c>
      <c r="E7">
        <f>SUMIFS(Activity_16!E:E,Activity_16!$A:$A,$A7&amp;"*")</f>
        <v>201.59093036705789</v>
      </c>
      <c r="F7">
        <f>SUMIFS(Activity_16!F:F,Activity_16!$A:$A,$A7&amp;"*")</f>
        <v>201.95661637400141</v>
      </c>
      <c r="G7">
        <f>SUMIFS(Activity_16!G:G,Activity_16!$A:$A,$A7&amp;"*")</f>
        <v>202.46986019507901</v>
      </c>
      <c r="H7">
        <f>SUMIFS(Activity_16!H:H,Activity_16!$A:$A,$A7&amp;"*")</f>
        <v>205.00484382790259</v>
      </c>
      <c r="I7">
        <f>SUMIFS(Activity_16!I:I,Activity_16!$A:$A,$A7&amp;"*")</f>
        <v>204.9241647349813</v>
      </c>
      <c r="J7">
        <f>SUMIFS(Activity_16!J:J,Activity_16!$A:$A,$A7&amp;"*")</f>
        <v>204.92225023004201</v>
      </c>
      <c r="K7">
        <f>IF(RESBDG_Split_Tech!L7="",0,IF(K$1=2016,0,IFERROR((RESBDG_Split_Tech!L7*(SUMIFS('AGG Activity_16'!B:B,'AGG Activity_16'!$A:$A,$B7)+SUMIFS('AGG Activity_EX'!B:B,'AGG Activity_EX'!$A:$A,$B7))-SUMIFS(Activity_EX!B:B,Activity_EX!$A:$A,$A7))/(SUMIFS('AGG Activity_16'!B:B,'AGG Activity_16'!$A:$A,$B7)),0)))</f>
        <v>0</v>
      </c>
    </row>
    <row r="8" spans="1:11" x14ac:dyDescent="0.25">
      <c r="A8" t="str">
        <f>'AGG Activity_EX'!A8</f>
        <v>RESBDGAPAOldCWA</v>
      </c>
      <c r="B8">
        <f>SUMIFS(Activity_16!B:B,Activity_16!$A:$A,$A8&amp;"*")</f>
        <v>9.1137618826336918E-4</v>
      </c>
      <c r="C8">
        <f>SUMIFS(Activity_16!C:C,Activity_16!$A:$A,$A8&amp;"*")</f>
        <v>16.938622115188611</v>
      </c>
      <c r="D8">
        <f>SUMIFS(Activity_16!D:D,Activity_16!$A:$A,$A8&amp;"*")</f>
        <v>17.95465432507342</v>
      </c>
      <c r="E8">
        <f>SUMIFS(Activity_16!E:E,Activity_16!$A:$A,$A8&amp;"*")</f>
        <v>18.97064165739738</v>
      </c>
      <c r="F8">
        <f>SUMIFS(Activity_16!F:F,Activity_16!$A:$A,$A8&amp;"*")</f>
        <v>19.98648255036564</v>
      </c>
      <c r="G8">
        <f>SUMIFS(Activity_16!G:G,Activity_16!$A:$A,$A8&amp;"*")</f>
        <v>20.764539601729201</v>
      </c>
      <c r="H8">
        <f>SUMIFS(Activity_16!H:H,Activity_16!$A:$A,$A8&amp;"*")</f>
        <v>37.941567849578398</v>
      </c>
      <c r="I8">
        <f>SUMIFS(Activity_16!I:I,Activity_16!$A:$A,$A8&amp;"*")</f>
        <v>32.941281337035193</v>
      </c>
      <c r="J8">
        <f>SUMIFS(Activity_16!J:J,Activity_16!$A:$A,$A8&amp;"*")</f>
        <v>30.891296313901758</v>
      </c>
      <c r="K8">
        <f>IF(RESBDG_Split_Tech!L8="",0,IF(K$1=2016,0,IFERROR((RESBDG_Split_Tech!L8*(SUMIFS('AGG Activity_16'!B:B,'AGG Activity_16'!$A:$A,$B8)+SUMIFS('AGG Activity_EX'!B:B,'AGG Activity_EX'!$A:$A,$B8))-SUMIFS(Activity_EX!B:B,Activity_EX!$A:$A,$A8))/(SUMIFS('AGG Activity_16'!B:B,'AGG Activity_16'!$A:$A,$B8)),0)))</f>
        <v>0</v>
      </c>
    </row>
    <row r="9" spans="1:11" x14ac:dyDescent="0.25">
      <c r="A9" t="str">
        <f>'AGG Activity_EX'!A9</f>
        <v>RESBDGSATOldCWA</v>
      </c>
      <c r="B9">
        <f>SUMIFS(Activity_16!B:B,Activity_16!$A:$A,$A9&amp;"*")</f>
        <v>9.0577360540972909E-4</v>
      </c>
      <c r="C9">
        <f>SUMIFS(Activity_16!C:C,Activity_16!$A:$A,$A9&amp;"*")</f>
        <v>5.7509161346068938</v>
      </c>
      <c r="D9">
        <f>SUMIFS(Activity_16!D:D,Activity_16!$A:$A,$A9&amp;"*")</f>
        <v>5.7816220175627144</v>
      </c>
      <c r="E9">
        <f>SUMIFS(Activity_16!E:E,Activity_16!$A:$A,$A9&amp;"*")</f>
        <v>5.8122451287350314</v>
      </c>
      <c r="F9">
        <f>SUMIFS(Activity_16!F:F,Activity_16!$A:$A,$A9&amp;"*")</f>
        <v>5.8428122303040926</v>
      </c>
      <c r="G9">
        <f>SUMIFS(Activity_16!G:G,Activity_16!$A:$A,$A9&amp;"*")</f>
        <v>5.8601275881511894</v>
      </c>
      <c r="H9">
        <f>SUMIFS(Activity_16!H:H,Activity_16!$A:$A,$A9&amp;"*")</f>
        <v>11.724404740398279</v>
      </c>
      <c r="I9">
        <f>SUMIFS(Activity_16!I:I,Activity_16!$A:$A,$A9&amp;"*")</f>
        <v>10.517000770122269</v>
      </c>
      <c r="J9">
        <f>SUMIFS(Activity_16!J:J,Activity_16!$A:$A,$A9&amp;"*")</f>
        <v>9.8704945921912124</v>
      </c>
      <c r="K9">
        <f>IF(RESBDG_Split_Tech!L9="",0,IF(K$1=2016,0,IFERROR((RESBDG_Split_Tech!L9*(SUMIFS('AGG Activity_16'!B:B,'AGG Activity_16'!$A:$A,$B9)+SUMIFS('AGG Activity_EX'!B:B,'AGG Activity_EX'!$A:$A,$B9))-SUMIFS(Activity_EX!B:B,Activity_EX!$A:$A,$A9))/(SUMIFS('AGG Activity_16'!B:B,'AGG Activity_16'!$A:$A,$B9)),0)))</f>
        <v>0</v>
      </c>
    </row>
    <row r="10" spans="1:11" x14ac:dyDescent="0.25">
      <c r="A10" t="str">
        <f>'AGG Activity_EX'!A10</f>
        <v>RESBDGSDEOldCWA</v>
      </c>
      <c r="B10">
        <f>SUMIFS(Activity_16!B:B,Activity_16!$A:$A,$A10&amp;"*")</f>
        <v>9.0751035700914657E-4</v>
      </c>
      <c r="C10">
        <f>SUMIFS(Activity_16!C:C,Activity_16!$A:$A,$A10&amp;"*")</f>
        <v>9.8904165871934886</v>
      </c>
      <c r="D10">
        <f>SUMIFS(Activity_16!D:D,Activity_16!$A:$A,$A10&amp;"*")</f>
        <v>9.9080570835889539</v>
      </c>
      <c r="E10">
        <f>SUMIFS(Activity_16!E:E,Activity_16!$A:$A,$A10&amp;"*")</f>
        <v>9.9256295902305673</v>
      </c>
      <c r="F10">
        <f>SUMIFS(Activity_16!F:F,Activity_16!$A:$A,$A10&amp;"*")</f>
        <v>9.9430425797040236</v>
      </c>
      <c r="G10">
        <f>SUMIFS(Activity_16!G:G,Activity_16!$A:$A,$A10&amp;"*")</f>
        <v>9.9674640721489016</v>
      </c>
      <c r="H10">
        <f>SUMIFS(Activity_16!H:H,Activity_16!$A:$A,$A10&amp;"*")</f>
        <v>20.196514258810488</v>
      </c>
      <c r="I10">
        <f>SUMIFS(Activity_16!I:I,Activity_16!$A:$A,$A10&amp;"*")</f>
        <v>18.472610896927481</v>
      </c>
      <c r="J10">
        <f>SUMIFS(Activity_16!J:J,Activity_16!$A:$A,$A10&amp;"*")</f>
        <v>17.30377118800061</v>
      </c>
      <c r="K10">
        <f>IF(RESBDG_Split_Tech!L10="",0,IF(K$1=2016,0,IFERROR((RESBDG_Split_Tech!L10*(SUMIFS('AGG Activity_16'!B:B,'AGG Activity_16'!$A:$A,$B10)+SUMIFS('AGG Activity_EX'!B:B,'AGG Activity_EX'!$A:$A,$B10))-SUMIFS(Activity_EX!B:B,Activity_EX!$A:$A,$A10))/(SUMIFS('AGG Activity_16'!B:B,'AGG Activity_16'!$A:$A,$B10)),0)))</f>
        <v>0</v>
      </c>
    </row>
    <row r="11" spans="1:11" x14ac:dyDescent="0.25">
      <c r="A11" t="str">
        <f>'AGG Activity_EX'!A11</f>
        <v>RESBDGAPAOldDWA</v>
      </c>
      <c r="B11">
        <f>SUMIFS(Activity_16!B:B,Activity_16!$A:$A,$A11&amp;"*")</f>
        <v>0</v>
      </c>
      <c r="C11">
        <f>SUMIFS(Activity_16!C:C,Activity_16!$A:$A,$A11&amp;"*")</f>
        <v>1.213803732958544</v>
      </c>
      <c r="D11">
        <f>SUMIFS(Activity_16!D:D,Activity_16!$A:$A,$A11&amp;"*")</f>
        <v>2.5638715438883239</v>
      </c>
      <c r="E11">
        <f>SUMIFS(Activity_16!E:E,Activity_16!$A:$A,$A11&amp;"*")</f>
        <v>3.913788128231547</v>
      </c>
      <c r="F11">
        <f>SUMIFS(Activity_16!F:F,Activity_16!$A:$A,$A11&amp;"*")</f>
        <v>26.545514828253019</v>
      </c>
      <c r="G11">
        <f>SUMIFS(Activity_16!G:G,Activity_16!$A:$A,$A11&amp;"*")</f>
        <v>27.579041270747901</v>
      </c>
      <c r="H11">
        <f>SUMIFS(Activity_16!H:H,Activity_16!$A:$A,$A11&amp;"*")</f>
        <v>28.896199573704841</v>
      </c>
      <c r="I11">
        <f>SUMIFS(Activity_16!I:I,Activity_16!$A:$A,$A11&amp;"*")</f>
        <v>28.818813333172379</v>
      </c>
      <c r="J11">
        <f>SUMIFS(Activity_16!J:J,Activity_16!$A:$A,$A11&amp;"*")</f>
        <v>28.818943490197409</v>
      </c>
      <c r="K11">
        <f>IF(RESBDG_Split_Tech!L11="",0,IF(K$1=2016,0,IFERROR((RESBDG_Split_Tech!L11*(SUMIFS('AGG Activity_16'!B:B,'AGG Activity_16'!$A:$A,$B11)+SUMIFS('AGG Activity_EX'!B:B,'AGG Activity_EX'!$A:$A,$B11))-SUMIFS(Activity_EX!B:B,Activity_EX!$A:$A,$A11))/(SUMIFS('AGG Activity_16'!B:B,'AGG Activity_16'!$A:$A,$B11)),0)))</f>
        <v>0</v>
      </c>
    </row>
    <row r="12" spans="1:11" x14ac:dyDescent="0.25">
      <c r="A12" t="str">
        <f>'AGG Activity_EX'!A12</f>
        <v>RESBDGSATOldDWA</v>
      </c>
      <c r="B12">
        <f>SUMIFS(Activity_16!B:B,Activity_16!$A:$A,$A12&amp;"*")</f>
        <v>0</v>
      </c>
      <c r="C12">
        <f>SUMIFS(Activity_16!C:C,Activity_16!$A:$A,$A12&amp;"*")</f>
        <v>2.6161777458402511E-2</v>
      </c>
      <c r="D12">
        <f>SUMIFS(Activity_16!D:D,Activity_16!$A:$A,$A12&amp;"*")</f>
        <v>0.10000054290164161</v>
      </c>
      <c r="E12">
        <f>SUMIFS(Activity_16!E:E,Activity_16!$A:$A,$A12&amp;"*")</f>
        <v>0.1086535012321517</v>
      </c>
      <c r="F12">
        <f>SUMIFS(Activity_16!F:F,Activity_16!$A:$A,$A12&amp;"*")</f>
        <v>7.759627754173505</v>
      </c>
      <c r="G12">
        <f>SUMIFS(Activity_16!G:G,Activity_16!$A:$A,$A12&amp;"*")</f>
        <v>7.7831447562794942</v>
      </c>
      <c r="H12">
        <f>SUMIFS(Activity_16!H:H,Activity_16!$A:$A,$A12&amp;"*")</f>
        <v>7.8823924918085666</v>
      </c>
      <c r="I12">
        <f>SUMIFS(Activity_16!I:I,Activity_16!$A:$A,$A12&amp;"*")</f>
        <v>7.8436147354563781</v>
      </c>
      <c r="J12">
        <f>SUMIFS(Activity_16!J:J,Activity_16!$A:$A,$A12&amp;"*")</f>
        <v>7.8436924944264872</v>
      </c>
      <c r="K12">
        <f>IF(RESBDG_Split_Tech!L12="",0,IF(K$1=2016,0,IFERROR((RESBDG_Split_Tech!L12*(SUMIFS('AGG Activity_16'!B:B,'AGG Activity_16'!$A:$A,$B12)+SUMIFS('AGG Activity_EX'!B:B,'AGG Activity_EX'!$A:$A,$B12))-SUMIFS(Activity_EX!B:B,Activity_EX!$A:$A,$A12))/(SUMIFS('AGG Activity_16'!B:B,'AGG Activity_16'!$A:$A,$B12)),0)))</f>
        <v>0</v>
      </c>
    </row>
    <row r="13" spans="1:11" x14ac:dyDescent="0.25">
      <c r="A13" t="str">
        <f>'AGG Activity_EX'!A13</f>
        <v>RESBDGSDEOldDWA</v>
      </c>
      <c r="B13">
        <f>SUMIFS(Activity_16!B:B,Activity_16!$A:$A,$A13&amp;"*")</f>
        <v>0</v>
      </c>
      <c r="C13">
        <f>SUMIFS(Activity_16!C:C,Activity_16!$A:$A,$A13&amp;"*")</f>
        <v>0</v>
      </c>
      <c r="D13">
        <f>SUMIFS(Activity_16!D:D,Activity_16!$A:$A,$A13&amp;"*")</f>
        <v>0</v>
      </c>
      <c r="E13">
        <f>SUMIFS(Activity_16!E:E,Activity_16!$A:$A,$A13&amp;"*")</f>
        <v>1.3025481647026919E-4</v>
      </c>
      <c r="F13">
        <f>SUMIFS(Activity_16!F:F,Activity_16!$A:$A,$A13&amp;"*")</f>
        <v>13.207805047098359</v>
      </c>
      <c r="G13">
        <f>SUMIFS(Activity_16!G:G,Activity_16!$A:$A,$A13&amp;"*")</f>
        <v>13.2406906745382</v>
      </c>
      <c r="H13">
        <f>SUMIFS(Activity_16!H:H,Activity_16!$A:$A,$A13&amp;"*")</f>
        <v>13.40426854553008</v>
      </c>
      <c r="I13">
        <f>SUMIFS(Activity_16!I:I,Activity_16!$A:$A,$A13&amp;"*")</f>
        <v>13.371364006632829</v>
      </c>
      <c r="J13">
        <f>SUMIFS(Activity_16!J:J,Activity_16!$A:$A,$A13&amp;"*")</f>
        <v>13.37128580988338</v>
      </c>
      <c r="K13">
        <f>IF(RESBDG_Split_Tech!L13="",0,IF(K$1=2016,0,IFERROR((RESBDG_Split_Tech!L13*(SUMIFS('AGG Activity_16'!B:B,'AGG Activity_16'!$A:$A,$B13)+SUMIFS('AGG Activity_EX'!B:B,'AGG Activity_EX'!$A:$A,$B13))-SUMIFS(Activity_EX!B:B,Activity_EX!$A:$A,$A13))/(SUMIFS('AGG Activity_16'!B:B,'AGG Activity_16'!$A:$A,$B13)),0)))</f>
        <v>0</v>
      </c>
    </row>
    <row r="14" spans="1:11" x14ac:dyDescent="0.25">
      <c r="A14" t="str">
        <f>'AGG Activity_EX'!A14</f>
        <v>RESBDGAPAOldFRZ</v>
      </c>
      <c r="B14">
        <f>SUMIFS(Activity_16!B:B,Activity_16!$A:$A,$A14&amp;"*")</f>
        <v>1.31199029955552E-2</v>
      </c>
      <c r="C14">
        <f>SUMIFS(Activity_16!C:C,Activity_16!$A:$A,$A14&amp;"*")</f>
        <v>38.125711467957863</v>
      </c>
      <c r="D14">
        <f>SUMIFS(Activity_16!D:D,Activity_16!$A:$A,$A14&amp;"*")</f>
        <v>41.39457265287912</v>
      </c>
      <c r="E14">
        <f>SUMIFS(Activity_16!E:E,Activity_16!$A:$A,$A14&amp;"*")</f>
        <v>45.040112389140809</v>
      </c>
      <c r="F14">
        <f>SUMIFS(Activity_16!F:F,Activity_16!$A:$A,$A14&amp;"*")</f>
        <v>48.685108836696713</v>
      </c>
      <c r="G14">
        <f>SUMIFS(Activity_16!G:G,Activity_16!$A:$A,$A14&amp;"*")</f>
        <v>51.476631733540238</v>
      </c>
      <c r="H14">
        <f>SUMIFS(Activity_16!H:H,Activity_16!$A:$A,$A14&amp;"*")</f>
        <v>89.631079686717769</v>
      </c>
      <c r="I14">
        <f>SUMIFS(Activity_16!I:I,Activity_16!$A:$A,$A14&amp;"*")</f>
        <v>89.593732223624826</v>
      </c>
      <c r="J14">
        <f>SUMIFS(Activity_16!J:J,Activity_16!$A:$A,$A14&amp;"*")</f>
        <v>89.593762241634778</v>
      </c>
      <c r="K14">
        <f>IF(RESBDG_Split_Tech!L14="",0,IF(K$1=2016,0,IFERROR((RESBDG_Split_Tech!L14*(SUMIFS('AGG Activity_16'!B:B,'AGG Activity_16'!$A:$A,$B14)+SUMIFS('AGG Activity_EX'!B:B,'AGG Activity_EX'!$A:$A,$B14))-SUMIFS(Activity_EX!B:B,Activity_EX!$A:$A,$A14))/(SUMIFS('AGG Activity_16'!B:B,'AGG Activity_16'!$A:$A,$B14)),0)))</f>
        <v>0</v>
      </c>
    </row>
    <row r="15" spans="1:11" x14ac:dyDescent="0.25">
      <c r="A15" t="str">
        <f>'AGG Activity_EX'!A15</f>
        <v>RESBDGSATOldFRZ</v>
      </c>
      <c r="B15">
        <f>SUMIFS(Activity_16!B:B,Activity_16!$A:$A,$A15&amp;"*")</f>
        <v>7.9207838455673128E-4</v>
      </c>
      <c r="C15">
        <f>SUMIFS(Activity_16!C:C,Activity_16!$A:$A,$A15&amp;"*")</f>
        <v>12.40036872390611</v>
      </c>
      <c r="D15">
        <f>SUMIFS(Activity_16!D:D,Activity_16!$A:$A,$A15&amp;"*")</f>
        <v>12.512051400616921</v>
      </c>
      <c r="E15">
        <f>SUMIFS(Activity_16!E:E,Activity_16!$A:$A,$A15&amp;"*")</f>
        <v>12.623555057061759</v>
      </c>
      <c r="F15">
        <f>SUMIFS(Activity_16!F:F,Activity_16!$A:$A,$A15&amp;"*")</f>
        <v>12.73511408751024</v>
      </c>
      <c r="G15">
        <f>SUMIFS(Activity_16!G:G,Activity_16!$A:$A,$A15&amp;"*")</f>
        <v>12.80076130803956</v>
      </c>
      <c r="H15">
        <f>SUMIFS(Activity_16!H:H,Activity_16!$A:$A,$A15&amp;"*")</f>
        <v>25.446227972673459</v>
      </c>
      <c r="I15">
        <f>SUMIFS(Activity_16!I:I,Activity_16!$A:$A,$A15&amp;"*")</f>
        <v>25.426539397652721</v>
      </c>
      <c r="J15">
        <f>SUMIFS(Activity_16!J:J,Activity_16!$A:$A,$A15&amp;"*")</f>
        <v>25.42657419438142</v>
      </c>
      <c r="K15">
        <f>IF(RESBDG_Split_Tech!L15="",0,IF(K$1=2016,0,IFERROR((RESBDG_Split_Tech!L15*(SUMIFS('AGG Activity_16'!B:B,'AGG Activity_16'!$A:$A,$B15)+SUMIFS('AGG Activity_EX'!B:B,'AGG Activity_EX'!$A:$A,$B15))-SUMIFS(Activity_EX!B:B,Activity_EX!$A:$A,$A15))/(SUMIFS('AGG Activity_16'!B:B,'AGG Activity_16'!$A:$A,$B15)),0)))</f>
        <v>0</v>
      </c>
    </row>
    <row r="16" spans="1:11" x14ac:dyDescent="0.25">
      <c r="A16" t="str">
        <f>'AGG Activity_EX'!A16</f>
        <v>RESBDGSDEOldFRZ</v>
      </c>
      <c r="B16">
        <f>SUMIFS(Activity_16!B:B,Activity_16!$A:$A,$A16&amp;"*")</f>
        <v>7.9791361109691756E-4</v>
      </c>
      <c r="C16">
        <f>SUMIFS(Activity_16!C:C,Activity_16!$A:$A,$A16&amp;"*")</f>
        <v>21.11177230821265</v>
      </c>
      <c r="D16">
        <f>SUMIFS(Activity_16!D:D,Activity_16!$A:$A,$A16&amp;"*")</f>
        <v>21.176488360320111</v>
      </c>
      <c r="E16">
        <f>SUMIFS(Activity_16!E:E,Activity_16!$A:$A,$A16&amp;"*")</f>
        <v>21.2409695314483</v>
      </c>
      <c r="F16">
        <f>SUMIFS(Activity_16!F:F,Activity_16!$A:$A,$A16&amp;"*")</f>
        <v>21.305480398340169</v>
      </c>
      <c r="G16">
        <f>SUMIFS(Activity_16!G:G,Activity_16!$A:$A,$A16&amp;"*")</f>
        <v>21.396406279368168</v>
      </c>
      <c r="H16">
        <f>SUMIFS(Activity_16!H:H,Activity_16!$A:$A,$A16&amp;"*")</f>
        <v>43.438211266825427</v>
      </c>
      <c r="I16">
        <f>SUMIFS(Activity_16!I:I,Activity_16!$A:$A,$A16&amp;"*")</f>
        <v>43.417124346962957</v>
      </c>
      <c r="J16">
        <f>SUMIFS(Activity_16!J:J,Activity_16!$A:$A,$A16&amp;"*")</f>
        <v>43.417099748609303</v>
      </c>
      <c r="K16">
        <f>IF(RESBDG_Split_Tech!L16="",0,IF(K$1=2016,0,IFERROR((RESBDG_Split_Tech!L16*(SUMIFS('AGG Activity_16'!B:B,'AGG Activity_16'!$A:$A,$B16)+SUMIFS('AGG Activity_EX'!B:B,'AGG Activity_EX'!$A:$A,$B16))-SUMIFS(Activity_EX!B:B,Activity_EX!$A:$A,$A16))/(SUMIFS('AGG Activity_16'!B:B,'AGG Activity_16'!$A:$A,$B16)),0)))</f>
        <v>0</v>
      </c>
    </row>
    <row r="17" spans="1:11" x14ac:dyDescent="0.25">
      <c r="A17" t="str">
        <f>'AGG Activity_EX'!A17</f>
        <v>RESBDGAPAOldLI</v>
      </c>
      <c r="B17">
        <f>SUMIFS(Activity_16!B:B,Activity_16!$A:$A,$A17&amp;"*")</f>
        <v>1.3810110826372578E-2</v>
      </c>
      <c r="C17">
        <f>SUMIFS(Activity_16!C:C,Activity_16!$A:$A,$A17&amp;"*")</f>
        <v>339.83882344653136</v>
      </c>
      <c r="D17">
        <f>SUMIFS(Activity_16!D:D,Activity_16!$A:$A,$A17&amp;"*")</f>
        <v>348.7240346398554</v>
      </c>
      <c r="E17">
        <f>SUMIFS(Activity_16!E:E,Activity_16!$A:$A,$A17&amp;"*")</f>
        <v>381.0016480845436</v>
      </c>
      <c r="F17">
        <f>SUMIFS(Activity_16!F:F,Activity_16!$A:$A,$A17&amp;"*")</f>
        <v>389.34277624041221</v>
      </c>
      <c r="G17">
        <f>SUMIFS(Activity_16!G:G,Activity_16!$A:$A,$A17&amp;"*")</f>
        <v>396.83966230434714</v>
      </c>
      <c r="H17">
        <f>SUMIFS(Activity_16!H:H,Activity_16!$A:$A,$A17&amp;"*")</f>
        <v>491.69088409653409</v>
      </c>
      <c r="I17">
        <f>SUMIFS(Activity_16!I:I,Activity_16!$A:$A,$A17&amp;"*")</f>
        <v>115.74003743624272</v>
      </c>
      <c r="J17">
        <f>SUMIFS(Activity_16!J:J,Activity_16!$A:$A,$A17&amp;"*")</f>
        <v>92.34804387983813</v>
      </c>
      <c r="K17">
        <f>IF(RESBDG_Split_Tech!L17="",0,IF(K$1=2016,0,IFERROR((RESBDG_Split_Tech!L17*(SUMIFS('AGG Activity_16'!B:B,'AGG Activity_16'!$A:$A,$B17)+SUMIFS('AGG Activity_EX'!B:B,'AGG Activity_EX'!$A:$A,$B17))-SUMIFS(Activity_EX!B:B,Activity_EX!$A:$A,$A17))/(SUMIFS('AGG Activity_16'!B:B,'AGG Activity_16'!$A:$A,$B17)),0)))</f>
        <v>0</v>
      </c>
    </row>
    <row r="18" spans="1:11" x14ac:dyDescent="0.25">
      <c r="A18" t="str">
        <f>'AGG Activity_EX'!A18</f>
        <v>RESBDGSATOldLI</v>
      </c>
      <c r="B18">
        <f>SUMIFS(Activity_16!B:B,Activity_16!$A:$A,$A18&amp;"*")</f>
        <v>1.3949030705680994E-2</v>
      </c>
      <c r="C18">
        <f>SUMIFS(Activity_16!C:C,Activity_16!$A:$A,$A18&amp;"*")</f>
        <v>290.30409836466953</v>
      </c>
      <c r="D18">
        <f>SUMIFS(Activity_16!D:D,Activity_16!$A:$A,$A18&amp;"*")</f>
        <v>291.70529579140589</v>
      </c>
      <c r="E18">
        <f>SUMIFS(Activity_16!E:E,Activity_16!$A:$A,$A18&amp;"*")</f>
        <v>314.64813036136593</v>
      </c>
      <c r="F18">
        <f>SUMIFS(Activity_16!F:F,Activity_16!$A:$A,$A18&amp;"*")</f>
        <v>315.47243965651722</v>
      </c>
      <c r="G18">
        <f>SUMIFS(Activity_16!G:G,Activity_16!$A:$A,$A18&amp;"*")</f>
        <v>317.11712178703721</v>
      </c>
      <c r="H18">
        <f>SUMIFS(Activity_16!H:H,Activity_16!$A:$A,$A18&amp;"*")</f>
        <v>395.7616431766175</v>
      </c>
      <c r="I18">
        <f>SUMIFS(Activity_16!I:I,Activity_16!$A:$A,$A18&amp;"*")</f>
        <v>89.467447159507515</v>
      </c>
      <c r="J18">
        <f>SUMIFS(Activity_16!J:J,Activity_16!$A:$A,$A18&amp;"*")</f>
        <v>74.324011930353251</v>
      </c>
      <c r="K18">
        <f>IF(RESBDG_Split_Tech!L18="",0,IF(K$1=2016,0,IFERROR((RESBDG_Split_Tech!L18*(SUMIFS('AGG Activity_16'!B:B,'AGG Activity_16'!$A:$A,$B18)+SUMIFS('AGG Activity_EX'!B:B,'AGG Activity_EX'!$A:$A,$B18))-SUMIFS(Activity_EX!B:B,Activity_EX!$A:$A,$A18))/(SUMIFS('AGG Activity_16'!B:B,'AGG Activity_16'!$A:$A,$B18)),0)))</f>
        <v>0</v>
      </c>
    </row>
    <row r="19" spans="1:11" x14ac:dyDescent="0.25">
      <c r="A19" t="str">
        <f>'AGG Activity_EX'!A19</f>
        <v>RESBDGSDEOldLI</v>
      </c>
      <c r="B19">
        <f>SUMIFS(Activity_16!B:B,Activity_16!$A:$A,$A19&amp;"*")</f>
        <v>1.4711589777481354E-2</v>
      </c>
      <c r="C19">
        <f>SUMIFS(Activity_16!C:C,Activity_16!$A:$A,$A19&amp;"*")</f>
        <v>765.05956500376885</v>
      </c>
      <c r="D19">
        <f>SUMIFS(Activity_16!D:D,Activity_16!$A:$A,$A19&amp;"*")</f>
        <v>770.95552689329111</v>
      </c>
      <c r="E19">
        <f>SUMIFS(Activity_16!E:E,Activity_16!$A:$A,$A19&amp;"*")</f>
        <v>832.84657141069192</v>
      </c>
      <c r="F19">
        <f>SUMIFS(Activity_16!F:F,Activity_16!$A:$A,$A19&amp;"*")</f>
        <v>837.87173022419483</v>
      </c>
      <c r="G19">
        <f>SUMIFS(Activity_16!G:G,Activity_16!$A:$A,$A19&amp;"*")</f>
        <v>844.50386189315293</v>
      </c>
      <c r="H19">
        <f>SUMIFS(Activity_16!H:H,Activity_16!$A:$A,$A19&amp;"*")</f>
        <v>1054.2873362465407</v>
      </c>
      <c r="I19">
        <f>SUMIFS(Activity_16!I:I,Activity_16!$A:$A,$A19&amp;"*")</f>
        <v>241.05316244255999</v>
      </c>
      <c r="J19">
        <f>SUMIFS(Activity_16!J:J,Activity_16!$A:$A,$A19&amp;"*")</f>
        <v>197.74533528695852</v>
      </c>
      <c r="K19">
        <f>IF(RESBDG_Split_Tech!L19="",0,IF(K$1=2016,0,IFERROR((RESBDG_Split_Tech!L19*(SUMIFS('AGG Activity_16'!B:B,'AGG Activity_16'!$A:$A,$B19)+SUMIFS('AGG Activity_EX'!B:B,'AGG Activity_EX'!$A:$A,$B19))-SUMIFS(Activity_EX!B:B,Activity_EX!$A:$A,$A19))/(SUMIFS('AGG Activity_16'!B:B,'AGG Activity_16'!$A:$A,$B19)),0)))</f>
        <v>0</v>
      </c>
    </row>
    <row r="20" spans="1:11" x14ac:dyDescent="0.25">
      <c r="A20" t="str">
        <f>'AGG Activity_EX'!A20</f>
        <v>RESBDGAPAOldRAG</v>
      </c>
      <c r="B20">
        <f>SUMIFS(Activity_16!B:B,Activity_16!$A:$A,$A20&amp;"*")</f>
        <v>1.1948521325688691E-4</v>
      </c>
      <c r="C20">
        <f>SUMIFS(Activity_16!C:C,Activity_16!$A:$A,$A20&amp;"*")</f>
        <v>270.51176858086438</v>
      </c>
      <c r="D20">
        <f>SUMIFS(Activity_16!D:D,Activity_16!$A:$A,$A20&amp;"*")</f>
        <v>286.75347127450908</v>
      </c>
      <c r="E20">
        <f>SUMIFS(Activity_16!E:E,Activity_16!$A:$A,$A20&amp;"*")</f>
        <v>302.99268065660539</v>
      </c>
      <c r="F20">
        <f>SUMIFS(Activity_16!F:F,Activity_16!$A:$A,$A20&amp;"*")</f>
        <v>316.06991902537379</v>
      </c>
      <c r="G20">
        <f>SUMIFS(Activity_16!G:G,Activity_16!$A:$A,$A20&amp;"*")</f>
        <v>328.38303145079811</v>
      </c>
      <c r="H20">
        <f>SUMIFS(Activity_16!H:H,Activity_16!$A:$A,$A20&amp;"*")</f>
        <v>600.04695973829996</v>
      </c>
      <c r="I20">
        <f>SUMIFS(Activity_16!I:I,Activity_16!$A:$A,$A20&amp;"*")</f>
        <v>472.74225447323158</v>
      </c>
      <c r="J20">
        <f>SUMIFS(Activity_16!J:J,Activity_16!$A:$A,$A20&amp;"*")</f>
        <v>450.48097133675452</v>
      </c>
      <c r="K20">
        <f>IF(RESBDG_Split_Tech!L20="",0,IF(K$1=2016,0,IFERROR((RESBDG_Split_Tech!L20*(SUMIFS('AGG Activity_16'!B:B,'AGG Activity_16'!$A:$A,$B20)+SUMIFS('AGG Activity_EX'!B:B,'AGG Activity_EX'!$A:$A,$B20))-SUMIFS(Activity_EX!B:B,Activity_EX!$A:$A,$A20))/(SUMIFS('AGG Activity_16'!B:B,'AGG Activity_16'!$A:$A,$B20)),0)))</f>
        <v>0</v>
      </c>
    </row>
    <row r="21" spans="1:11" x14ac:dyDescent="0.25">
      <c r="A21" t="str">
        <f>'AGG Activity_EX'!A21</f>
        <v>RESBDGSATOldRAG</v>
      </c>
      <c r="B21">
        <f>SUMIFS(Activity_16!B:B,Activity_16!$A:$A,$A21&amp;"*")</f>
        <v>9.6339895942176845E-4</v>
      </c>
      <c r="C21">
        <f>SUMIFS(Activity_16!C:C,Activity_16!$A:$A,$A21&amp;"*")</f>
        <v>91.85110968156809</v>
      </c>
      <c r="D21">
        <f>SUMIFS(Activity_16!D:D,Activity_16!$A:$A,$A21&amp;"*")</f>
        <v>92.349000433042477</v>
      </c>
      <c r="E21">
        <f>SUMIFS(Activity_16!E:E,Activity_16!$A:$A,$A21&amp;"*")</f>
        <v>92.846539392022407</v>
      </c>
      <c r="F21">
        <f>SUMIFS(Activity_16!F:F,Activity_16!$A:$A,$A21&amp;"*")</f>
        <v>93.343604300489048</v>
      </c>
      <c r="G21">
        <f>SUMIFS(Activity_16!G:G,Activity_16!$A:$A,$A21&amp;"*")</f>
        <v>93.636486916884692</v>
      </c>
      <c r="H21">
        <f>SUMIFS(Activity_16!H:H,Activity_16!$A:$A,$A21&amp;"*")</f>
        <v>185.46744498158299</v>
      </c>
      <c r="I21">
        <f>SUMIFS(Activity_16!I:I,Activity_16!$A:$A,$A21&amp;"*")</f>
        <v>153.0438860146653</v>
      </c>
      <c r="J21">
        <f>SUMIFS(Activity_16!J:J,Activity_16!$A:$A,$A21&amp;"*")</f>
        <v>146.84407135509579</v>
      </c>
      <c r="K21">
        <f>IF(RESBDG_Split_Tech!L21="",0,IF(K$1=2016,0,IFERROR((RESBDG_Split_Tech!L21*(SUMIFS('AGG Activity_16'!B:B,'AGG Activity_16'!$A:$A,$B21)+SUMIFS('AGG Activity_EX'!B:B,'AGG Activity_EX'!$A:$A,$B21))-SUMIFS(Activity_EX!B:B,Activity_EX!$A:$A,$A21))/(SUMIFS('AGG Activity_16'!B:B,'AGG Activity_16'!$A:$A,$B21)),0)))</f>
        <v>0</v>
      </c>
    </row>
    <row r="22" spans="1:11" x14ac:dyDescent="0.25">
      <c r="A22" t="str">
        <f>'AGG Activity_EX'!A22</f>
        <v>RESBDGSDEOldRAG</v>
      </c>
      <c r="B22">
        <f>SUMIFS(Activity_16!B:B,Activity_16!$A:$A,$A22&amp;"*")</f>
        <v>9.7461565333500921E-4</v>
      </c>
      <c r="C22">
        <f>SUMIFS(Activity_16!C:C,Activity_16!$A:$A,$A22&amp;"*")</f>
        <v>157.956401253064</v>
      </c>
      <c r="D22">
        <f>SUMIFS(Activity_16!D:D,Activity_16!$A:$A,$A22&amp;"*")</f>
        <v>158.24453078513849</v>
      </c>
      <c r="E22">
        <f>SUMIFS(Activity_16!E:E,Activity_16!$A:$A,$A22&amp;"*")</f>
        <v>158.53298467855149</v>
      </c>
      <c r="F22">
        <f>SUMIFS(Activity_16!F:F,Activity_16!$A:$A,$A22&amp;"*")</f>
        <v>158.82122574599799</v>
      </c>
      <c r="G22">
        <f>SUMIFS(Activity_16!G:G,Activity_16!$A:$A,$A22&amp;"*")</f>
        <v>159.22593330300029</v>
      </c>
      <c r="H22">
        <f>SUMIFS(Activity_16!H:H,Activity_16!$A:$A,$A22&amp;"*")</f>
        <v>319.42278748289488</v>
      </c>
      <c r="I22">
        <f>SUMIFS(Activity_16!I:I,Activity_16!$A:$A,$A22&amp;"*")</f>
        <v>267.1726628343722</v>
      </c>
      <c r="J22">
        <f>SUMIFS(Activity_16!J:J,Activity_16!$A:$A,$A22&amp;"*")</f>
        <v>256.12730873342389</v>
      </c>
      <c r="K22">
        <f>IF(RESBDG_Split_Tech!L22="",0,IF(K$1=2016,0,IFERROR((RESBDG_Split_Tech!L22*(SUMIFS('AGG Activity_16'!B:B,'AGG Activity_16'!$A:$A,$B22)+SUMIFS('AGG Activity_EX'!B:B,'AGG Activity_EX'!$A:$A,$B22))-SUMIFS(Activity_EX!B:B,Activity_EX!$A:$A,$A22))/(SUMIFS('AGG Activity_16'!B:B,'AGG Activity_16'!$A:$A,$B22)),0)))</f>
        <v>0</v>
      </c>
    </row>
    <row r="23" spans="1:11" x14ac:dyDescent="0.25">
      <c r="A23" t="str">
        <f>'AGG Activity_EX'!A23</f>
        <v>RESBDGAPAOldREF</v>
      </c>
      <c r="B23">
        <f>SUMIFS(Activity_16!B:B,Activity_16!$A:$A,$A23&amp;"*")</f>
        <v>2.6961817252691193E-4</v>
      </c>
      <c r="C23">
        <f>SUMIFS(Activity_16!C:C,Activity_16!$A:$A,$A23&amp;"*")</f>
        <v>145.76995929393041</v>
      </c>
      <c r="D23">
        <f>SUMIFS(Activity_16!D:D,Activity_16!$A:$A,$A23&amp;"*")</f>
        <v>157.2337340520817</v>
      </c>
      <c r="E23">
        <f>SUMIFS(Activity_16!E:E,Activity_16!$A:$A,$A23&amp;"*")</f>
        <v>168.6957161574523</v>
      </c>
      <c r="F23">
        <f>SUMIFS(Activity_16!F:F,Activity_16!$A:$A,$A23&amp;"*")</f>
        <v>180.15594480774999</v>
      </c>
      <c r="G23">
        <f>SUMIFS(Activity_16!G:G,Activity_16!$A:$A,$A23&amp;"*")</f>
        <v>188.93375261199051</v>
      </c>
      <c r="H23">
        <f>SUMIFS(Activity_16!H:H,Activity_16!$A:$A,$A23&amp;"*")</f>
        <v>333.19884000640627</v>
      </c>
      <c r="I23">
        <f>SUMIFS(Activity_16!I:I,Activity_16!$A:$A,$A23&amp;"*")</f>
        <v>333.1677903483876</v>
      </c>
      <c r="J23">
        <f>SUMIFS(Activity_16!J:J,Activity_16!$A:$A,$A23&amp;"*")</f>
        <v>333.16578810817379</v>
      </c>
      <c r="K23">
        <f>IF(RESBDG_Split_Tech!L23="",0,IF(K$1=2016,0,IFERROR((RESBDG_Split_Tech!L23*(SUMIFS('AGG Activity_16'!B:B,'AGG Activity_16'!$A:$A,$B23)+SUMIFS('AGG Activity_EX'!B:B,'AGG Activity_EX'!$A:$A,$B23))-SUMIFS(Activity_EX!B:B,Activity_EX!$A:$A,$A23))/(SUMIFS('AGG Activity_16'!B:B,'AGG Activity_16'!$A:$A,$B23)),0)))</f>
        <v>0</v>
      </c>
    </row>
    <row r="24" spans="1:11" x14ac:dyDescent="0.25">
      <c r="A24" t="str">
        <f>'AGG Activity_EX'!A24</f>
        <v>RESBDGSATOldREF</v>
      </c>
      <c r="B24">
        <f>SUMIFS(Activity_16!B:B,Activity_16!$A:$A,$A24&amp;"*")</f>
        <v>3.2206418553225069E-4</v>
      </c>
      <c r="C24">
        <f>SUMIFS(Activity_16!C:C,Activity_16!$A:$A,$A24&amp;"*")</f>
        <v>48.67715000081256</v>
      </c>
      <c r="D24">
        <f>SUMIFS(Activity_16!D:D,Activity_16!$A:$A,$A24&amp;"*")</f>
        <v>49.028572580363907</v>
      </c>
      <c r="E24">
        <f>SUMIFS(Activity_16!E:E,Activity_16!$A:$A,$A24&amp;"*")</f>
        <v>49.37997259491847</v>
      </c>
      <c r="F24">
        <f>SUMIFS(Activity_16!F:F,Activity_16!$A:$A,$A24&amp;"*")</f>
        <v>49.731232758913073</v>
      </c>
      <c r="G24">
        <f>SUMIFS(Activity_16!G:G,Activity_16!$A:$A,$A24&amp;"*")</f>
        <v>49.937680428857981</v>
      </c>
      <c r="H24">
        <f>SUMIFS(Activity_16!H:H,Activity_16!$A:$A,$A24&amp;"*")</f>
        <v>98.598625025949474</v>
      </c>
      <c r="I24">
        <f>SUMIFS(Activity_16!I:I,Activity_16!$A:$A,$A24&amp;"*")</f>
        <v>98.579437584723053</v>
      </c>
      <c r="J24">
        <f>SUMIFS(Activity_16!J:J,Activity_16!$A:$A,$A24&amp;"*")</f>
        <v>98.579608670962202</v>
      </c>
      <c r="K24">
        <f>IF(RESBDG_Split_Tech!L24="",0,IF(K$1=2016,0,IFERROR((RESBDG_Split_Tech!L24*(SUMIFS('AGG Activity_16'!B:B,'AGG Activity_16'!$A:$A,$B24)+SUMIFS('AGG Activity_EX'!B:B,'AGG Activity_EX'!$A:$A,$B24))-SUMIFS(Activity_EX!B:B,Activity_EX!$A:$A,$A24))/(SUMIFS('AGG Activity_16'!B:B,'AGG Activity_16'!$A:$A,$B24)),0)))</f>
        <v>0</v>
      </c>
    </row>
    <row r="25" spans="1:11" x14ac:dyDescent="0.25">
      <c r="A25" t="str">
        <f>'AGG Activity_EX'!A25</f>
        <v>RESBDGSDEOldREF</v>
      </c>
      <c r="B25">
        <f>SUMIFS(Activity_16!B:B,Activity_16!$A:$A,$A25&amp;"*")</f>
        <v>2.6997560837525061E-4</v>
      </c>
      <c r="C25">
        <f>SUMIFS(Activity_16!C:C,Activity_16!$A:$A,$A25&amp;"*")</f>
        <v>83.290686018675714</v>
      </c>
      <c r="D25">
        <f>SUMIFS(Activity_16!D:D,Activity_16!$A:$A,$A25&amp;"*")</f>
        <v>83.494288806731831</v>
      </c>
      <c r="E25">
        <f>SUMIFS(Activity_16!E:E,Activity_16!$A:$A,$A25&amp;"*")</f>
        <v>83.697758114229188</v>
      </c>
      <c r="F25">
        <f>SUMIFS(Activity_16!F:F,Activity_16!$A:$A,$A25&amp;"*")</f>
        <v>83.901168384061094</v>
      </c>
      <c r="G25">
        <f>SUMIFS(Activity_16!G:G,Activity_16!$A:$A,$A25&amp;"*")</f>
        <v>84.18662941511846</v>
      </c>
      <c r="H25">
        <f>SUMIFS(Activity_16!H:H,Activity_16!$A:$A,$A25&amp;"*")</f>
        <v>169.05616017555261</v>
      </c>
      <c r="I25">
        <f>SUMIFS(Activity_16!I:I,Activity_16!$A:$A,$A25&amp;"*")</f>
        <v>169.03630185791121</v>
      </c>
      <c r="J25">
        <f>SUMIFS(Activity_16!J:J,Activity_16!$A:$A,$A25&amp;"*")</f>
        <v>169.03605200336969</v>
      </c>
      <c r="K25">
        <f>IF(RESBDG_Split_Tech!L25="",0,IF(K$1=2016,0,IFERROR((RESBDG_Split_Tech!L25*(SUMIFS('AGG Activity_16'!B:B,'AGG Activity_16'!$A:$A,$B25)+SUMIFS('AGG Activity_EX'!B:B,'AGG Activity_EX'!$A:$A,$B25))-SUMIFS(Activity_EX!B:B,Activity_EX!$A:$A,$A25))/(SUMIFS('AGG Activity_16'!B:B,'AGG Activity_16'!$A:$A,$B25)),0)))</f>
        <v>0</v>
      </c>
    </row>
    <row r="26" spans="1:11" x14ac:dyDescent="0.25">
      <c r="A26" t="str">
        <f>'AGG Activity_EX'!A26</f>
        <v>RESBDGAPAOldSC</v>
      </c>
      <c r="B26">
        <f>SUMIFS(Activity_16!B:B,Activity_16!$A:$A,$A26&amp;"*")</f>
        <v>41.295581227363897</v>
      </c>
      <c r="C26">
        <f>SUMIFS(Activity_16!C:C,Activity_16!$A:$A,$A26&amp;"*")</f>
        <v>91.695766322278089</v>
      </c>
      <c r="D26">
        <f>SUMIFS(Activity_16!D:D,Activity_16!$A:$A,$A26&amp;"*")</f>
        <v>805.81184297358732</v>
      </c>
      <c r="E26">
        <f>SUMIFS(Activity_16!E:E,Activity_16!$A:$A,$A26&amp;"*")</f>
        <v>859.3673956287447</v>
      </c>
      <c r="F26">
        <f>SUMIFS(Activity_16!F:F,Activity_16!$A:$A,$A26&amp;"*")</f>
        <v>992.3183281057959</v>
      </c>
      <c r="G26">
        <f>SUMIFS(Activity_16!G:G,Activity_16!$A:$A,$A26&amp;"*")</f>
        <v>1031.0986481011334</v>
      </c>
      <c r="H26">
        <f>SUMIFS(Activity_16!H:H,Activity_16!$A:$A,$A26&amp;"*")</f>
        <v>1070.0357927197274</v>
      </c>
      <c r="I26">
        <f>SUMIFS(Activity_16!I:I,Activity_16!$A:$A,$A26&amp;"*")</f>
        <v>1752.3818882296009</v>
      </c>
      <c r="J26">
        <f>SUMIFS(Activity_16!J:J,Activity_16!$A:$A,$A26&amp;"*")</f>
        <v>1744.2416386149457</v>
      </c>
      <c r="K26">
        <f>IF(RESBDG_Split_Tech!L26="",0,IF(K$1=2016,0,IFERROR((RESBDG_Split_Tech!L26*(SUMIFS('AGG Activity_16'!B:B,'AGG Activity_16'!$A:$A,$B26)+SUMIFS('AGG Activity_EX'!B:B,'AGG Activity_EX'!$A:$A,$B26))-SUMIFS(Activity_EX!B:B,Activity_EX!$A:$A,$A26))/(SUMIFS('AGG Activity_16'!B:B,'AGG Activity_16'!$A:$A,$B26)),0)))</f>
        <v>0</v>
      </c>
    </row>
    <row r="27" spans="1:11" x14ac:dyDescent="0.25">
      <c r="A27" t="str">
        <f>'AGG Activity_EX'!A27</f>
        <v>RESBDGSATOldSC</v>
      </c>
      <c r="B27">
        <f>SUMIFS(Activity_16!B:B,Activity_16!$A:$A,$A27&amp;"*")</f>
        <v>4.8602606644884681</v>
      </c>
      <c r="C27">
        <f>SUMIFS(Activity_16!C:C,Activity_16!$A:$A,$A27&amp;"*")</f>
        <v>7.5002483236855291</v>
      </c>
      <c r="D27">
        <f>SUMIFS(Activity_16!D:D,Activity_16!$A:$A,$A27&amp;"*")</f>
        <v>85.439849014701707</v>
      </c>
      <c r="E27">
        <f>SUMIFS(Activity_16!E:E,Activity_16!$A:$A,$A27&amp;"*")</f>
        <v>86.480451811364276</v>
      </c>
      <c r="F27">
        <f>SUMIFS(Activity_16!F:F,Activity_16!$A:$A,$A27&amp;"*")</f>
        <v>96.421737411824921</v>
      </c>
      <c r="G27">
        <f>SUMIFS(Activity_16!G:G,Activity_16!$A:$A,$A27&amp;"*")</f>
        <v>96.901319523636332</v>
      </c>
      <c r="H27">
        <f>SUMIFS(Activity_16!H:H,Activity_16!$A:$A,$A27&amp;"*")</f>
        <v>97.381650361175602</v>
      </c>
      <c r="I27">
        <f>SUMIFS(Activity_16!I:I,Activity_16!$A:$A,$A27&amp;"*")</f>
        <v>179.24489159241088</v>
      </c>
      <c r="J27">
        <f>SUMIFS(Activity_16!J:J,Activity_16!$A:$A,$A27&amp;"*")</f>
        <v>178.97352298853863</v>
      </c>
      <c r="K27">
        <f>IF(RESBDG_Split_Tech!L27="",0,IF(K$1=2016,0,IFERROR((RESBDG_Split_Tech!L27*(SUMIFS('AGG Activity_16'!B:B,'AGG Activity_16'!$A:$A,$B27)+SUMIFS('AGG Activity_EX'!B:B,'AGG Activity_EX'!$A:$A,$B27))-SUMIFS(Activity_EX!B:B,Activity_EX!$A:$A,$A27))/(SUMIFS('AGG Activity_16'!B:B,'AGG Activity_16'!$A:$A,$B27)),0)))</f>
        <v>0</v>
      </c>
    </row>
    <row r="28" spans="1:11" x14ac:dyDescent="0.25">
      <c r="A28" t="str">
        <f>'AGG Activity_EX'!A28</f>
        <v>RESBDGSDEOldSC</v>
      </c>
      <c r="B28">
        <f>SUMIFS(Activity_16!B:B,Activity_16!$A:$A,$A28&amp;"*")</f>
        <v>107.06969696294776</v>
      </c>
      <c r="C28">
        <f>SUMIFS(Activity_16!C:C,Activity_16!$A:$A,$A28&amp;"*")</f>
        <v>123.93173162915878</v>
      </c>
      <c r="D28">
        <f>SUMIFS(Activity_16!D:D,Activity_16!$A:$A,$A28&amp;"*")</f>
        <v>1886.6746205350967</v>
      </c>
      <c r="E28">
        <f>SUMIFS(Activity_16!E:E,Activity_16!$A:$A,$A28&amp;"*")</f>
        <v>1923.2886489571265</v>
      </c>
      <c r="F28">
        <f>SUMIFS(Activity_16!F:F,Activity_16!$A:$A,$A28&amp;"*")</f>
        <v>2156.2624253353838</v>
      </c>
      <c r="G28">
        <f>SUMIFS(Activity_16!G:G,Activity_16!$A:$A,$A28&amp;"*")</f>
        <v>2187.5248961094812</v>
      </c>
      <c r="H28">
        <f>SUMIFS(Activity_16!H:H,Activity_16!$A:$A,$A28&amp;"*")</f>
        <v>2218.6605195218849</v>
      </c>
      <c r="I28">
        <f>SUMIFS(Activity_16!I:I,Activity_16!$A:$A,$A28&amp;"*")</f>
        <v>3977.9261504451656</v>
      </c>
      <c r="J28">
        <f>SUMIFS(Activity_16!J:J,Activity_16!$A:$A,$A28&amp;"*")</f>
        <v>3952.2302852908178</v>
      </c>
      <c r="K28">
        <f>IF(RESBDG_Split_Tech!L28="",0,IF(K$1=2016,0,IFERROR((RESBDG_Split_Tech!L28*(SUMIFS('AGG Activity_16'!B:B,'AGG Activity_16'!$A:$A,$B28)+SUMIFS('AGG Activity_EX'!B:B,'AGG Activity_EX'!$A:$A,$B28))-SUMIFS(Activity_EX!B:B,Activity_EX!$A:$A,$A28))/(SUMIFS('AGG Activity_16'!B:B,'AGG Activity_16'!$A:$A,$B28)),0)))</f>
        <v>0</v>
      </c>
    </row>
    <row r="29" spans="1:11" x14ac:dyDescent="0.25">
      <c r="A29" t="str">
        <f>'AGG Activity_EX'!A29</f>
        <v>RESBDGAPAOldSH</v>
      </c>
      <c r="B29">
        <f>SUMIFS(Activity_16!B:B,Activity_16!$A:$A,$A29&amp;"*")</f>
        <v>643.17430805400295</v>
      </c>
      <c r="C29">
        <f>SUMIFS(Activity_16!C:C,Activity_16!$A:$A,$A29&amp;"*")</f>
        <v>810.05799944164278</v>
      </c>
      <c r="D29">
        <f>SUMIFS(Activity_16!D:D,Activity_16!$A:$A,$A29&amp;"*")</f>
        <v>976.87954866370728</v>
      </c>
      <c r="E29">
        <f>SUMIFS(Activity_16!E:E,Activity_16!$A:$A,$A29&amp;"*")</f>
        <v>1142.9158608502853</v>
      </c>
      <c r="F29">
        <f>SUMIFS(Activity_16!F:F,Activity_16!$A:$A,$A29&amp;"*")</f>
        <v>5008.1692719008115</v>
      </c>
      <c r="G29">
        <f>SUMIFS(Activity_16!G:G,Activity_16!$A:$A,$A29&amp;"*")</f>
        <v>5042.0255256853634</v>
      </c>
      <c r="H29">
        <f>SUMIFS(Activity_16!H:H,Activity_16!$A:$A,$A29&amp;"*")</f>
        <v>5177.1394365402648</v>
      </c>
      <c r="I29">
        <f>SUMIFS(Activity_16!I:I,Activity_16!$A:$A,$A29&amp;"*")</f>
        <v>5408.3168527186854</v>
      </c>
      <c r="J29">
        <f>SUMIFS(Activity_16!J:J,Activity_16!$A:$A,$A29&amp;"*")</f>
        <v>5264.3753801526527</v>
      </c>
      <c r="K29">
        <f>IF(RESBDG_Split_Tech!L29="",0,IF(K$1=2016,0,IFERROR((RESBDG_Split_Tech!L29*(SUMIFS('AGG Activity_16'!B:B,'AGG Activity_16'!$A:$A,$B29)+SUMIFS('AGG Activity_EX'!B:B,'AGG Activity_EX'!$A:$A,$B29))-SUMIFS(Activity_EX!B:B,Activity_EX!$A:$A,$A29))/(SUMIFS('AGG Activity_16'!B:B,'AGG Activity_16'!$A:$A,$B29)),0)))</f>
        <v>0</v>
      </c>
    </row>
    <row r="30" spans="1:11" x14ac:dyDescent="0.25">
      <c r="A30" t="str">
        <f>'AGG Activity_EX'!A30</f>
        <v>RESBDGSATOldSH</v>
      </c>
      <c r="B30">
        <f>SUMIFS(Activity_16!B:B,Activity_16!$A:$A,$A30&amp;"*")</f>
        <v>377.04457113278937</v>
      </c>
      <c r="C30">
        <f>SUMIFS(Activity_16!C:C,Activity_16!$A:$A,$A30&amp;"*")</f>
        <v>408.52698280414234</v>
      </c>
      <c r="D30">
        <f>SUMIFS(Activity_16!D:D,Activity_16!$A:$A,$A30&amp;"*")</f>
        <v>418.15732204413229</v>
      </c>
      <c r="E30">
        <f>SUMIFS(Activity_16!E:E,Activity_16!$A:$A,$A30&amp;"*")</f>
        <v>426.63320262819639</v>
      </c>
      <c r="F30">
        <f>SUMIFS(Activity_16!F:F,Activity_16!$A:$A,$A30&amp;"*")</f>
        <v>2627.3293177456931</v>
      </c>
      <c r="G30">
        <f>SUMIFS(Activity_16!G:G,Activity_16!$A:$A,$A30&amp;"*")</f>
        <v>2608.2575557098075</v>
      </c>
      <c r="H30">
        <f>SUMIFS(Activity_16!H:H,Activity_16!$A:$A,$A30&amp;"*")</f>
        <v>2632.175091937987</v>
      </c>
      <c r="I30">
        <f>SUMIFS(Activity_16!I:I,Activity_16!$A:$A,$A30&amp;"*")</f>
        <v>2853.9462697381969</v>
      </c>
      <c r="J30">
        <f>SUMIFS(Activity_16!J:J,Activity_16!$A:$A,$A30&amp;"*")</f>
        <v>2708.2018484005566</v>
      </c>
      <c r="K30">
        <f>IF(RESBDG_Split_Tech!L30="",0,IF(K$1=2016,0,IFERROR((RESBDG_Split_Tech!L30*(SUMIFS('AGG Activity_16'!B:B,'AGG Activity_16'!$A:$A,$B30)+SUMIFS('AGG Activity_EX'!B:B,'AGG Activity_EX'!$A:$A,$B30))-SUMIFS(Activity_EX!B:B,Activity_EX!$A:$A,$A30))/(SUMIFS('AGG Activity_16'!B:B,'AGG Activity_16'!$A:$A,$B30)),0)))</f>
        <v>0</v>
      </c>
    </row>
    <row r="31" spans="1:11" x14ac:dyDescent="0.25">
      <c r="A31" t="str">
        <f>'AGG Activity_EX'!A31</f>
        <v>RESBDGSDEOldSH</v>
      </c>
      <c r="B31">
        <f>SUMIFS(Activity_16!B:B,Activity_16!$A:$A,$A31&amp;"*")</f>
        <v>884.93845064185678</v>
      </c>
      <c r="C31">
        <f>SUMIFS(Activity_16!C:C,Activity_16!$A:$A,$A31&amp;"*")</f>
        <v>881.32144777481255</v>
      </c>
      <c r="D31">
        <f>SUMIFS(Activity_16!D:D,Activity_16!$A:$A,$A31&amp;"*")</f>
        <v>881.13028570948768</v>
      </c>
      <c r="E31">
        <f>SUMIFS(Activity_16!E:E,Activity_16!$A:$A,$A31&amp;"*")</f>
        <v>881.50126034632854</v>
      </c>
      <c r="F31">
        <f>SUMIFS(Activity_16!F:F,Activity_16!$A:$A,$A31&amp;"*")</f>
        <v>6050.3013272415183</v>
      </c>
      <c r="G31">
        <f>SUMIFS(Activity_16!G:G,Activity_16!$A:$A,$A31&amp;"*")</f>
        <v>6011.3518269198385</v>
      </c>
      <c r="H31">
        <f>SUMIFS(Activity_16!H:H,Activity_16!$A:$A,$A31&amp;"*")</f>
        <v>6062.0936773056974</v>
      </c>
      <c r="I31">
        <f>SUMIFS(Activity_16!I:I,Activity_16!$A:$A,$A31&amp;"*")</f>
        <v>6303.835737833333</v>
      </c>
      <c r="J31">
        <f>SUMIFS(Activity_16!J:J,Activity_16!$A:$A,$A31&amp;"*")</f>
        <v>6176.9930996065923</v>
      </c>
      <c r="K31">
        <f>IF(RESBDG_Split_Tech!L31="",0,IF(K$1=2016,0,IFERROR((RESBDG_Split_Tech!L31*(SUMIFS('AGG Activity_16'!B:B,'AGG Activity_16'!$A:$A,$B31)+SUMIFS('AGG Activity_EX'!B:B,'AGG Activity_EX'!$A:$A,$B31))-SUMIFS(Activity_EX!B:B,Activity_EX!$A:$A,$A31))/(SUMIFS('AGG Activity_16'!B:B,'AGG Activity_16'!$A:$A,$B31)),0)))</f>
        <v>0</v>
      </c>
    </row>
    <row r="32" spans="1:11" x14ac:dyDescent="0.25">
      <c r="A32" t="str">
        <f>'AGG Activity_EX'!A32</f>
        <v>RESBDGAPAOldWH</v>
      </c>
      <c r="B32">
        <f>SUMIFS(Activity_16!B:B,Activity_16!$A:$A,$A32&amp;"*")</f>
        <v>452.86680337529805</v>
      </c>
      <c r="C32">
        <f>SUMIFS(Activity_16!C:C,Activity_16!$A:$A,$A32&amp;"*")</f>
        <v>624.65607639270797</v>
      </c>
      <c r="D32">
        <f>SUMIFS(Activity_16!D:D,Activity_16!$A:$A,$A32&amp;"*")</f>
        <v>3332.1883807174495</v>
      </c>
      <c r="E32">
        <f>SUMIFS(Activity_16!E:E,Activity_16!$A:$A,$A32&amp;"*")</f>
        <v>3465.1396914559618</v>
      </c>
      <c r="F32">
        <f>SUMIFS(Activity_16!F:F,Activity_16!$A:$A,$A32&amp;"*")</f>
        <v>3663.7876968344194</v>
      </c>
      <c r="G32">
        <f>SUMIFS(Activity_16!G:G,Activity_16!$A:$A,$A32&amp;"*")</f>
        <v>3674.9742525714332</v>
      </c>
      <c r="H32">
        <f>SUMIFS(Activity_16!H:H,Activity_16!$A:$A,$A32&amp;"*")</f>
        <v>3785.7966395031522</v>
      </c>
      <c r="I32">
        <f>SUMIFS(Activity_16!I:I,Activity_16!$A:$A,$A32&amp;"*")</f>
        <v>5773.3273747708909</v>
      </c>
      <c r="J32">
        <f>SUMIFS(Activity_16!J:J,Activity_16!$A:$A,$A32&amp;"*")</f>
        <v>5670.4846083069324</v>
      </c>
      <c r="K32">
        <f>IF(RESBDG_Split_Tech!L32="",0,IF(K$1=2016,0,IFERROR((RESBDG_Split_Tech!L32*(SUMIFS('AGG Activity_16'!B:B,'AGG Activity_16'!$A:$A,$B32)+SUMIFS('AGG Activity_EX'!B:B,'AGG Activity_EX'!$A:$A,$B32))-SUMIFS(Activity_EX!B:B,Activity_EX!$A:$A,$A32))/(SUMIFS('AGG Activity_16'!B:B,'AGG Activity_16'!$A:$A,$B32)),0)))</f>
        <v>0</v>
      </c>
    </row>
    <row r="33" spans="1:11" x14ac:dyDescent="0.25">
      <c r="A33" t="str">
        <f>'AGG Activity_EX'!A33</f>
        <v>RESBDGSATOldWH</v>
      </c>
      <c r="B33">
        <f>SUMIFS(Activity_16!B:B,Activity_16!$A:$A,$A33&amp;"*")</f>
        <v>148.00780060245395</v>
      </c>
      <c r="C33">
        <f>SUMIFS(Activity_16!C:C,Activity_16!$A:$A,$A33&amp;"*")</f>
        <v>162.59836902909456</v>
      </c>
      <c r="D33">
        <f>SUMIFS(Activity_16!D:D,Activity_16!$A:$A,$A33&amp;"*")</f>
        <v>1083.4809535358299</v>
      </c>
      <c r="E33">
        <f>SUMIFS(Activity_16!E:E,Activity_16!$A:$A,$A33&amp;"*")</f>
        <v>1084.4874405361495</v>
      </c>
      <c r="F33">
        <f>SUMIFS(Activity_16!F:F,Activity_16!$A:$A,$A33&amp;"*")</f>
        <v>1107.1341741612432</v>
      </c>
      <c r="G33">
        <f>SUMIFS(Activity_16!G:G,Activity_16!$A:$A,$A33&amp;"*")</f>
        <v>1076.2530763187476</v>
      </c>
      <c r="H33">
        <f>SUMIFS(Activity_16!H:H,Activity_16!$A:$A,$A33&amp;"*")</f>
        <v>1088.0341134057887</v>
      </c>
      <c r="I33">
        <f>SUMIFS(Activity_16!I:I,Activity_16!$A:$A,$A33&amp;"*")</f>
        <v>1858.5542481517202</v>
      </c>
      <c r="J33">
        <f>SUMIFS(Activity_16!J:J,Activity_16!$A:$A,$A33&amp;"*")</f>
        <v>1832.7896289432522</v>
      </c>
      <c r="K33">
        <f>IF(RESBDG_Split_Tech!L33="",0,IF(K$1=2016,0,IFERROR((RESBDG_Split_Tech!L33*(SUMIFS('AGG Activity_16'!B:B,'AGG Activity_16'!$A:$A,$B33)+SUMIFS('AGG Activity_EX'!B:B,'AGG Activity_EX'!$A:$A,$B33))-SUMIFS(Activity_EX!B:B,Activity_EX!$A:$A,$A33))/(SUMIFS('AGG Activity_16'!B:B,'AGG Activity_16'!$A:$A,$B33)),0)))</f>
        <v>0</v>
      </c>
    </row>
    <row r="34" spans="1:11" x14ac:dyDescent="0.25">
      <c r="A34" t="str">
        <f>'AGG Activity_EX'!A34</f>
        <v>RESBDGSDEOldWH</v>
      </c>
      <c r="B34">
        <f>SUMIFS(Activity_16!B:B,Activity_16!$A:$A,$A34&amp;"*")</f>
        <v>293.20659794977456</v>
      </c>
      <c r="C34">
        <f>SUMIFS(Activity_16!C:C,Activity_16!$A:$A,$A34&amp;"*")</f>
        <v>302.67439561867207</v>
      </c>
      <c r="D34">
        <f>SUMIFS(Activity_16!D:D,Activity_16!$A:$A,$A34&amp;"*")</f>
        <v>1964.8794635363924</v>
      </c>
      <c r="E34">
        <f>SUMIFS(Activity_16!E:E,Activity_16!$A:$A,$A34&amp;"*")</f>
        <v>1958.9635035261147</v>
      </c>
      <c r="F34">
        <f>SUMIFS(Activity_16!F:F,Activity_16!$A:$A,$A34&amp;"*")</f>
        <v>1998.6146791601168</v>
      </c>
      <c r="G34">
        <f>SUMIFS(Activity_16!G:G,Activity_16!$A:$A,$A34&amp;"*")</f>
        <v>1931.0791156126854</v>
      </c>
      <c r="H34">
        <f>SUMIFS(Activity_16!H:H,Activity_16!$A:$A,$A34&amp;"*")</f>
        <v>1928.5466651410152</v>
      </c>
      <c r="I34">
        <f>SUMIFS(Activity_16!I:I,Activity_16!$A:$A,$A34&amp;"*")</f>
        <v>3346.2581187984147</v>
      </c>
      <c r="J34">
        <f>SUMIFS(Activity_16!J:J,Activity_16!$A:$A,$A34&amp;"*")</f>
        <v>3284.8571575595265</v>
      </c>
      <c r="K34">
        <f>IF(RESBDG_Split_Tech!L34="",0,IF(K$1=2016,0,IFERROR((RESBDG_Split_Tech!L34*(SUMIFS('AGG Activity_16'!B:B,'AGG Activity_16'!$A:$A,$B34)+SUMIFS('AGG Activity_EX'!B:B,'AGG Activity_EX'!$A:$A,$B34))-SUMIFS(Activity_EX!B:B,Activity_EX!$A:$A,$A34))/(SUMIFS('AGG Activity_16'!B:B,'AGG Activity_16'!$A:$A,$B34)),0)))</f>
        <v>0</v>
      </c>
    </row>
    <row r="35" spans="1:11" x14ac:dyDescent="0.25">
      <c r="A35" t="str">
        <f>'AGG Activity_EX'!A35</f>
        <v>RESBDGAPANewAPL</v>
      </c>
      <c r="B35">
        <f>SUMIFS(Activity_16!B:B,Activity_16!$A:$A,$A35&amp;"*")</f>
        <v>0</v>
      </c>
      <c r="C35">
        <f>SUMIFS(Activity_16!C:C,Activity_16!$A:$A,$A35&amp;"*")</f>
        <v>0</v>
      </c>
      <c r="D35">
        <f>SUMIFS(Activity_16!D:D,Activity_16!$A:$A,$A35&amp;"*")</f>
        <v>0</v>
      </c>
      <c r="E35">
        <f>SUMIFS(Activity_16!E:E,Activity_16!$A:$A,$A35&amp;"*")</f>
        <v>0</v>
      </c>
      <c r="F35">
        <f>SUMIFS(Activity_16!F:F,Activity_16!$A:$A,$A35&amp;"*")</f>
        <v>0</v>
      </c>
      <c r="G35">
        <f>SUMIFS(Activity_16!G:G,Activity_16!$A:$A,$A35&amp;"*")</f>
        <v>0</v>
      </c>
      <c r="H35">
        <f>SUMIFS(Activity_16!H:H,Activity_16!$A:$A,$A35&amp;"*")</f>
        <v>0</v>
      </c>
      <c r="I35">
        <f>SUMIFS(Activity_16!I:I,Activity_16!$A:$A,$A35&amp;"*")</f>
        <v>34.032386455808258</v>
      </c>
      <c r="J35">
        <f>SUMIFS(Activity_16!J:J,Activity_16!$A:$A,$A35&amp;"*")</f>
        <v>68.061218995593393</v>
      </c>
      <c r="K35">
        <f>IF(RESBDG_Split_Tech!L35="",0,IF(K$1=2016,0,IFERROR((RESBDG_Split_Tech!L35*(SUMIFS('AGG Activity_16'!B:B,'AGG Activity_16'!$A:$A,$B35)+SUMIFS('AGG Activity_EX'!B:B,'AGG Activity_EX'!$A:$A,$B35))-SUMIFS(Activity_EX!B:B,Activity_EX!$A:$A,$A35))/(SUMIFS('AGG Activity_16'!B:B,'AGG Activity_16'!$A:$A,$B35)),0)))</f>
        <v>0</v>
      </c>
    </row>
    <row r="36" spans="1:11" x14ac:dyDescent="0.25">
      <c r="A36" t="str">
        <f>'AGG Activity_EX'!A36</f>
        <v>RESBDGSATNewAPL</v>
      </c>
      <c r="B36">
        <f>SUMIFS(Activity_16!B:B,Activity_16!$A:$A,$A36&amp;"*")</f>
        <v>0</v>
      </c>
      <c r="C36">
        <f>SUMIFS(Activity_16!C:C,Activity_16!$A:$A,$A36&amp;"*")</f>
        <v>0</v>
      </c>
      <c r="D36">
        <f>SUMIFS(Activity_16!D:D,Activity_16!$A:$A,$A36&amp;"*")</f>
        <v>0</v>
      </c>
      <c r="E36">
        <f>SUMIFS(Activity_16!E:E,Activity_16!$A:$A,$A36&amp;"*")</f>
        <v>0</v>
      </c>
      <c r="F36">
        <f>SUMIFS(Activity_16!F:F,Activity_16!$A:$A,$A36&amp;"*")</f>
        <v>0</v>
      </c>
      <c r="G36">
        <f>SUMIFS(Activity_16!G:G,Activity_16!$A:$A,$A36&amp;"*")</f>
        <v>0</v>
      </c>
      <c r="H36">
        <f>SUMIFS(Activity_16!H:H,Activity_16!$A:$A,$A36&amp;"*")</f>
        <v>0</v>
      </c>
      <c r="I36">
        <f>SUMIFS(Activity_16!I:I,Activity_16!$A:$A,$A36&amp;"*")</f>
        <v>0.94612479388942616</v>
      </c>
      <c r="J36">
        <f>SUMIFS(Activity_16!J:J,Activity_16!$A:$A,$A36&amp;"*")</f>
        <v>1.892283926104493</v>
      </c>
      <c r="K36">
        <f>IF(RESBDG_Split_Tech!L36="",0,IF(K$1=2016,0,IFERROR((RESBDG_Split_Tech!L36*(SUMIFS('AGG Activity_16'!B:B,'AGG Activity_16'!$A:$A,$B36)+SUMIFS('AGG Activity_EX'!B:B,'AGG Activity_EX'!$A:$A,$B36))-SUMIFS(Activity_EX!B:B,Activity_EX!$A:$A,$A36))/(SUMIFS('AGG Activity_16'!B:B,'AGG Activity_16'!$A:$A,$B36)),0)))</f>
        <v>0</v>
      </c>
    </row>
    <row r="37" spans="1:11" x14ac:dyDescent="0.25">
      <c r="A37" t="str">
        <f>'AGG Activity_EX'!A37</f>
        <v>RESBDGSDENewAPL</v>
      </c>
      <c r="B37">
        <f>SUMIFS(Activity_16!B:B,Activity_16!$A:$A,$A37&amp;"*")</f>
        <v>0</v>
      </c>
      <c r="C37">
        <f>SUMIFS(Activity_16!C:C,Activity_16!$A:$A,$A37&amp;"*")</f>
        <v>0</v>
      </c>
      <c r="D37">
        <f>SUMIFS(Activity_16!D:D,Activity_16!$A:$A,$A37&amp;"*")</f>
        <v>0</v>
      </c>
      <c r="E37">
        <f>SUMIFS(Activity_16!E:E,Activity_16!$A:$A,$A37&amp;"*")</f>
        <v>0</v>
      </c>
      <c r="F37">
        <f>SUMIFS(Activity_16!F:F,Activity_16!$A:$A,$A37&amp;"*")</f>
        <v>0</v>
      </c>
      <c r="G37">
        <f>SUMIFS(Activity_16!G:G,Activity_16!$A:$A,$A37&amp;"*")</f>
        <v>0</v>
      </c>
      <c r="H37">
        <f>SUMIFS(Activity_16!H:H,Activity_16!$A:$A,$A37&amp;"*")</f>
        <v>0</v>
      </c>
      <c r="I37">
        <f>SUMIFS(Activity_16!I:I,Activity_16!$A:$A,$A37&amp;"*")</f>
        <v>4.6627330251102004</v>
      </c>
      <c r="J37">
        <f>SUMIFS(Activity_16!J:J,Activity_16!$A:$A,$A37&amp;"*")</f>
        <v>9.2944722327434217</v>
      </c>
      <c r="K37">
        <f>IF(RESBDG_Split_Tech!L37="",0,IF(K$1=2016,0,IFERROR((RESBDG_Split_Tech!L37*(SUMIFS('AGG Activity_16'!B:B,'AGG Activity_16'!$A:$A,$B37)+SUMIFS('AGG Activity_EX'!B:B,'AGG Activity_EX'!$A:$A,$B37))-SUMIFS(Activity_EX!B:B,Activity_EX!$A:$A,$A37))/(SUMIFS('AGG Activity_16'!B:B,'AGG Activity_16'!$A:$A,$B37)),0)))</f>
        <v>0</v>
      </c>
    </row>
    <row r="38" spans="1:11" x14ac:dyDescent="0.25">
      <c r="A38" t="str">
        <f>'AGG Activity_EX'!A38</f>
        <v>RESBDGAPANewCDY</v>
      </c>
      <c r="B38">
        <f>SUMIFS(Activity_16!B:B,Activity_16!$A:$A,$A38&amp;"*")</f>
        <v>0</v>
      </c>
      <c r="C38">
        <f>SUMIFS(Activity_16!C:C,Activity_16!$A:$A,$A38&amp;"*")</f>
        <v>0</v>
      </c>
      <c r="D38">
        <f>SUMIFS(Activity_16!D:D,Activity_16!$A:$A,$A38&amp;"*")</f>
        <v>0</v>
      </c>
      <c r="E38">
        <f>SUMIFS(Activity_16!E:E,Activity_16!$A:$A,$A38&amp;"*")</f>
        <v>0</v>
      </c>
      <c r="F38">
        <f>SUMIFS(Activity_16!F:F,Activity_16!$A:$A,$A38&amp;"*")</f>
        <v>0</v>
      </c>
      <c r="G38">
        <f>SUMIFS(Activity_16!G:G,Activity_16!$A:$A,$A38&amp;"*")</f>
        <v>0</v>
      </c>
      <c r="H38">
        <f>SUMIFS(Activity_16!H:H,Activity_16!$A:$A,$A38&amp;"*")</f>
        <v>0</v>
      </c>
      <c r="I38">
        <f>SUMIFS(Activity_16!I:I,Activity_16!$A:$A,$A38&amp;"*")</f>
        <v>1.233653103991134E-3</v>
      </c>
      <c r="J38">
        <f>SUMIFS(Activity_16!J:J,Activity_16!$A:$A,$A38&amp;"*")</f>
        <v>1.233671357203754E-3</v>
      </c>
      <c r="K38">
        <f>IF(RESBDG_Split_Tech!L38="",0,IF(K$1=2016,0,IFERROR((RESBDG_Split_Tech!L38*(SUMIFS('AGG Activity_16'!B:B,'AGG Activity_16'!$A:$A,$B38)+SUMIFS('AGG Activity_EX'!B:B,'AGG Activity_EX'!$A:$A,$B38))-SUMIFS(Activity_EX!B:B,Activity_EX!$A:$A,$A38))/(SUMIFS('AGG Activity_16'!B:B,'AGG Activity_16'!$A:$A,$B38)),0)))</f>
        <v>0</v>
      </c>
    </row>
    <row r="39" spans="1:11" x14ac:dyDescent="0.25">
      <c r="A39" t="str">
        <f>'AGG Activity_EX'!A39</f>
        <v>RESBDGSATNewCDY</v>
      </c>
      <c r="B39">
        <f>SUMIFS(Activity_16!B:B,Activity_16!$A:$A,$A39&amp;"*")</f>
        <v>0</v>
      </c>
      <c r="C39">
        <f>SUMIFS(Activity_16!C:C,Activity_16!$A:$A,$A39&amp;"*")</f>
        <v>0</v>
      </c>
      <c r="D39">
        <f>SUMIFS(Activity_16!D:D,Activity_16!$A:$A,$A39&amp;"*")</f>
        <v>0</v>
      </c>
      <c r="E39">
        <f>SUMIFS(Activity_16!E:E,Activity_16!$A:$A,$A39&amp;"*")</f>
        <v>0</v>
      </c>
      <c r="F39">
        <f>SUMIFS(Activity_16!F:F,Activity_16!$A:$A,$A39&amp;"*")</f>
        <v>0</v>
      </c>
      <c r="G39">
        <f>SUMIFS(Activity_16!G:G,Activity_16!$A:$A,$A39&amp;"*")</f>
        <v>0</v>
      </c>
      <c r="H39">
        <f>SUMIFS(Activity_16!H:H,Activity_16!$A:$A,$A39&amp;"*")</f>
        <v>0</v>
      </c>
      <c r="I39">
        <f>SUMIFS(Activity_16!I:I,Activity_16!$A:$A,$A39&amp;"*")</f>
        <v>1.1983659473526801E-3</v>
      </c>
      <c r="J39">
        <f>SUMIFS(Activity_16!J:J,Activity_16!$A:$A,$A39&amp;"*")</f>
        <v>1.1990864023160551E-3</v>
      </c>
      <c r="K39">
        <f>IF(RESBDG_Split_Tech!L39="",0,IF(K$1=2016,0,IFERROR((RESBDG_Split_Tech!L39*(SUMIFS('AGG Activity_16'!B:B,'AGG Activity_16'!$A:$A,$B39)+SUMIFS('AGG Activity_EX'!B:B,'AGG Activity_EX'!$A:$A,$B39))-SUMIFS(Activity_EX!B:B,Activity_EX!$A:$A,$A39))/(SUMIFS('AGG Activity_16'!B:B,'AGG Activity_16'!$A:$A,$B39)),0)))</f>
        <v>0</v>
      </c>
    </row>
    <row r="40" spans="1:11" x14ac:dyDescent="0.25">
      <c r="A40" t="str">
        <f>'AGG Activity_EX'!A40</f>
        <v>RESBDGSDENewCDY</v>
      </c>
      <c r="B40">
        <f>SUMIFS(Activity_16!B:B,Activity_16!$A:$A,$A40&amp;"*")</f>
        <v>0</v>
      </c>
      <c r="C40">
        <f>SUMIFS(Activity_16!C:C,Activity_16!$A:$A,$A40&amp;"*")</f>
        <v>0</v>
      </c>
      <c r="D40">
        <f>SUMIFS(Activity_16!D:D,Activity_16!$A:$A,$A40&amp;"*")</f>
        <v>0</v>
      </c>
      <c r="E40">
        <f>SUMIFS(Activity_16!E:E,Activity_16!$A:$A,$A40&amp;"*")</f>
        <v>0</v>
      </c>
      <c r="F40">
        <f>SUMIFS(Activity_16!F:F,Activity_16!$A:$A,$A40&amp;"*")</f>
        <v>0</v>
      </c>
      <c r="G40">
        <f>SUMIFS(Activity_16!G:G,Activity_16!$A:$A,$A40&amp;"*")</f>
        <v>0</v>
      </c>
      <c r="H40">
        <f>SUMIFS(Activity_16!H:H,Activity_16!$A:$A,$A40&amp;"*")</f>
        <v>0</v>
      </c>
      <c r="I40">
        <f>SUMIFS(Activity_16!I:I,Activity_16!$A:$A,$A40&amp;"*")</f>
        <v>1.2246612081866341E-3</v>
      </c>
      <c r="J40">
        <f>SUMIFS(Activity_16!J:J,Activity_16!$A:$A,$A40&amp;"*")</f>
        <v>1.224840836830996E-3</v>
      </c>
      <c r="K40">
        <f>IF(RESBDG_Split_Tech!L40="",0,IF(K$1=2016,0,IFERROR((RESBDG_Split_Tech!L40*(SUMIFS('AGG Activity_16'!B:B,'AGG Activity_16'!$A:$A,$B40)+SUMIFS('AGG Activity_EX'!B:B,'AGG Activity_EX'!$A:$A,$B40))-SUMIFS(Activity_EX!B:B,Activity_EX!$A:$A,$A40))/(SUMIFS('AGG Activity_16'!B:B,'AGG Activity_16'!$A:$A,$B40)),0)))</f>
        <v>0</v>
      </c>
    </row>
    <row r="41" spans="1:11" x14ac:dyDescent="0.25">
      <c r="A41" t="str">
        <f>'AGG Activity_EX'!A41</f>
        <v>RESBDGAPANewCWA</v>
      </c>
      <c r="B41">
        <f>SUMIFS(Activity_16!B:B,Activity_16!$A:$A,$A41&amp;"*")</f>
        <v>0</v>
      </c>
      <c r="C41">
        <f>SUMIFS(Activity_16!C:C,Activity_16!$A:$A,$A41&amp;"*")</f>
        <v>0</v>
      </c>
      <c r="D41">
        <f>SUMIFS(Activity_16!D:D,Activity_16!$A:$A,$A41&amp;"*")</f>
        <v>0</v>
      </c>
      <c r="E41">
        <f>SUMIFS(Activity_16!E:E,Activity_16!$A:$A,$A41&amp;"*")</f>
        <v>0</v>
      </c>
      <c r="F41">
        <f>SUMIFS(Activity_16!F:F,Activity_16!$A:$A,$A41&amp;"*")</f>
        <v>0</v>
      </c>
      <c r="G41">
        <f>SUMIFS(Activity_16!G:G,Activity_16!$A:$A,$A41&amp;"*")</f>
        <v>0</v>
      </c>
      <c r="H41">
        <f>SUMIFS(Activity_16!H:H,Activity_16!$A:$A,$A41&amp;"*")</f>
        <v>0</v>
      </c>
      <c r="I41">
        <f>SUMIFS(Activity_16!I:I,Activity_16!$A:$A,$A41&amp;"*")</f>
        <v>0</v>
      </c>
      <c r="J41">
        <f>SUMIFS(Activity_16!J:J,Activity_16!$A:$A,$A41&amp;"*")</f>
        <v>0</v>
      </c>
      <c r="K41">
        <f>IF(RESBDG_Split_Tech!L41="",0,IF(K$1=2016,0,IFERROR((RESBDG_Split_Tech!L41*(SUMIFS('AGG Activity_16'!B:B,'AGG Activity_16'!$A:$A,$B41)+SUMIFS('AGG Activity_EX'!B:B,'AGG Activity_EX'!$A:$A,$B41))-SUMIFS(Activity_EX!B:B,Activity_EX!$A:$A,$A41))/(SUMIFS('AGG Activity_16'!B:B,'AGG Activity_16'!$A:$A,$B41)),0)))</f>
        <v>0</v>
      </c>
    </row>
    <row r="42" spans="1:11" x14ac:dyDescent="0.25">
      <c r="A42" t="str">
        <f>'AGG Activity_EX'!A42</f>
        <v>RESBDGSATNewCWA</v>
      </c>
      <c r="B42">
        <f>SUMIFS(Activity_16!B:B,Activity_16!$A:$A,$A42&amp;"*")</f>
        <v>0</v>
      </c>
      <c r="C42">
        <f>SUMIFS(Activity_16!C:C,Activity_16!$A:$A,$A42&amp;"*")</f>
        <v>0</v>
      </c>
      <c r="D42">
        <f>SUMIFS(Activity_16!D:D,Activity_16!$A:$A,$A42&amp;"*")</f>
        <v>0</v>
      </c>
      <c r="E42">
        <f>SUMIFS(Activity_16!E:E,Activity_16!$A:$A,$A42&amp;"*")</f>
        <v>0</v>
      </c>
      <c r="F42">
        <f>SUMIFS(Activity_16!F:F,Activity_16!$A:$A,$A42&amp;"*")</f>
        <v>0</v>
      </c>
      <c r="G42">
        <f>SUMIFS(Activity_16!G:G,Activity_16!$A:$A,$A42&amp;"*")</f>
        <v>0</v>
      </c>
      <c r="H42">
        <f>SUMIFS(Activity_16!H:H,Activity_16!$A:$A,$A42&amp;"*")</f>
        <v>0</v>
      </c>
      <c r="I42">
        <f>SUMIFS(Activity_16!I:I,Activity_16!$A:$A,$A42&amp;"*")</f>
        <v>0</v>
      </c>
      <c r="J42">
        <f>SUMIFS(Activity_16!J:J,Activity_16!$A:$A,$A42&amp;"*")</f>
        <v>0</v>
      </c>
      <c r="K42">
        <f>IF(RESBDG_Split_Tech!L42="",0,IF(K$1=2016,0,IFERROR((RESBDG_Split_Tech!L42*(SUMIFS('AGG Activity_16'!B:B,'AGG Activity_16'!$A:$A,$B42)+SUMIFS('AGG Activity_EX'!B:B,'AGG Activity_EX'!$A:$A,$B42))-SUMIFS(Activity_EX!B:B,Activity_EX!$A:$A,$A42))/(SUMIFS('AGG Activity_16'!B:B,'AGG Activity_16'!$A:$A,$B42)),0)))</f>
        <v>0</v>
      </c>
    </row>
    <row r="43" spans="1:11" x14ac:dyDescent="0.25">
      <c r="A43" t="str">
        <f>'AGG Activity_EX'!A43</f>
        <v>RESBDGSDENewCWA</v>
      </c>
      <c r="B43">
        <f>SUMIFS(Activity_16!B:B,Activity_16!$A:$A,$A43&amp;"*")</f>
        <v>0</v>
      </c>
      <c r="C43">
        <f>SUMIFS(Activity_16!C:C,Activity_16!$A:$A,$A43&amp;"*")</f>
        <v>0</v>
      </c>
      <c r="D43">
        <f>SUMIFS(Activity_16!D:D,Activity_16!$A:$A,$A43&amp;"*")</f>
        <v>0</v>
      </c>
      <c r="E43">
        <f>SUMIFS(Activity_16!E:E,Activity_16!$A:$A,$A43&amp;"*")</f>
        <v>0</v>
      </c>
      <c r="F43">
        <f>SUMIFS(Activity_16!F:F,Activity_16!$A:$A,$A43&amp;"*")</f>
        <v>0</v>
      </c>
      <c r="G43">
        <f>SUMIFS(Activity_16!G:G,Activity_16!$A:$A,$A43&amp;"*")</f>
        <v>0</v>
      </c>
      <c r="H43">
        <f>SUMIFS(Activity_16!H:H,Activity_16!$A:$A,$A43&amp;"*")</f>
        <v>0</v>
      </c>
      <c r="I43">
        <f>SUMIFS(Activity_16!I:I,Activity_16!$A:$A,$A43&amp;"*")</f>
        <v>0</v>
      </c>
      <c r="J43">
        <f>SUMIFS(Activity_16!J:J,Activity_16!$A:$A,$A43&amp;"*")</f>
        <v>0</v>
      </c>
      <c r="K43">
        <f>IF(RESBDG_Split_Tech!L43="",0,IF(K$1=2016,0,IFERROR((RESBDG_Split_Tech!L43*(SUMIFS('AGG Activity_16'!B:B,'AGG Activity_16'!$A:$A,$B43)+SUMIFS('AGG Activity_EX'!B:B,'AGG Activity_EX'!$A:$A,$B43))-SUMIFS(Activity_EX!B:B,Activity_EX!$A:$A,$A43))/(SUMIFS('AGG Activity_16'!B:B,'AGG Activity_16'!$A:$A,$B43)),0)))</f>
        <v>0</v>
      </c>
    </row>
    <row r="44" spans="1:11" x14ac:dyDescent="0.25">
      <c r="A44" t="str">
        <f>'AGG Activity_EX'!A44</f>
        <v>RESBDGAPANewDWA</v>
      </c>
      <c r="B44">
        <f>SUMIFS(Activity_16!B:B,Activity_16!$A:$A,$A44&amp;"*")</f>
        <v>0</v>
      </c>
      <c r="C44">
        <f>SUMIFS(Activity_16!C:C,Activity_16!$A:$A,$A44&amp;"*")</f>
        <v>0</v>
      </c>
      <c r="D44">
        <f>SUMIFS(Activity_16!D:D,Activity_16!$A:$A,$A44&amp;"*")</f>
        <v>0</v>
      </c>
      <c r="E44">
        <f>SUMIFS(Activity_16!E:E,Activity_16!$A:$A,$A44&amp;"*")</f>
        <v>0</v>
      </c>
      <c r="F44">
        <f>SUMIFS(Activity_16!F:F,Activity_16!$A:$A,$A44&amp;"*")</f>
        <v>0</v>
      </c>
      <c r="G44">
        <f>SUMIFS(Activity_16!G:G,Activity_16!$A:$A,$A44&amp;"*")</f>
        <v>0</v>
      </c>
      <c r="H44">
        <f>SUMIFS(Activity_16!H:H,Activity_16!$A:$A,$A44&amp;"*")</f>
        <v>0</v>
      </c>
      <c r="I44">
        <f>SUMIFS(Activity_16!I:I,Activity_16!$A:$A,$A44&amp;"*")</f>
        <v>1.2971060152434859E-4</v>
      </c>
      <c r="J44">
        <f>SUMIFS(Activity_16!J:J,Activity_16!$A:$A,$A44&amp;"*")</f>
        <v>1.2971271064037701E-4</v>
      </c>
      <c r="K44">
        <f>IF(RESBDG_Split_Tech!L44="",0,IF(K$1=2016,0,IFERROR((RESBDG_Split_Tech!L44*(SUMIFS('AGG Activity_16'!B:B,'AGG Activity_16'!$A:$A,$B44)+SUMIFS('AGG Activity_EX'!B:B,'AGG Activity_EX'!$A:$A,$B44))-SUMIFS(Activity_EX!B:B,Activity_EX!$A:$A,$A44))/(SUMIFS('AGG Activity_16'!B:B,'AGG Activity_16'!$A:$A,$B44)),0)))</f>
        <v>0</v>
      </c>
    </row>
    <row r="45" spans="1:11" x14ac:dyDescent="0.25">
      <c r="A45" t="str">
        <f>'AGG Activity_EX'!A45</f>
        <v>RESBDGSATNewDWA</v>
      </c>
      <c r="B45">
        <f>SUMIFS(Activity_16!B:B,Activity_16!$A:$A,$A45&amp;"*")</f>
        <v>0</v>
      </c>
      <c r="C45">
        <f>SUMIFS(Activity_16!C:C,Activity_16!$A:$A,$A45&amp;"*")</f>
        <v>0</v>
      </c>
      <c r="D45">
        <f>SUMIFS(Activity_16!D:D,Activity_16!$A:$A,$A45&amp;"*")</f>
        <v>0</v>
      </c>
      <c r="E45">
        <f>SUMIFS(Activity_16!E:E,Activity_16!$A:$A,$A45&amp;"*")</f>
        <v>0</v>
      </c>
      <c r="F45">
        <f>SUMIFS(Activity_16!F:F,Activity_16!$A:$A,$A45&amp;"*")</f>
        <v>0</v>
      </c>
      <c r="G45">
        <f>SUMIFS(Activity_16!G:G,Activity_16!$A:$A,$A45&amp;"*")</f>
        <v>0</v>
      </c>
      <c r="H45">
        <f>SUMIFS(Activity_16!H:H,Activity_16!$A:$A,$A45&amp;"*")</f>
        <v>0</v>
      </c>
      <c r="I45">
        <f>SUMIFS(Activity_16!I:I,Activity_16!$A:$A,$A45&amp;"*")</f>
        <v>1.2458735648927731E-4</v>
      </c>
      <c r="J45">
        <f>SUMIFS(Activity_16!J:J,Activity_16!$A:$A,$A45&amp;"*")</f>
        <v>1.24691569828174E-4</v>
      </c>
      <c r="K45">
        <f>IF(RESBDG_Split_Tech!L45="",0,IF(K$1=2016,0,IFERROR((RESBDG_Split_Tech!L45*(SUMIFS('AGG Activity_16'!B:B,'AGG Activity_16'!$A:$A,$B45)+SUMIFS('AGG Activity_EX'!B:B,'AGG Activity_EX'!$A:$A,$B45))-SUMIFS(Activity_EX!B:B,Activity_EX!$A:$A,$A45))/(SUMIFS('AGG Activity_16'!B:B,'AGG Activity_16'!$A:$A,$B45)),0)))</f>
        <v>0</v>
      </c>
    </row>
    <row r="46" spans="1:11" x14ac:dyDescent="0.25">
      <c r="A46" t="str">
        <f>'AGG Activity_EX'!A46</f>
        <v>RESBDGSDENewDWA</v>
      </c>
      <c r="B46">
        <f>SUMIFS(Activity_16!B:B,Activity_16!$A:$A,$A46&amp;"*")</f>
        <v>0</v>
      </c>
      <c r="C46">
        <f>SUMIFS(Activity_16!C:C,Activity_16!$A:$A,$A46&amp;"*")</f>
        <v>0</v>
      </c>
      <c r="D46">
        <f>SUMIFS(Activity_16!D:D,Activity_16!$A:$A,$A46&amp;"*")</f>
        <v>0</v>
      </c>
      <c r="E46">
        <f>SUMIFS(Activity_16!E:E,Activity_16!$A:$A,$A46&amp;"*")</f>
        <v>0</v>
      </c>
      <c r="F46">
        <f>SUMIFS(Activity_16!F:F,Activity_16!$A:$A,$A46&amp;"*")</f>
        <v>0</v>
      </c>
      <c r="G46">
        <f>SUMIFS(Activity_16!G:G,Activity_16!$A:$A,$A46&amp;"*")</f>
        <v>0</v>
      </c>
      <c r="H46">
        <f>SUMIFS(Activity_16!H:H,Activity_16!$A:$A,$A46&amp;"*")</f>
        <v>0</v>
      </c>
      <c r="I46">
        <f>SUMIFS(Activity_16!I:I,Activity_16!$A:$A,$A46&amp;"*")</f>
        <v>1.2828449805195479E-4</v>
      </c>
      <c r="J46">
        <f>SUMIFS(Activity_16!J:J,Activity_16!$A:$A,$A46&amp;"*")</f>
        <v>1.2830125677310841E-4</v>
      </c>
      <c r="K46">
        <f>IF(RESBDG_Split_Tech!L46="",0,IF(K$1=2016,0,IFERROR((RESBDG_Split_Tech!L46*(SUMIFS('AGG Activity_16'!B:B,'AGG Activity_16'!$A:$A,$B46)+SUMIFS('AGG Activity_EX'!B:B,'AGG Activity_EX'!$A:$A,$B46))-SUMIFS(Activity_EX!B:B,Activity_EX!$A:$A,$A46))/(SUMIFS('AGG Activity_16'!B:B,'AGG Activity_16'!$A:$A,$B46)),0)))</f>
        <v>0</v>
      </c>
    </row>
    <row r="47" spans="1:11" x14ac:dyDescent="0.25">
      <c r="A47" t="str">
        <f>'AGG Activity_EX'!A47</f>
        <v>RESBDGAPANewFRZ</v>
      </c>
      <c r="B47">
        <f>SUMIFS(Activity_16!B:B,Activity_16!$A:$A,$A47&amp;"*")</f>
        <v>0</v>
      </c>
      <c r="C47">
        <f>SUMIFS(Activity_16!C:C,Activity_16!$A:$A,$A47&amp;"*")</f>
        <v>0</v>
      </c>
      <c r="D47">
        <f>SUMIFS(Activity_16!D:D,Activity_16!$A:$A,$A47&amp;"*")</f>
        <v>0</v>
      </c>
      <c r="E47">
        <f>SUMIFS(Activity_16!E:E,Activity_16!$A:$A,$A47&amp;"*")</f>
        <v>0</v>
      </c>
      <c r="F47">
        <f>SUMIFS(Activity_16!F:F,Activity_16!$A:$A,$A47&amp;"*")</f>
        <v>0</v>
      </c>
      <c r="G47">
        <f>SUMIFS(Activity_16!G:G,Activity_16!$A:$A,$A47&amp;"*")</f>
        <v>0</v>
      </c>
      <c r="H47">
        <f>SUMIFS(Activity_16!H:H,Activity_16!$A:$A,$A47&amp;"*")</f>
        <v>0</v>
      </c>
      <c r="I47">
        <f>SUMIFS(Activity_16!I:I,Activity_16!$A:$A,$A47&amp;"*")</f>
        <v>3.0964086447239761E-4</v>
      </c>
      <c r="J47">
        <f>SUMIFS(Activity_16!J:J,Activity_16!$A:$A,$A47&amp;"*")</f>
        <v>3.2388380477723142E-4</v>
      </c>
      <c r="K47">
        <f>IF(RESBDG_Split_Tech!L47="",0,IF(K$1=2016,0,IFERROR((RESBDG_Split_Tech!L47*(SUMIFS('AGG Activity_16'!B:B,'AGG Activity_16'!$A:$A,$B47)+SUMIFS('AGG Activity_EX'!B:B,'AGG Activity_EX'!$A:$A,$B47))-SUMIFS(Activity_EX!B:B,Activity_EX!$A:$A,$A47))/(SUMIFS('AGG Activity_16'!B:B,'AGG Activity_16'!$A:$A,$B47)),0)))</f>
        <v>0</v>
      </c>
    </row>
    <row r="48" spans="1:11" x14ac:dyDescent="0.25">
      <c r="A48" t="str">
        <f>'AGG Activity_EX'!A48</f>
        <v>RESBDGSATNewFRZ</v>
      </c>
      <c r="B48">
        <f>SUMIFS(Activity_16!B:B,Activity_16!$A:$A,$A48&amp;"*")</f>
        <v>0</v>
      </c>
      <c r="C48">
        <f>SUMIFS(Activity_16!C:C,Activity_16!$A:$A,$A48&amp;"*")</f>
        <v>0</v>
      </c>
      <c r="D48">
        <f>SUMIFS(Activity_16!D:D,Activity_16!$A:$A,$A48&amp;"*")</f>
        <v>0</v>
      </c>
      <c r="E48">
        <f>SUMIFS(Activity_16!E:E,Activity_16!$A:$A,$A48&amp;"*")</f>
        <v>0</v>
      </c>
      <c r="F48">
        <f>SUMIFS(Activity_16!F:F,Activity_16!$A:$A,$A48&amp;"*")</f>
        <v>0</v>
      </c>
      <c r="G48">
        <f>SUMIFS(Activity_16!G:G,Activity_16!$A:$A,$A48&amp;"*")</f>
        <v>0</v>
      </c>
      <c r="H48">
        <f>SUMIFS(Activity_16!H:H,Activity_16!$A:$A,$A48&amp;"*")</f>
        <v>0</v>
      </c>
      <c r="I48">
        <f>SUMIFS(Activity_16!I:I,Activity_16!$A:$A,$A48&amp;"*")</f>
        <v>0</v>
      </c>
      <c r="J48">
        <f>SUMIFS(Activity_16!J:J,Activity_16!$A:$A,$A48&amp;"*")</f>
        <v>0</v>
      </c>
      <c r="K48">
        <f>IF(RESBDG_Split_Tech!L48="",0,IF(K$1=2016,0,IFERROR((RESBDG_Split_Tech!L48*(SUMIFS('AGG Activity_16'!B:B,'AGG Activity_16'!$A:$A,$B48)+SUMIFS('AGG Activity_EX'!B:B,'AGG Activity_EX'!$A:$A,$B48))-SUMIFS(Activity_EX!B:B,Activity_EX!$A:$A,$A48))/(SUMIFS('AGG Activity_16'!B:B,'AGG Activity_16'!$A:$A,$B48)),0)))</f>
        <v>0</v>
      </c>
    </row>
    <row r="49" spans="1:11" x14ac:dyDescent="0.25">
      <c r="A49" t="str">
        <f>'AGG Activity_EX'!A49</f>
        <v>RESBDGSDENewFRZ</v>
      </c>
      <c r="B49">
        <f>SUMIFS(Activity_16!B:B,Activity_16!$A:$A,$A49&amp;"*")</f>
        <v>0</v>
      </c>
      <c r="C49">
        <f>SUMIFS(Activity_16!C:C,Activity_16!$A:$A,$A49&amp;"*")</f>
        <v>0</v>
      </c>
      <c r="D49">
        <f>SUMIFS(Activity_16!D:D,Activity_16!$A:$A,$A49&amp;"*")</f>
        <v>0</v>
      </c>
      <c r="E49">
        <f>SUMIFS(Activity_16!E:E,Activity_16!$A:$A,$A49&amp;"*")</f>
        <v>0</v>
      </c>
      <c r="F49">
        <f>SUMIFS(Activity_16!F:F,Activity_16!$A:$A,$A49&amp;"*")</f>
        <v>0</v>
      </c>
      <c r="G49">
        <f>SUMIFS(Activity_16!G:G,Activity_16!$A:$A,$A49&amp;"*")</f>
        <v>0</v>
      </c>
      <c r="H49">
        <f>SUMIFS(Activity_16!H:H,Activity_16!$A:$A,$A49&amp;"*")</f>
        <v>0</v>
      </c>
      <c r="I49">
        <f>SUMIFS(Activity_16!I:I,Activity_16!$A:$A,$A49&amp;"*")</f>
        <v>0</v>
      </c>
      <c r="J49">
        <f>SUMIFS(Activity_16!J:J,Activity_16!$A:$A,$A49&amp;"*")</f>
        <v>0</v>
      </c>
      <c r="K49">
        <f>IF(RESBDG_Split_Tech!L49="",0,IF(K$1=2016,0,IFERROR((RESBDG_Split_Tech!L49*(SUMIFS('AGG Activity_16'!B:B,'AGG Activity_16'!$A:$A,$B49)+SUMIFS('AGG Activity_EX'!B:B,'AGG Activity_EX'!$A:$A,$B49))-SUMIFS(Activity_EX!B:B,Activity_EX!$A:$A,$A49))/(SUMIFS('AGG Activity_16'!B:B,'AGG Activity_16'!$A:$A,$B49)),0)))</f>
        <v>0</v>
      </c>
    </row>
    <row r="50" spans="1:11" x14ac:dyDescent="0.25">
      <c r="A50" t="str">
        <f>'AGG Activity_EX'!A50</f>
        <v>RESBDGAPANewLI</v>
      </c>
      <c r="B50">
        <f>SUMIFS(Activity_16!B:B,Activity_16!$A:$A,$A50&amp;"*")</f>
        <v>0</v>
      </c>
      <c r="C50">
        <f>SUMIFS(Activity_16!C:C,Activity_16!$A:$A,$A50&amp;"*")</f>
        <v>0</v>
      </c>
      <c r="D50">
        <f>SUMIFS(Activity_16!D:D,Activity_16!$A:$A,$A50&amp;"*")</f>
        <v>0</v>
      </c>
      <c r="E50">
        <f>SUMIFS(Activity_16!E:E,Activity_16!$A:$A,$A50&amp;"*")</f>
        <v>0</v>
      </c>
      <c r="F50">
        <f>SUMIFS(Activity_16!F:F,Activity_16!$A:$A,$A50&amp;"*")</f>
        <v>0</v>
      </c>
      <c r="G50">
        <f>SUMIFS(Activity_16!G:G,Activity_16!$A:$A,$A50&amp;"*")</f>
        <v>0</v>
      </c>
      <c r="H50">
        <f>SUMIFS(Activity_16!H:H,Activity_16!$A:$A,$A50&amp;"*")</f>
        <v>0</v>
      </c>
      <c r="I50">
        <f>SUMIFS(Activity_16!I:I,Activity_16!$A:$A,$A50&amp;"*")</f>
        <v>7.7244662506425381E-4</v>
      </c>
      <c r="J50">
        <f>SUMIFS(Activity_16!J:J,Activity_16!$A:$A,$A50&amp;"*")</f>
        <v>7.7242159091727076E-4</v>
      </c>
      <c r="K50">
        <f>IF(RESBDG_Split_Tech!L50="",0,IF(K$1=2016,0,IFERROR((RESBDG_Split_Tech!L50*(SUMIFS('AGG Activity_16'!B:B,'AGG Activity_16'!$A:$A,$B50)+SUMIFS('AGG Activity_EX'!B:B,'AGG Activity_EX'!$A:$A,$B50))-SUMIFS(Activity_EX!B:B,Activity_EX!$A:$A,$A50))/(SUMIFS('AGG Activity_16'!B:B,'AGG Activity_16'!$A:$A,$B50)),0)))</f>
        <v>0</v>
      </c>
    </row>
    <row r="51" spans="1:11" x14ac:dyDescent="0.25">
      <c r="A51" t="str">
        <f>'AGG Activity_EX'!A51</f>
        <v>RESBDGSATNewLI</v>
      </c>
      <c r="B51">
        <f>SUMIFS(Activity_16!B:B,Activity_16!$A:$A,$A51&amp;"*")</f>
        <v>0</v>
      </c>
      <c r="C51">
        <f>SUMIFS(Activity_16!C:C,Activity_16!$A:$A,$A51&amp;"*")</f>
        <v>0</v>
      </c>
      <c r="D51">
        <f>SUMIFS(Activity_16!D:D,Activity_16!$A:$A,$A51&amp;"*")</f>
        <v>0</v>
      </c>
      <c r="E51">
        <f>SUMIFS(Activity_16!E:E,Activity_16!$A:$A,$A51&amp;"*")</f>
        <v>0</v>
      </c>
      <c r="F51">
        <f>SUMIFS(Activity_16!F:F,Activity_16!$A:$A,$A51&amp;"*")</f>
        <v>0</v>
      </c>
      <c r="G51">
        <f>SUMIFS(Activity_16!G:G,Activity_16!$A:$A,$A51&amp;"*")</f>
        <v>0</v>
      </c>
      <c r="H51">
        <f>SUMIFS(Activity_16!H:H,Activity_16!$A:$A,$A51&amp;"*")</f>
        <v>0</v>
      </c>
      <c r="I51">
        <f>SUMIFS(Activity_16!I:I,Activity_16!$A:$A,$A51&amp;"*")</f>
        <v>5.7030655217331166E-4</v>
      </c>
      <c r="J51">
        <f>SUMIFS(Activity_16!J:J,Activity_16!$A:$A,$A51&amp;"*")</f>
        <v>5.704821101271951E-4</v>
      </c>
      <c r="K51">
        <f>IF(RESBDG_Split_Tech!L51="",0,IF(K$1=2016,0,IFERROR((RESBDG_Split_Tech!L51*(SUMIFS('AGG Activity_16'!B:B,'AGG Activity_16'!$A:$A,$B51)+SUMIFS('AGG Activity_EX'!B:B,'AGG Activity_EX'!$A:$A,$B51))-SUMIFS(Activity_EX!B:B,Activity_EX!$A:$A,$A51))/(SUMIFS('AGG Activity_16'!B:B,'AGG Activity_16'!$A:$A,$B51)),0)))</f>
        <v>0</v>
      </c>
    </row>
    <row r="52" spans="1:11" x14ac:dyDescent="0.25">
      <c r="A52" t="str">
        <f>'AGG Activity_EX'!A52</f>
        <v>RESBDGSDENewLI</v>
      </c>
      <c r="B52">
        <f>SUMIFS(Activity_16!B:B,Activity_16!$A:$A,$A52&amp;"*")</f>
        <v>0</v>
      </c>
      <c r="C52">
        <f>SUMIFS(Activity_16!C:C,Activity_16!$A:$A,$A52&amp;"*")</f>
        <v>0</v>
      </c>
      <c r="D52">
        <f>SUMIFS(Activity_16!D:D,Activity_16!$A:$A,$A52&amp;"*")</f>
        <v>0</v>
      </c>
      <c r="E52">
        <f>SUMIFS(Activity_16!E:E,Activity_16!$A:$A,$A52&amp;"*")</f>
        <v>0</v>
      </c>
      <c r="F52">
        <f>SUMIFS(Activity_16!F:F,Activity_16!$A:$A,$A52&amp;"*")</f>
        <v>0</v>
      </c>
      <c r="G52">
        <f>SUMIFS(Activity_16!G:G,Activity_16!$A:$A,$A52&amp;"*")</f>
        <v>0</v>
      </c>
      <c r="H52">
        <f>SUMIFS(Activity_16!H:H,Activity_16!$A:$A,$A52&amp;"*")</f>
        <v>0</v>
      </c>
      <c r="I52">
        <f>SUMIFS(Activity_16!I:I,Activity_16!$A:$A,$A52&amp;"*")</f>
        <v>7.7259058327932922E-4</v>
      </c>
      <c r="J52">
        <f>SUMIFS(Activity_16!J:J,Activity_16!$A:$A,$A52&amp;"*")</f>
        <v>7.7256573133525582E-4</v>
      </c>
      <c r="K52">
        <f>IF(RESBDG_Split_Tech!L52="",0,IF(K$1=2016,0,IFERROR((RESBDG_Split_Tech!L52*(SUMIFS('AGG Activity_16'!B:B,'AGG Activity_16'!$A:$A,$B52)+SUMIFS('AGG Activity_EX'!B:B,'AGG Activity_EX'!$A:$A,$B52))-SUMIFS(Activity_EX!B:B,Activity_EX!$A:$A,$A52))/(SUMIFS('AGG Activity_16'!B:B,'AGG Activity_16'!$A:$A,$B52)),0)))</f>
        <v>0</v>
      </c>
    </row>
    <row r="53" spans="1:11" x14ac:dyDescent="0.25">
      <c r="A53" t="str">
        <f>'AGG Activity_EX'!A53</f>
        <v>RESBDGAPANewRAG</v>
      </c>
      <c r="B53">
        <f>SUMIFS(Activity_16!B:B,Activity_16!$A:$A,$A53&amp;"*")</f>
        <v>0</v>
      </c>
      <c r="C53">
        <f>SUMIFS(Activity_16!C:C,Activity_16!$A:$A,$A53&amp;"*")</f>
        <v>0</v>
      </c>
      <c r="D53">
        <f>SUMIFS(Activity_16!D:D,Activity_16!$A:$A,$A53&amp;"*")</f>
        <v>0</v>
      </c>
      <c r="E53">
        <f>SUMIFS(Activity_16!E:E,Activity_16!$A:$A,$A53&amp;"*")</f>
        <v>0</v>
      </c>
      <c r="F53">
        <f>SUMIFS(Activity_16!F:F,Activity_16!$A:$A,$A53&amp;"*")</f>
        <v>0</v>
      </c>
      <c r="G53">
        <f>SUMIFS(Activity_16!G:G,Activity_16!$A:$A,$A53&amp;"*")</f>
        <v>0</v>
      </c>
      <c r="H53">
        <f>SUMIFS(Activity_16!H:H,Activity_16!$A:$A,$A53&amp;"*")</f>
        <v>0</v>
      </c>
      <c r="I53">
        <f>SUMIFS(Activity_16!I:I,Activity_16!$A:$A,$A53&amp;"*")</f>
        <v>0</v>
      </c>
      <c r="J53">
        <f>SUMIFS(Activity_16!J:J,Activity_16!$A:$A,$A53&amp;"*")</f>
        <v>0</v>
      </c>
      <c r="K53">
        <f>IF(RESBDG_Split_Tech!L53="",0,IF(K$1=2016,0,IFERROR((RESBDG_Split_Tech!L53*(SUMIFS('AGG Activity_16'!B:B,'AGG Activity_16'!$A:$A,$B53)+SUMIFS('AGG Activity_EX'!B:B,'AGG Activity_EX'!$A:$A,$B53))-SUMIFS(Activity_EX!B:B,Activity_EX!$A:$A,$A53))/(SUMIFS('AGG Activity_16'!B:B,'AGG Activity_16'!$A:$A,$B53)),0)))</f>
        <v>0</v>
      </c>
    </row>
    <row r="54" spans="1:11" x14ac:dyDescent="0.25">
      <c r="A54" t="str">
        <f>'AGG Activity_EX'!A54</f>
        <v>RESBDGSATNewRAG</v>
      </c>
      <c r="B54">
        <f>SUMIFS(Activity_16!B:B,Activity_16!$A:$A,$A54&amp;"*")</f>
        <v>0</v>
      </c>
      <c r="C54">
        <f>SUMIFS(Activity_16!C:C,Activity_16!$A:$A,$A54&amp;"*")</f>
        <v>0</v>
      </c>
      <c r="D54">
        <f>SUMIFS(Activity_16!D:D,Activity_16!$A:$A,$A54&amp;"*")</f>
        <v>0</v>
      </c>
      <c r="E54">
        <f>SUMIFS(Activity_16!E:E,Activity_16!$A:$A,$A54&amp;"*")</f>
        <v>0</v>
      </c>
      <c r="F54">
        <f>SUMIFS(Activity_16!F:F,Activity_16!$A:$A,$A54&amp;"*")</f>
        <v>0</v>
      </c>
      <c r="G54">
        <f>SUMIFS(Activity_16!G:G,Activity_16!$A:$A,$A54&amp;"*")</f>
        <v>0</v>
      </c>
      <c r="H54">
        <f>SUMIFS(Activity_16!H:H,Activity_16!$A:$A,$A54&amp;"*")</f>
        <v>0</v>
      </c>
      <c r="I54">
        <f>SUMIFS(Activity_16!I:I,Activity_16!$A:$A,$A54&amp;"*")</f>
        <v>0</v>
      </c>
      <c r="J54">
        <f>SUMIFS(Activity_16!J:J,Activity_16!$A:$A,$A54&amp;"*")</f>
        <v>0</v>
      </c>
      <c r="K54">
        <f>IF(RESBDG_Split_Tech!L54="",0,IF(K$1=2016,0,IFERROR((RESBDG_Split_Tech!L54*(SUMIFS('AGG Activity_16'!B:B,'AGG Activity_16'!$A:$A,$B54)+SUMIFS('AGG Activity_EX'!B:B,'AGG Activity_EX'!$A:$A,$B54))-SUMIFS(Activity_EX!B:B,Activity_EX!$A:$A,$A54))/(SUMIFS('AGG Activity_16'!B:B,'AGG Activity_16'!$A:$A,$B54)),0)))</f>
        <v>0</v>
      </c>
    </row>
    <row r="55" spans="1:11" x14ac:dyDescent="0.25">
      <c r="A55" t="str">
        <f>'AGG Activity_EX'!A55</f>
        <v>RESBDGSDENewRAG</v>
      </c>
      <c r="B55">
        <f>SUMIFS(Activity_16!B:B,Activity_16!$A:$A,$A55&amp;"*")</f>
        <v>0</v>
      </c>
      <c r="C55">
        <f>SUMIFS(Activity_16!C:C,Activity_16!$A:$A,$A55&amp;"*")</f>
        <v>0</v>
      </c>
      <c r="D55">
        <f>SUMIFS(Activity_16!D:D,Activity_16!$A:$A,$A55&amp;"*")</f>
        <v>0</v>
      </c>
      <c r="E55">
        <f>SUMIFS(Activity_16!E:E,Activity_16!$A:$A,$A55&amp;"*")</f>
        <v>0</v>
      </c>
      <c r="F55">
        <f>SUMIFS(Activity_16!F:F,Activity_16!$A:$A,$A55&amp;"*")</f>
        <v>0</v>
      </c>
      <c r="G55">
        <f>SUMIFS(Activity_16!G:G,Activity_16!$A:$A,$A55&amp;"*")</f>
        <v>0</v>
      </c>
      <c r="H55">
        <f>SUMIFS(Activity_16!H:H,Activity_16!$A:$A,$A55&amp;"*")</f>
        <v>0</v>
      </c>
      <c r="I55">
        <f>SUMIFS(Activity_16!I:I,Activity_16!$A:$A,$A55&amp;"*")</f>
        <v>0</v>
      </c>
      <c r="J55">
        <f>SUMIFS(Activity_16!J:J,Activity_16!$A:$A,$A55&amp;"*")</f>
        <v>0</v>
      </c>
      <c r="K55">
        <f>IF(RESBDG_Split_Tech!L55="",0,IF(K$1=2016,0,IFERROR((RESBDG_Split_Tech!L55*(SUMIFS('AGG Activity_16'!B:B,'AGG Activity_16'!$A:$A,$B55)+SUMIFS('AGG Activity_EX'!B:B,'AGG Activity_EX'!$A:$A,$B55))-SUMIFS(Activity_EX!B:B,Activity_EX!$A:$A,$A55))/(SUMIFS('AGG Activity_16'!B:B,'AGG Activity_16'!$A:$A,$B55)),0)))</f>
        <v>0</v>
      </c>
    </row>
    <row r="56" spans="1:11" x14ac:dyDescent="0.25">
      <c r="A56" t="str">
        <f>'AGG Activity_EX'!A56</f>
        <v>RESBDGAPANewREF</v>
      </c>
      <c r="B56">
        <f>SUMIFS(Activity_16!B:B,Activity_16!$A:$A,$A56&amp;"*")</f>
        <v>0</v>
      </c>
      <c r="C56">
        <f>SUMIFS(Activity_16!C:C,Activity_16!$A:$A,$A56&amp;"*")</f>
        <v>0</v>
      </c>
      <c r="D56">
        <f>SUMIFS(Activity_16!D:D,Activity_16!$A:$A,$A56&amp;"*")</f>
        <v>0</v>
      </c>
      <c r="E56">
        <f>SUMIFS(Activity_16!E:E,Activity_16!$A:$A,$A56&amp;"*")</f>
        <v>0</v>
      </c>
      <c r="F56">
        <f>SUMIFS(Activity_16!F:F,Activity_16!$A:$A,$A56&amp;"*")</f>
        <v>0</v>
      </c>
      <c r="G56">
        <f>SUMIFS(Activity_16!G:G,Activity_16!$A:$A,$A56&amp;"*")</f>
        <v>0</v>
      </c>
      <c r="H56">
        <f>SUMIFS(Activity_16!H:H,Activity_16!$A:$A,$A56&amp;"*")</f>
        <v>0</v>
      </c>
      <c r="I56">
        <f>SUMIFS(Activity_16!I:I,Activity_16!$A:$A,$A56&amp;"*")</f>
        <v>2.6108846649836561</v>
      </c>
      <c r="J56">
        <f>SUMIFS(Activity_16!J:J,Activity_16!$A:$A,$A56&amp;"*")</f>
        <v>5.2207766229374721</v>
      </c>
      <c r="K56">
        <f>IF(RESBDG_Split_Tech!L56="",0,IF(K$1=2016,0,IFERROR((RESBDG_Split_Tech!L56*(SUMIFS('AGG Activity_16'!B:B,'AGG Activity_16'!$A:$A,$B56)+SUMIFS('AGG Activity_EX'!B:B,'AGG Activity_EX'!$A:$A,$B56))-SUMIFS(Activity_EX!B:B,Activity_EX!$A:$A,$A56))/(SUMIFS('AGG Activity_16'!B:B,'AGG Activity_16'!$A:$A,$B56)),0)))</f>
        <v>0</v>
      </c>
    </row>
    <row r="57" spans="1:11" x14ac:dyDescent="0.25">
      <c r="A57" t="str">
        <f>'AGG Activity_EX'!A57</f>
        <v>RESBDGSATNewREF</v>
      </c>
      <c r="B57">
        <f>SUMIFS(Activity_16!B:B,Activity_16!$A:$A,$A57&amp;"*")</f>
        <v>0</v>
      </c>
      <c r="C57">
        <f>SUMIFS(Activity_16!C:C,Activity_16!$A:$A,$A57&amp;"*")</f>
        <v>0</v>
      </c>
      <c r="D57">
        <f>SUMIFS(Activity_16!D:D,Activity_16!$A:$A,$A57&amp;"*")</f>
        <v>0</v>
      </c>
      <c r="E57">
        <f>SUMIFS(Activity_16!E:E,Activity_16!$A:$A,$A57&amp;"*")</f>
        <v>0</v>
      </c>
      <c r="F57">
        <f>SUMIFS(Activity_16!F:F,Activity_16!$A:$A,$A57&amp;"*")</f>
        <v>0</v>
      </c>
      <c r="G57">
        <f>SUMIFS(Activity_16!G:G,Activity_16!$A:$A,$A57&amp;"*")</f>
        <v>0</v>
      </c>
      <c r="H57">
        <f>SUMIFS(Activity_16!H:H,Activity_16!$A:$A,$A57&amp;"*")</f>
        <v>0</v>
      </c>
      <c r="I57">
        <f>SUMIFS(Activity_16!I:I,Activity_16!$A:$A,$A57&amp;"*")</f>
        <v>7.2842973779889339E-2</v>
      </c>
      <c r="J57">
        <f>SUMIFS(Activity_16!J:J,Activity_16!$A:$A,$A57&amp;"*")</f>
        <v>0.14586120907592959</v>
      </c>
      <c r="K57">
        <f>IF(RESBDG_Split_Tech!L57="",0,IF(K$1=2016,0,IFERROR((RESBDG_Split_Tech!L57*(SUMIFS('AGG Activity_16'!B:B,'AGG Activity_16'!$A:$A,$B57)+SUMIFS('AGG Activity_EX'!B:B,'AGG Activity_EX'!$A:$A,$B57))-SUMIFS(Activity_EX!B:B,Activity_EX!$A:$A,$A57))/(SUMIFS('AGG Activity_16'!B:B,'AGG Activity_16'!$A:$A,$B57)),0)))</f>
        <v>0</v>
      </c>
    </row>
    <row r="58" spans="1:11" x14ac:dyDescent="0.25">
      <c r="A58" t="str">
        <f>'AGG Activity_EX'!A58</f>
        <v>RESBDGSDENewREF</v>
      </c>
      <c r="B58">
        <f>SUMIFS(Activity_16!B:B,Activity_16!$A:$A,$A58&amp;"*")</f>
        <v>0</v>
      </c>
      <c r="C58">
        <f>SUMIFS(Activity_16!C:C,Activity_16!$A:$A,$A58&amp;"*")</f>
        <v>0</v>
      </c>
      <c r="D58">
        <f>SUMIFS(Activity_16!D:D,Activity_16!$A:$A,$A58&amp;"*")</f>
        <v>0</v>
      </c>
      <c r="E58">
        <f>SUMIFS(Activity_16!E:E,Activity_16!$A:$A,$A58&amp;"*")</f>
        <v>0</v>
      </c>
      <c r="F58">
        <f>SUMIFS(Activity_16!F:F,Activity_16!$A:$A,$A58&amp;"*")</f>
        <v>0</v>
      </c>
      <c r="G58">
        <f>SUMIFS(Activity_16!G:G,Activity_16!$A:$A,$A58&amp;"*")</f>
        <v>0</v>
      </c>
      <c r="H58">
        <f>SUMIFS(Activity_16!H:H,Activity_16!$A:$A,$A58&amp;"*")</f>
        <v>0</v>
      </c>
      <c r="I58">
        <f>SUMIFS(Activity_16!I:I,Activity_16!$A:$A,$A58&amp;"*")</f>
        <v>0.35805901864939482</v>
      </c>
      <c r="J58">
        <f>SUMIFS(Activity_16!J:J,Activity_16!$A:$A,$A58&amp;"*")</f>
        <v>0.71438739439199828</v>
      </c>
      <c r="K58">
        <f>IF(RESBDG_Split_Tech!L58="",0,IF(K$1=2016,0,IFERROR((RESBDG_Split_Tech!L58*(SUMIFS('AGG Activity_16'!B:B,'AGG Activity_16'!$A:$A,$B58)+SUMIFS('AGG Activity_EX'!B:B,'AGG Activity_EX'!$A:$A,$B58))-SUMIFS(Activity_EX!B:B,Activity_EX!$A:$A,$A58))/(SUMIFS('AGG Activity_16'!B:B,'AGG Activity_16'!$A:$A,$B58)),0)))</f>
        <v>0</v>
      </c>
    </row>
    <row r="59" spans="1:11" x14ac:dyDescent="0.25">
      <c r="A59" t="str">
        <f>'AGG Activity_EX'!A59</f>
        <v>RESBDGAPANewSC</v>
      </c>
      <c r="B59">
        <f>SUMIFS(Activity_16!B:B,Activity_16!$A:$A,$A59&amp;"*")</f>
        <v>0</v>
      </c>
      <c r="C59">
        <f>SUMIFS(Activity_16!C:C,Activity_16!$A:$A,$A59&amp;"*")</f>
        <v>0</v>
      </c>
      <c r="D59">
        <f>SUMIFS(Activity_16!D:D,Activity_16!$A:$A,$A59&amp;"*")</f>
        <v>0</v>
      </c>
      <c r="E59">
        <f>SUMIFS(Activity_16!E:E,Activity_16!$A:$A,$A59&amp;"*")</f>
        <v>0</v>
      </c>
      <c r="F59">
        <f>SUMIFS(Activity_16!F:F,Activity_16!$A:$A,$A59&amp;"*")</f>
        <v>0</v>
      </c>
      <c r="G59">
        <f>SUMIFS(Activity_16!G:G,Activity_16!$A:$A,$A59&amp;"*")</f>
        <v>0</v>
      </c>
      <c r="H59">
        <f>SUMIFS(Activity_16!H:H,Activity_16!$A:$A,$A59&amp;"*")</f>
        <v>0</v>
      </c>
      <c r="I59">
        <f>SUMIFS(Activity_16!I:I,Activity_16!$A:$A,$A59&amp;"*")</f>
        <v>46.098540250837495</v>
      </c>
      <c r="J59">
        <f>SUMIFS(Activity_16!J:J,Activity_16!$A:$A,$A59&amp;"*")</f>
        <v>92.257931189569604</v>
      </c>
      <c r="K59">
        <f>IF(RESBDG_Split_Tech!L59="",0,IF(K$1=2016,0,IFERROR((RESBDG_Split_Tech!L59*(SUMIFS('AGG Activity_16'!B:B,'AGG Activity_16'!$A:$A,$B59)+SUMIFS('AGG Activity_EX'!B:B,'AGG Activity_EX'!$A:$A,$B59))-SUMIFS(Activity_EX!B:B,Activity_EX!$A:$A,$A59))/(SUMIFS('AGG Activity_16'!B:B,'AGG Activity_16'!$A:$A,$B59)),0)))</f>
        <v>0</v>
      </c>
    </row>
    <row r="60" spans="1:11" x14ac:dyDescent="0.25">
      <c r="A60" t="str">
        <f>'AGG Activity_EX'!A60</f>
        <v>RESBDGSATNewSC</v>
      </c>
      <c r="B60">
        <f>SUMIFS(Activity_16!B:B,Activity_16!$A:$A,$A60&amp;"*")</f>
        <v>0</v>
      </c>
      <c r="C60">
        <f>SUMIFS(Activity_16!C:C,Activity_16!$A:$A,$A60&amp;"*")</f>
        <v>0</v>
      </c>
      <c r="D60">
        <f>SUMIFS(Activity_16!D:D,Activity_16!$A:$A,$A60&amp;"*")</f>
        <v>0</v>
      </c>
      <c r="E60">
        <f>SUMIFS(Activity_16!E:E,Activity_16!$A:$A,$A60&amp;"*")</f>
        <v>0</v>
      </c>
      <c r="F60">
        <f>SUMIFS(Activity_16!F:F,Activity_16!$A:$A,$A60&amp;"*")</f>
        <v>0</v>
      </c>
      <c r="G60">
        <f>SUMIFS(Activity_16!G:G,Activity_16!$A:$A,$A60&amp;"*")</f>
        <v>0</v>
      </c>
      <c r="H60">
        <f>SUMIFS(Activity_16!H:H,Activity_16!$A:$A,$A60&amp;"*")</f>
        <v>0</v>
      </c>
      <c r="I60">
        <f>SUMIFS(Activity_16!I:I,Activity_16!$A:$A,$A60&amp;"*")</f>
        <v>0.58195177413631383</v>
      </c>
      <c r="J60">
        <f>SUMIFS(Activity_16!J:J,Activity_16!$A:$A,$A60&amp;"*")</f>
        <v>1.1797150728947181</v>
      </c>
      <c r="K60">
        <f>IF(RESBDG_Split_Tech!L60="",0,IF(K$1=2016,0,IFERROR((RESBDG_Split_Tech!L60*(SUMIFS('AGG Activity_16'!B:B,'AGG Activity_16'!$A:$A,$B60)+SUMIFS('AGG Activity_EX'!B:B,'AGG Activity_EX'!$A:$A,$B60))-SUMIFS(Activity_EX!B:B,Activity_EX!$A:$A,$A60))/(SUMIFS('AGG Activity_16'!B:B,'AGG Activity_16'!$A:$A,$B60)),0)))</f>
        <v>0</v>
      </c>
    </row>
    <row r="61" spans="1:11" x14ac:dyDescent="0.25">
      <c r="A61" t="str">
        <f>'AGG Activity_EX'!A61</f>
        <v>RESBDGSDENewSC</v>
      </c>
      <c r="B61">
        <f>SUMIFS(Activity_16!B:B,Activity_16!$A:$A,$A61&amp;"*")</f>
        <v>0</v>
      </c>
      <c r="C61">
        <f>SUMIFS(Activity_16!C:C,Activity_16!$A:$A,$A61&amp;"*")</f>
        <v>0</v>
      </c>
      <c r="D61">
        <f>SUMIFS(Activity_16!D:D,Activity_16!$A:$A,$A61&amp;"*")</f>
        <v>0</v>
      </c>
      <c r="E61">
        <f>SUMIFS(Activity_16!E:E,Activity_16!$A:$A,$A61&amp;"*")</f>
        <v>0</v>
      </c>
      <c r="F61">
        <f>SUMIFS(Activity_16!F:F,Activity_16!$A:$A,$A61&amp;"*")</f>
        <v>0</v>
      </c>
      <c r="G61">
        <f>SUMIFS(Activity_16!G:G,Activity_16!$A:$A,$A61&amp;"*")</f>
        <v>0</v>
      </c>
      <c r="H61">
        <f>SUMIFS(Activity_16!H:H,Activity_16!$A:$A,$A61&amp;"*")</f>
        <v>0</v>
      </c>
      <c r="I61">
        <f>SUMIFS(Activity_16!I:I,Activity_16!$A:$A,$A61&amp;"*")</f>
        <v>55.674991011144002</v>
      </c>
      <c r="J61">
        <f>SUMIFS(Activity_16!J:J,Activity_16!$A:$A,$A61&amp;"*")</f>
        <v>110.84979860762188</v>
      </c>
      <c r="K61">
        <f>IF(RESBDG_Split_Tech!L61="",0,IF(K$1=2016,0,IFERROR((RESBDG_Split_Tech!L61*(SUMIFS('AGG Activity_16'!B:B,'AGG Activity_16'!$A:$A,$B61)+SUMIFS('AGG Activity_EX'!B:B,'AGG Activity_EX'!$A:$A,$B61))-SUMIFS(Activity_EX!B:B,Activity_EX!$A:$A,$A61))/(SUMIFS('AGG Activity_16'!B:B,'AGG Activity_16'!$A:$A,$B61)),0)))</f>
        <v>0</v>
      </c>
    </row>
    <row r="62" spans="1:11" x14ac:dyDescent="0.25">
      <c r="A62" t="str">
        <f>'AGG Activity_EX'!A62</f>
        <v>RESBDGAPANewSH</v>
      </c>
      <c r="B62">
        <f>SUMIFS(Activity_16!B:B,Activity_16!$A:$A,$A62&amp;"*")</f>
        <v>0</v>
      </c>
      <c r="C62">
        <f>SUMIFS(Activity_16!C:C,Activity_16!$A:$A,$A62&amp;"*")</f>
        <v>0</v>
      </c>
      <c r="D62">
        <f>SUMIFS(Activity_16!D:D,Activity_16!$A:$A,$A62&amp;"*")</f>
        <v>0</v>
      </c>
      <c r="E62">
        <f>SUMIFS(Activity_16!E:E,Activity_16!$A:$A,$A62&amp;"*")</f>
        <v>0</v>
      </c>
      <c r="F62">
        <f>SUMIFS(Activity_16!F:F,Activity_16!$A:$A,$A62&amp;"*")</f>
        <v>0</v>
      </c>
      <c r="G62">
        <f>SUMIFS(Activity_16!G:G,Activity_16!$A:$A,$A62&amp;"*")</f>
        <v>0</v>
      </c>
      <c r="H62">
        <f>SUMIFS(Activity_16!H:H,Activity_16!$A:$A,$A62&amp;"*")</f>
        <v>0</v>
      </c>
      <c r="I62">
        <f>SUMIFS(Activity_16!I:I,Activity_16!$A:$A,$A62&amp;"*")</f>
        <v>3.6293065478664496E-2</v>
      </c>
      <c r="J62">
        <f>SUMIFS(Activity_16!J:J,Activity_16!$A:$A,$A62&amp;"*")</f>
        <v>5.9695689431599357E-2</v>
      </c>
      <c r="K62">
        <f>IF(RESBDG_Split_Tech!L62="",0,IF(K$1=2016,0,IFERROR((RESBDG_Split_Tech!L62*(SUMIFS('AGG Activity_16'!B:B,'AGG Activity_16'!$A:$A,$B62)+SUMIFS('AGG Activity_EX'!B:B,'AGG Activity_EX'!$A:$A,$B62))-SUMIFS(Activity_EX!B:B,Activity_EX!$A:$A,$A62))/(SUMIFS('AGG Activity_16'!B:B,'AGG Activity_16'!$A:$A,$B62)),0)))</f>
        <v>0</v>
      </c>
    </row>
    <row r="63" spans="1:11" x14ac:dyDescent="0.25">
      <c r="A63" t="str">
        <f>'AGG Activity_EX'!A63</f>
        <v>RESBDGSATNewSH</v>
      </c>
      <c r="B63">
        <f>SUMIFS(Activity_16!B:B,Activity_16!$A:$A,$A63&amp;"*")</f>
        <v>0</v>
      </c>
      <c r="C63">
        <f>SUMIFS(Activity_16!C:C,Activity_16!$A:$A,$A63&amp;"*")</f>
        <v>0</v>
      </c>
      <c r="D63">
        <f>SUMIFS(Activity_16!D:D,Activity_16!$A:$A,$A63&amp;"*")</f>
        <v>0</v>
      </c>
      <c r="E63">
        <f>SUMIFS(Activity_16!E:E,Activity_16!$A:$A,$A63&amp;"*")</f>
        <v>0</v>
      </c>
      <c r="F63">
        <f>SUMIFS(Activity_16!F:F,Activity_16!$A:$A,$A63&amp;"*")</f>
        <v>0</v>
      </c>
      <c r="G63">
        <f>SUMIFS(Activity_16!G:G,Activity_16!$A:$A,$A63&amp;"*")</f>
        <v>0</v>
      </c>
      <c r="H63">
        <f>SUMIFS(Activity_16!H:H,Activity_16!$A:$A,$A63&amp;"*")</f>
        <v>0</v>
      </c>
      <c r="I63">
        <f>SUMIFS(Activity_16!I:I,Activity_16!$A:$A,$A63&amp;"*")</f>
        <v>3.184154169012899E-2</v>
      </c>
      <c r="J63">
        <f>SUMIFS(Activity_16!J:J,Activity_16!$A:$A,$A63&amp;"*")</f>
        <v>8.1575794933940973E-2</v>
      </c>
      <c r="K63">
        <f>IF(RESBDG_Split_Tech!L63="",0,IF(K$1=2016,0,IFERROR((RESBDG_Split_Tech!L63*(SUMIFS('AGG Activity_16'!B:B,'AGG Activity_16'!$A:$A,$B63)+SUMIFS('AGG Activity_EX'!B:B,'AGG Activity_EX'!$A:$A,$B63))-SUMIFS(Activity_EX!B:B,Activity_EX!$A:$A,$A63))/(SUMIFS('AGG Activity_16'!B:B,'AGG Activity_16'!$A:$A,$B63)),0)))</f>
        <v>0</v>
      </c>
    </row>
    <row r="64" spans="1:11" x14ac:dyDescent="0.25">
      <c r="A64" t="str">
        <f>'AGG Activity_EX'!A64</f>
        <v>RESBDGSDENewSH</v>
      </c>
      <c r="B64">
        <f>SUMIFS(Activity_16!B:B,Activity_16!$A:$A,$A64&amp;"*")</f>
        <v>0</v>
      </c>
      <c r="C64">
        <f>SUMIFS(Activity_16!C:C,Activity_16!$A:$A,$A64&amp;"*")</f>
        <v>0</v>
      </c>
      <c r="D64">
        <f>SUMIFS(Activity_16!D:D,Activity_16!$A:$A,$A64&amp;"*")</f>
        <v>0</v>
      </c>
      <c r="E64">
        <f>SUMIFS(Activity_16!E:E,Activity_16!$A:$A,$A64&amp;"*")</f>
        <v>0</v>
      </c>
      <c r="F64">
        <f>SUMIFS(Activity_16!F:F,Activity_16!$A:$A,$A64&amp;"*")</f>
        <v>0</v>
      </c>
      <c r="G64">
        <f>SUMIFS(Activity_16!G:G,Activity_16!$A:$A,$A64&amp;"*")</f>
        <v>0</v>
      </c>
      <c r="H64">
        <f>SUMIFS(Activity_16!H:H,Activity_16!$A:$A,$A64&amp;"*")</f>
        <v>0</v>
      </c>
      <c r="I64">
        <f>SUMIFS(Activity_16!I:I,Activity_16!$A:$A,$A64&amp;"*")</f>
        <v>3.5650924567990787E-2</v>
      </c>
      <c r="J64">
        <f>SUMIFS(Activity_16!J:J,Activity_16!$A:$A,$A64&amp;"*")</f>
        <v>9.5402660758011806E-2</v>
      </c>
      <c r="K64">
        <f>IF(RESBDG_Split_Tech!L64="",0,IF(K$1=2016,0,IFERROR((RESBDG_Split_Tech!L64*(SUMIFS('AGG Activity_16'!B:B,'AGG Activity_16'!$A:$A,$B64)+SUMIFS('AGG Activity_EX'!B:B,'AGG Activity_EX'!$A:$A,$B64))-SUMIFS(Activity_EX!B:B,Activity_EX!$A:$A,$A64))/(SUMIFS('AGG Activity_16'!B:B,'AGG Activity_16'!$A:$A,$B64)),0)))</f>
        <v>0</v>
      </c>
    </row>
    <row r="65" spans="1:11" x14ac:dyDescent="0.25">
      <c r="A65" t="str">
        <f>'AGG Activity_EX'!A65</f>
        <v>RESBDGAPANewWH</v>
      </c>
      <c r="B65">
        <f>SUMIFS(Activity_16!B:B,Activity_16!$A:$A,$A65&amp;"*")</f>
        <v>0</v>
      </c>
      <c r="C65">
        <f>SUMIFS(Activity_16!C:C,Activity_16!$A:$A,$A65&amp;"*")</f>
        <v>0</v>
      </c>
      <c r="D65">
        <f>SUMIFS(Activity_16!D:D,Activity_16!$A:$A,$A65&amp;"*")</f>
        <v>0</v>
      </c>
      <c r="E65">
        <f>SUMIFS(Activity_16!E:E,Activity_16!$A:$A,$A65&amp;"*")</f>
        <v>0</v>
      </c>
      <c r="F65">
        <f>SUMIFS(Activity_16!F:F,Activity_16!$A:$A,$A65&amp;"*")</f>
        <v>0</v>
      </c>
      <c r="G65">
        <f>SUMIFS(Activity_16!G:G,Activity_16!$A:$A,$A65&amp;"*")</f>
        <v>0</v>
      </c>
      <c r="H65">
        <f>SUMIFS(Activity_16!H:H,Activity_16!$A:$A,$A65&amp;"*")</f>
        <v>0</v>
      </c>
      <c r="I65">
        <f>SUMIFS(Activity_16!I:I,Activity_16!$A:$A,$A65&amp;"*")</f>
        <v>88.325170649336556</v>
      </c>
      <c r="J65">
        <f>SUMIFS(Activity_16!J:J,Activity_16!$A:$A,$A65&amp;"*")</f>
        <v>180.07377797636053</v>
      </c>
      <c r="K65">
        <f>IF(RESBDG_Split_Tech!L65="",0,IF(K$1=2016,0,IFERROR((RESBDG_Split_Tech!L65*(SUMIFS('AGG Activity_16'!B:B,'AGG Activity_16'!$A:$A,$B65)+SUMIFS('AGG Activity_EX'!B:B,'AGG Activity_EX'!$A:$A,$B65))-SUMIFS(Activity_EX!B:B,Activity_EX!$A:$A,$A65))/(SUMIFS('AGG Activity_16'!B:B,'AGG Activity_16'!$A:$A,$B65)),0)))</f>
        <v>0</v>
      </c>
    </row>
    <row r="66" spans="1:11" x14ac:dyDescent="0.25">
      <c r="A66" t="str">
        <f>'AGG Activity_EX'!A66</f>
        <v>RESBDGSATNewWH</v>
      </c>
      <c r="B66">
        <f>SUMIFS(Activity_16!B:B,Activity_16!$A:$A,$A66&amp;"*")</f>
        <v>0</v>
      </c>
      <c r="C66">
        <f>SUMIFS(Activity_16!C:C,Activity_16!$A:$A,$A66&amp;"*")</f>
        <v>0</v>
      </c>
      <c r="D66">
        <f>SUMIFS(Activity_16!D:D,Activity_16!$A:$A,$A66&amp;"*")</f>
        <v>0</v>
      </c>
      <c r="E66">
        <f>SUMIFS(Activity_16!E:E,Activity_16!$A:$A,$A66&amp;"*")</f>
        <v>0</v>
      </c>
      <c r="F66">
        <f>SUMIFS(Activity_16!F:F,Activity_16!$A:$A,$A66&amp;"*")</f>
        <v>0</v>
      </c>
      <c r="G66">
        <f>SUMIFS(Activity_16!G:G,Activity_16!$A:$A,$A66&amp;"*")</f>
        <v>0</v>
      </c>
      <c r="H66">
        <f>SUMIFS(Activity_16!H:H,Activity_16!$A:$A,$A66&amp;"*")</f>
        <v>0</v>
      </c>
      <c r="I66">
        <f>SUMIFS(Activity_16!I:I,Activity_16!$A:$A,$A66&amp;"*")</f>
        <v>2.4857460194120922</v>
      </c>
      <c r="J66">
        <f>SUMIFS(Activity_16!J:J,Activity_16!$A:$A,$A66&amp;"*")</f>
        <v>4.9746728537621188</v>
      </c>
      <c r="K66">
        <f>IF(RESBDG_Split_Tech!L66="",0,IF(K$1=2016,0,IFERROR((RESBDG_Split_Tech!L66*(SUMIFS('AGG Activity_16'!B:B,'AGG Activity_16'!$A:$A,$B66)+SUMIFS('AGG Activity_EX'!B:B,'AGG Activity_EX'!$A:$A,$B66))-SUMIFS(Activity_EX!B:B,Activity_EX!$A:$A,$A66))/(SUMIFS('AGG Activity_16'!B:B,'AGG Activity_16'!$A:$A,$B66)),0)))</f>
        <v>0</v>
      </c>
    </row>
    <row r="67" spans="1:11" x14ac:dyDescent="0.25">
      <c r="A67" t="str">
        <f>'AGG Activity_EX'!A67</f>
        <v>RESBDGSDENewWH</v>
      </c>
      <c r="B67">
        <f>SUMIFS(Activity_16!B:B,Activity_16!$A:$A,$A67&amp;"*")</f>
        <v>0</v>
      </c>
      <c r="C67">
        <f>SUMIFS(Activity_16!C:C,Activity_16!$A:$A,$A67&amp;"*")</f>
        <v>0</v>
      </c>
      <c r="D67">
        <f>SUMIFS(Activity_16!D:D,Activity_16!$A:$A,$A67&amp;"*")</f>
        <v>0</v>
      </c>
      <c r="E67">
        <f>SUMIFS(Activity_16!E:E,Activity_16!$A:$A,$A67&amp;"*")</f>
        <v>0</v>
      </c>
      <c r="F67">
        <f>SUMIFS(Activity_16!F:F,Activity_16!$A:$A,$A67&amp;"*")</f>
        <v>0</v>
      </c>
      <c r="G67">
        <f>SUMIFS(Activity_16!G:G,Activity_16!$A:$A,$A67&amp;"*")</f>
        <v>0</v>
      </c>
      <c r="H67">
        <f>SUMIFS(Activity_16!H:H,Activity_16!$A:$A,$A67&amp;"*")</f>
        <v>0</v>
      </c>
      <c r="I67">
        <f>SUMIFS(Activity_16!I:I,Activity_16!$A:$A,$A67&amp;"*")</f>
        <v>12.899090867598479</v>
      </c>
      <c r="J67">
        <f>SUMIFS(Activity_16!J:J,Activity_16!$A:$A,$A67&amp;"*")</f>
        <v>26.017708413282193</v>
      </c>
      <c r="K67">
        <f>IF(RESBDG_Split_Tech!L67="",0,IF(K$1=2016,0,IFERROR((RESBDG_Split_Tech!L67*(SUMIFS('AGG Activity_16'!B:B,'AGG Activity_16'!$A:$A,$B67)+SUMIFS('AGG Activity_EX'!B:B,'AGG Activity_EX'!$A:$A,$B67))-SUMIFS(Activity_EX!B:B,Activity_EX!$A:$A,$A67))/(SUMIFS('AGG Activity_16'!B:B,'AGG Activity_16'!$A:$A,$B67)),0)))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9DFA-F955-4AB1-B2A2-256CEFC90AB7}">
  <sheetPr>
    <tabColor rgb="FFFF0000"/>
  </sheetPr>
  <dimension ref="A1:U431"/>
  <sheetViews>
    <sheetView topLeftCell="C1" zoomScaleNormal="100" workbookViewId="0">
      <selection activeCell="L2" sqref="L2:R181"/>
    </sheetView>
  </sheetViews>
  <sheetFormatPr defaultRowHeight="15" x14ac:dyDescent="0.25"/>
  <cols>
    <col min="1" max="1" width="32" bestFit="1" customWidth="1"/>
    <col min="2" max="2" width="24.42578125" bestFit="1" customWidth="1"/>
    <col min="13" max="13" width="11.7109375" customWidth="1"/>
    <col min="14" max="14" width="18.7109375" bestFit="1" customWidth="1"/>
    <col min="15" max="15" width="17.7109375" bestFit="1" customWidth="1"/>
    <col min="16" max="16" width="18.7109375" bestFit="1" customWidth="1"/>
    <col min="21" max="21" width="12" bestFit="1" customWidth="1"/>
  </cols>
  <sheetData>
    <row r="1" spans="1:21" x14ac:dyDescent="0.25">
      <c r="A1" s="8" t="str">
        <f>RESBDG_Split_Tech!A1</f>
        <v>Label  Tech</v>
      </c>
      <c r="B1" s="8" t="str">
        <f>RESBDG_Split_Tech!B1</f>
        <v>Label EU</v>
      </c>
      <c r="C1" s="8" t="str">
        <f>RESBDG_Split_Tech!C1</f>
        <v>Owner</v>
      </c>
      <c r="D1" s="8" t="str">
        <f>RESBDG_Split_Tech!D1</f>
        <v>Sector</v>
      </c>
      <c r="E1" s="8" t="str">
        <f>RESBDG_Split_Tech!E1</f>
        <v>BDG</v>
      </c>
      <c r="F1" s="8" t="str">
        <f>RESBDG_Split_Tech!F1</f>
        <v>NewOld</v>
      </c>
      <c r="G1" s="8" t="str">
        <f>RESBDG_Split_Tech!G1</f>
        <v>EndUse</v>
      </c>
      <c r="H1" s="8" t="str">
        <f>RESBDG_Split_Tech!H1</f>
        <v>Type 1</v>
      </c>
      <c r="I1" s="8" t="str">
        <f>RESBDG_Split_Tech!I1</f>
        <v>Type 2</v>
      </c>
      <c r="J1" s="8" t="str">
        <f>RESBDG_Split_Tech!J1</f>
        <v>Efficiency</v>
      </c>
      <c r="K1" s="8" t="str">
        <f>RESBDG_Split_Tech!K1</f>
        <v>Energy</v>
      </c>
      <c r="L1" s="8">
        <v>2016</v>
      </c>
      <c r="M1" s="8">
        <v>2017</v>
      </c>
      <c r="N1" s="8">
        <v>2018</v>
      </c>
      <c r="O1" s="8">
        <v>2019</v>
      </c>
      <c r="P1" s="8">
        <v>2020</v>
      </c>
      <c r="Q1" s="8">
        <v>2021</v>
      </c>
      <c r="R1" s="8">
        <v>2022</v>
      </c>
      <c r="S1" s="8">
        <v>2023</v>
      </c>
      <c r="T1" s="8">
        <v>2024</v>
      </c>
      <c r="U1" s="8">
        <v>2025</v>
      </c>
    </row>
    <row r="2" spans="1:21" x14ac:dyDescent="0.25">
      <c r="A2" t="str">
        <f>RESBDG_Split_Tech!A2</f>
        <v>RESBDGAPAOldAPLOTH___STDELC</v>
      </c>
      <c r="B2" t="str">
        <f>RESBDG_Split_Tech!B2</f>
        <v>RESBDGAPAOldAPL</v>
      </c>
      <c r="C2" t="str">
        <f>RESBDG_Split_Tech!C2</f>
        <v>RES</v>
      </c>
      <c r="D2" t="str">
        <f>RESBDG_Split_Tech!D2</f>
        <v>BDG</v>
      </c>
      <c r="E2" t="str">
        <f>RESBDG_Split_Tech!E2</f>
        <v>APA</v>
      </c>
      <c r="F2" t="str">
        <f>RESBDG_Split_Tech!F2</f>
        <v>Old</v>
      </c>
      <c r="G2" t="str">
        <f>RESBDG_Split_Tech!G2</f>
        <v>APL</v>
      </c>
      <c r="H2" t="str">
        <f>RESBDG_Split_Tech!H2</f>
        <v>OTH</v>
      </c>
      <c r="I2" t="str">
        <f>RESBDG_Split_Tech!I2</f>
        <v>___</v>
      </c>
      <c r="J2" t="str">
        <f>RESBDG_Split_Tech!J2</f>
        <v>STD</v>
      </c>
      <c r="K2" t="str">
        <f>RESBDG_Split_Tech!K2</f>
        <v>ELC</v>
      </c>
      <c r="L2" s="9">
        <f>IF(OR($G2="WH",$G2="SH"),RESBDG_Split_Tech!L2,IF(L$1=2016,0,IF(RESBDG_Split_Tech!L2=1,1,IF(RESBDG_Split_Tech!L2="",0,IFERROR((RESBDG_Split_Tech!L2*(SUMIFS('AGG Activity_16'!B:B,'AGG Activity_16'!$A:$A,$B2)+SUMIFS('AGG Activity_EX'!B:B,'AGG Activity_EX'!$A:$A,$B2))-SUMIFS(Activity_EX!B:B,Activity_EX!$A:$A,$A2))/(SUMIFS('AGG Activity_16'!B:B,'AGG Activity_16'!$A:$A,$B2)),0)))))</f>
        <v>0</v>
      </c>
      <c r="M2" s="9">
        <f>IF(OR($G2="WH",$G2="SH"),RESBDG_Split_Tech!M2,IF(M$1=2016,0,IF(RESBDG_Split_Tech!M2=1,1,IF(RESBDG_Split_Tech!M2="",0,IFERROR((RESBDG_Split_Tech!M2*(SUMIFS('AGG Activity_16'!C:C,'AGG Activity_16'!$A:$A,$B2)+SUMIFS('AGG Activity_EX'!C:C,'AGG Activity_EX'!$A:$A,$B2))-SUMIFS(Activity_EX!C:C,Activity_EX!$A:$A,$A2))/(SUMIFS('AGG Activity_16'!C:C,'AGG Activity_16'!$A:$A,$B2)),0)))))</f>
        <v>1</v>
      </c>
      <c r="N2" s="9">
        <f>IF(OR($G2="WH",$G2="SH"),RESBDG_Split_Tech!N2,IF(N$1=2016,0,IF(RESBDG_Split_Tech!N2=1,1,IF(RESBDG_Split_Tech!N2="",0,IFERROR((RESBDG_Split_Tech!N2*(SUMIFS('AGG Activity_16'!D:D,'AGG Activity_16'!$A:$A,$B2)+SUMIFS('AGG Activity_EX'!D:D,'AGG Activity_EX'!$A:$A,$B2))-SUMIFS(Activity_EX!D:D,Activity_EX!$A:$A,$A2))/(SUMIFS('AGG Activity_16'!D:D,'AGG Activity_16'!$A:$A,$B2)),0)))))</f>
        <v>1</v>
      </c>
      <c r="O2" s="9">
        <f>IF(OR($G2="WH",$G2="SH"),RESBDG_Split_Tech!O2,IF(O$1=2016,0,IF(RESBDG_Split_Tech!O2=1,1,IF(RESBDG_Split_Tech!O2="",0,IFERROR((RESBDG_Split_Tech!O2*(SUMIFS('AGG Activity_16'!E:E,'AGG Activity_16'!$A:$A,$B2)+SUMIFS('AGG Activity_EX'!E:E,'AGG Activity_EX'!$A:$A,$B2))-SUMIFS(Activity_EX!E:E,Activity_EX!$A:$A,$A2))/(SUMIFS('AGG Activity_16'!E:E,'AGG Activity_16'!$A:$A,$B2)),0)))))</f>
        <v>1</v>
      </c>
      <c r="P2" s="9">
        <f>IF(OR($G2="WH",$G2="SH"),RESBDG_Split_Tech!P2,IF(P$1=2016,0,IF(RESBDG_Split_Tech!P2=1,1,IF(RESBDG_Split_Tech!P2="",0,IFERROR((RESBDG_Split_Tech!P2*(SUMIFS('AGG Activity_16'!F:F,'AGG Activity_16'!$A:$A,$B2)+SUMIFS('AGG Activity_EX'!F:F,'AGG Activity_EX'!$A:$A,$B2))-SUMIFS(Activity_EX!F:F,Activity_EX!$A:$A,$A2))/(SUMIFS('AGG Activity_16'!F:F,'AGG Activity_16'!$A:$A,$B2)),0)))))</f>
        <v>1</v>
      </c>
      <c r="Q2" s="9">
        <f>IF(OR($G2="WH",$G2="SH"),RESBDG_Split_Tech!Q2,IF(Q$1=2016,0,IF(RESBDG_Split_Tech!Q2=1,1,IF(RESBDG_Split_Tech!Q2="",0,IFERROR((RESBDG_Split_Tech!Q2*(SUMIFS('AGG Activity_16'!G:G,'AGG Activity_16'!$A:$A,$B2)+SUMIFS('AGG Activity_EX'!G:G,'AGG Activity_EX'!$A:$A,$B2))-SUMIFS(Activity_EX!G:G,Activity_EX!$A:$A,$A2))/(SUMIFS('AGG Activity_16'!G:G,'AGG Activity_16'!$A:$A,$B2)),0)))))</f>
        <v>1</v>
      </c>
      <c r="R2" s="9">
        <f>IF(OR($G2="WH",$G2="SH"),RESBDG_Split_Tech!R2,IF(R$1=2016,0,IF(RESBDG_Split_Tech!R2=1,1,IF(RESBDG_Split_Tech!R2="",0,IFERROR((RESBDG_Split_Tech!R2*(SUMIFS('AGG Activity_16'!H:H,'AGG Activity_16'!$A:$A,$B2)+SUMIFS('AGG Activity_EX'!H:H,'AGG Activity_EX'!$A:$A,$B2))-SUMIFS(Activity_EX!H:H,Activity_EX!$A:$A,$A2))/(SUMIFS('AGG Activity_16'!H:H,'AGG Activity_16'!$A:$A,$B2)),0)))))</f>
        <v>1</v>
      </c>
      <c r="S2" s="9">
        <f>IF(AND($G2="WH",S$1=2017),RESBDG_Split_Tech!S2,IF(S$1=2016,0,IF(RESBDG_Split_Tech!S2=1,1,IF(RESBDG_Split_Tech!S2="",0,IFERROR((RESBDG_Split_Tech!S2*(SUMIFS('AGG Activity_16'!I:I,'AGG Activity_16'!$A:$A,$B2)+SUMIFS('AGG Activity_EX'!I:I,'AGG Activity_EX'!$A:$A,$B2))-SUMIFS(Activity_EX!I:I,Activity_EX!$A:$A,$A2))/(SUMIFS('AGG Activity_16'!I:I,'AGG Activity_16'!$A:$A,$B2)),0)))))</f>
        <v>0</v>
      </c>
      <c r="T2" s="9">
        <f>IF(AND($G2="WH",T$1=2017),RESBDG_Split_Tech!T2,IF(T$1=2016,0,IF(RESBDG_Split_Tech!T2=1,1,IF(RESBDG_Split_Tech!T2="",0,IFERROR((RESBDG_Split_Tech!T2*(SUMIFS('AGG Activity_16'!J:J,'AGG Activity_16'!$A:$A,$B2)+SUMIFS('AGG Activity_EX'!J:J,'AGG Activity_EX'!$A:$A,$B2))-SUMIFS(Activity_EX!J:J,Activity_EX!$A:$A,$A2))/(SUMIFS('AGG Activity_16'!J:J,'AGG Activity_16'!$A:$A,$B2)),0)))))</f>
        <v>0</v>
      </c>
      <c r="U2" s="9">
        <f>IF(AND($G2="WH",U$1=2017),RESBDG_Split_Tech!U2,IF(U$1=2016,0,IF(RESBDG_Split_Tech!U2=1,1,IF(RESBDG_Split_Tech!U2="",0,IFERROR((RESBDG_Split_Tech!U2*(SUMIFS('AGG Activity_16'!K:K,'AGG Activity_16'!$A:$A,$B2)+SUMIFS('AGG Activity_EX'!K:K,'AGG Activity_EX'!$A:$A,$B2))-SUMIFS(Activity_EX!K:K,Activity_EX!$A:$A,$A2))/(SUMIFS('AGG Activity_16'!K:K,'AGG Activity_16'!$A:$A,$B2)),0)))))</f>
        <v>0</v>
      </c>
    </row>
    <row r="3" spans="1:21" x14ac:dyDescent="0.25">
      <c r="A3" t="str">
        <f>RESBDG_Split_Tech!A3</f>
        <v>RESBDGSATOldAPLOTH___STDELC</v>
      </c>
      <c r="B3" t="str">
        <f>RESBDG_Split_Tech!B3</f>
        <v>RESBDGSATOldAPL</v>
      </c>
      <c r="C3" t="str">
        <f>RESBDG_Split_Tech!C3</f>
        <v>RES</v>
      </c>
      <c r="D3" t="str">
        <f>RESBDG_Split_Tech!D3</f>
        <v>BDG</v>
      </c>
      <c r="E3" t="str">
        <f>RESBDG_Split_Tech!E3</f>
        <v>SAT</v>
      </c>
      <c r="F3" t="str">
        <f>RESBDG_Split_Tech!F3</f>
        <v>Old</v>
      </c>
      <c r="G3" t="str">
        <f>RESBDG_Split_Tech!G3</f>
        <v>APL</v>
      </c>
      <c r="H3" t="str">
        <f>RESBDG_Split_Tech!H3</f>
        <v>OTH</v>
      </c>
      <c r="I3" t="str">
        <f>RESBDG_Split_Tech!I3</f>
        <v>___</v>
      </c>
      <c r="J3" t="str">
        <f>RESBDG_Split_Tech!J3</f>
        <v>STD</v>
      </c>
      <c r="K3" t="str">
        <f>RESBDG_Split_Tech!K3</f>
        <v>ELC</v>
      </c>
      <c r="L3" s="9">
        <f>IF(OR($G3="WH",$G3="SH"),RESBDG_Split_Tech!L3,IF(L$1=2016,0,IF(RESBDG_Split_Tech!L3=1,1,IF(RESBDG_Split_Tech!L3="",0,IFERROR((RESBDG_Split_Tech!L3*(SUMIFS('AGG Activity_16'!B:B,'AGG Activity_16'!$A:$A,$B3)+SUMIFS('AGG Activity_EX'!B:B,'AGG Activity_EX'!$A:$A,$B3))-SUMIFS(Activity_EX!B:B,Activity_EX!$A:$A,$A3))/(SUMIFS('AGG Activity_16'!B:B,'AGG Activity_16'!$A:$A,$B3)),0)))))</f>
        <v>0</v>
      </c>
      <c r="M3" s="9">
        <f>IF(OR($G3="WH",$G3="SH"),RESBDG_Split_Tech!M3,IF(M$1=2016,0,IF(RESBDG_Split_Tech!M3=1,1,IF(RESBDG_Split_Tech!M3="",0,IFERROR((RESBDG_Split_Tech!M3*(SUMIFS('AGG Activity_16'!C:C,'AGG Activity_16'!$A:$A,$B3)+SUMIFS('AGG Activity_EX'!C:C,'AGG Activity_EX'!$A:$A,$B3))-SUMIFS(Activity_EX!C:C,Activity_EX!$A:$A,$A3))/(SUMIFS('AGG Activity_16'!C:C,'AGG Activity_16'!$A:$A,$B3)),0)))))</f>
        <v>1</v>
      </c>
      <c r="N3" s="9">
        <f>IF(OR($G3="WH",$G3="SH"),RESBDG_Split_Tech!N3,IF(N$1=2016,0,IF(RESBDG_Split_Tech!N3=1,1,IF(RESBDG_Split_Tech!N3="",0,IFERROR((RESBDG_Split_Tech!N3*(SUMIFS('AGG Activity_16'!D:D,'AGG Activity_16'!$A:$A,$B3)+SUMIFS('AGG Activity_EX'!D:D,'AGG Activity_EX'!$A:$A,$B3))-SUMIFS(Activity_EX!D:D,Activity_EX!$A:$A,$A3))/(SUMIFS('AGG Activity_16'!D:D,'AGG Activity_16'!$A:$A,$B3)),0)))))</f>
        <v>1</v>
      </c>
      <c r="O3" s="9">
        <f>IF(OR($G3="WH",$G3="SH"),RESBDG_Split_Tech!O3,IF(O$1=2016,0,IF(RESBDG_Split_Tech!O3=1,1,IF(RESBDG_Split_Tech!O3="",0,IFERROR((RESBDG_Split_Tech!O3*(SUMIFS('AGG Activity_16'!E:E,'AGG Activity_16'!$A:$A,$B3)+SUMIFS('AGG Activity_EX'!E:E,'AGG Activity_EX'!$A:$A,$B3))-SUMIFS(Activity_EX!E:E,Activity_EX!$A:$A,$A3))/(SUMIFS('AGG Activity_16'!E:E,'AGG Activity_16'!$A:$A,$B3)),0)))))</f>
        <v>1</v>
      </c>
      <c r="P3" s="9">
        <f>IF(OR($G3="WH",$G3="SH"),RESBDG_Split_Tech!P3,IF(P$1=2016,0,IF(RESBDG_Split_Tech!P3=1,1,IF(RESBDG_Split_Tech!P3="",0,IFERROR((RESBDG_Split_Tech!P3*(SUMIFS('AGG Activity_16'!F:F,'AGG Activity_16'!$A:$A,$B3)+SUMIFS('AGG Activity_EX'!F:F,'AGG Activity_EX'!$A:$A,$B3))-SUMIFS(Activity_EX!F:F,Activity_EX!$A:$A,$A3))/(SUMIFS('AGG Activity_16'!F:F,'AGG Activity_16'!$A:$A,$B3)),0)))))</f>
        <v>1</v>
      </c>
      <c r="Q3" s="9">
        <f>IF(OR($G3="WH",$G3="SH"),RESBDG_Split_Tech!Q3,IF(Q$1=2016,0,IF(RESBDG_Split_Tech!Q3=1,1,IF(RESBDG_Split_Tech!Q3="",0,IFERROR((RESBDG_Split_Tech!Q3*(SUMIFS('AGG Activity_16'!G:G,'AGG Activity_16'!$A:$A,$B3)+SUMIFS('AGG Activity_EX'!G:G,'AGG Activity_EX'!$A:$A,$B3))-SUMIFS(Activity_EX!G:G,Activity_EX!$A:$A,$A3))/(SUMIFS('AGG Activity_16'!G:G,'AGG Activity_16'!$A:$A,$B3)),0)))))</f>
        <v>1</v>
      </c>
      <c r="R3" s="9">
        <f>IF(OR($G3="WH",$G3="SH"),RESBDG_Split_Tech!R3,IF(R$1=2016,0,IF(RESBDG_Split_Tech!R3=1,1,IF(RESBDG_Split_Tech!R3="",0,IFERROR((RESBDG_Split_Tech!R3*(SUMIFS('AGG Activity_16'!H:H,'AGG Activity_16'!$A:$A,$B3)+SUMIFS('AGG Activity_EX'!H:H,'AGG Activity_EX'!$A:$A,$B3))-SUMIFS(Activity_EX!H:H,Activity_EX!$A:$A,$A3))/(SUMIFS('AGG Activity_16'!H:H,'AGG Activity_16'!$A:$A,$B3)),0)))))</f>
        <v>1</v>
      </c>
      <c r="S3" s="9">
        <f>IF(AND($G3="WH",S$1=2017),RESBDG_Split_Tech!S3,IF(S$1=2016,0,IF(RESBDG_Split_Tech!S3=1,1,IF(RESBDG_Split_Tech!S3="",0,IFERROR((RESBDG_Split_Tech!S3*(SUMIFS('AGG Activity_16'!I:I,'AGG Activity_16'!$A:$A,$B3)+SUMIFS('AGG Activity_EX'!I:I,'AGG Activity_EX'!$A:$A,$B3))-SUMIFS(Activity_EX!I:I,Activity_EX!$A:$A,$A3))/(SUMIFS('AGG Activity_16'!I:I,'AGG Activity_16'!$A:$A,$B3)),0)))))</f>
        <v>0</v>
      </c>
      <c r="T3" s="9">
        <f>IF(AND($G3="WH",T$1=2017),RESBDG_Split_Tech!T3,IF(T$1=2016,0,IF(RESBDG_Split_Tech!T3=1,1,IF(RESBDG_Split_Tech!T3="",0,IFERROR((RESBDG_Split_Tech!T3*(SUMIFS('AGG Activity_16'!J:J,'AGG Activity_16'!$A:$A,$B3)+SUMIFS('AGG Activity_EX'!J:J,'AGG Activity_EX'!$A:$A,$B3))-SUMIFS(Activity_EX!J:J,Activity_EX!$A:$A,$A3))/(SUMIFS('AGG Activity_16'!J:J,'AGG Activity_16'!$A:$A,$B3)),0)))))</f>
        <v>0</v>
      </c>
      <c r="U3" s="9">
        <f>IF(AND($G3="WH",U$1=2017),RESBDG_Split_Tech!U3,IF(U$1=2016,0,IF(RESBDG_Split_Tech!U3=1,1,IF(RESBDG_Split_Tech!U3="",0,IFERROR((RESBDG_Split_Tech!U3*(SUMIFS('AGG Activity_16'!K:K,'AGG Activity_16'!$A:$A,$B3)+SUMIFS('AGG Activity_EX'!K:K,'AGG Activity_EX'!$A:$A,$B3))-SUMIFS(Activity_EX!K:K,Activity_EX!$A:$A,$A3))/(SUMIFS('AGG Activity_16'!K:K,'AGG Activity_16'!$A:$A,$B3)),0)))))</f>
        <v>0</v>
      </c>
    </row>
    <row r="4" spans="1:21" x14ac:dyDescent="0.25">
      <c r="A4" t="str">
        <f>RESBDG_Split_Tech!A4</f>
        <v>RESBDGSDEOldAPLOTH___STDELC</v>
      </c>
      <c r="B4" t="str">
        <f>RESBDG_Split_Tech!B4</f>
        <v>RESBDGSDEOldAPL</v>
      </c>
      <c r="C4" t="str">
        <f>RESBDG_Split_Tech!C4</f>
        <v>RES</v>
      </c>
      <c r="D4" t="str">
        <f>RESBDG_Split_Tech!D4</f>
        <v>BDG</v>
      </c>
      <c r="E4" t="str">
        <f>RESBDG_Split_Tech!E4</f>
        <v>SDE</v>
      </c>
      <c r="F4" t="str">
        <f>RESBDG_Split_Tech!F4</f>
        <v>Old</v>
      </c>
      <c r="G4" t="str">
        <f>RESBDG_Split_Tech!G4</f>
        <v>APL</v>
      </c>
      <c r="H4" t="str">
        <f>RESBDG_Split_Tech!H4</f>
        <v>OTH</v>
      </c>
      <c r="I4" t="str">
        <f>RESBDG_Split_Tech!I4</f>
        <v>___</v>
      </c>
      <c r="J4" t="str">
        <f>RESBDG_Split_Tech!J4</f>
        <v>STD</v>
      </c>
      <c r="K4" t="str">
        <f>RESBDG_Split_Tech!K4</f>
        <v>ELC</v>
      </c>
      <c r="L4" s="9">
        <f>IF(OR($G4="WH",$G4="SH"),RESBDG_Split_Tech!L4,IF(L$1=2016,0,IF(RESBDG_Split_Tech!L4=1,1,IF(RESBDG_Split_Tech!L4="",0,IFERROR((RESBDG_Split_Tech!L4*(SUMIFS('AGG Activity_16'!B:B,'AGG Activity_16'!$A:$A,$B4)+SUMIFS('AGG Activity_EX'!B:B,'AGG Activity_EX'!$A:$A,$B4))-SUMIFS(Activity_EX!B:B,Activity_EX!$A:$A,$A4))/(SUMIFS('AGG Activity_16'!B:B,'AGG Activity_16'!$A:$A,$B4)),0)))))</f>
        <v>0</v>
      </c>
      <c r="M4" s="9">
        <f>IF(OR($G4="WH",$G4="SH"),RESBDG_Split_Tech!M4,IF(M$1=2016,0,IF(RESBDG_Split_Tech!M4=1,1,IF(RESBDG_Split_Tech!M4="",0,IFERROR((RESBDG_Split_Tech!M4*(SUMIFS('AGG Activity_16'!C:C,'AGG Activity_16'!$A:$A,$B4)+SUMIFS('AGG Activity_EX'!C:C,'AGG Activity_EX'!$A:$A,$B4))-SUMIFS(Activity_EX!C:C,Activity_EX!$A:$A,$A4))/(SUMIFS('AGG Activity_16'!C:C,'AGG Activity_16'!$A:$A,$B4)),0)))))</f>
        <v>1</v>
      </c>
      <c r="N4" s="9">
        <f>IF(OR($G4="WH",$G4="SH"),RESBDG_Split_Tech!N4,IF(N$1=2016,0,IF(RESBDG_Split_Tech!N4=1,1,IF(RESBDG_Split_Tech!N4="",0,IFERROR((RESBDG_Split_Tech!N4*(SUMIFS('AGG Activity_16'!D:D,'AGG Activity_16'!$A:$A,$B4)+SUMIFS('AGG Activity_EX'!D:D,'AGG Activity_EX'!$A:$A,$B4))-SUMIFS(Activity_EX!D:D,Activity_EX!$A:$A,$A4))/(SUMIFS('AGG Activity_16'!D:D,'AGG Activity_16'!$A:$A,$B4)),0)))))</f>
        <v>1</v>
      </c>
      <c r="O4" s="9">
        <f>IF(OR($G4="WH",$G4="SH"),RESBDG_Split_Tech!O4,IF(O$1=2016,0,IF(RESBDG_Split_Tech!O4=1,1,IF(RESBDG_Split_Tech!O4="",0,IFERROR((RESBDG_Split_Tech!O4*(SUMIFS('AGG Activity_16'!E:E,'AGG Activity_16'!$A:$A,$B4)+SUMIFS('AGG Activity_EX'!E:E,'AGG Activity_EX'!$A:$A,$B4))-SUMIFS(Activity_EX!E:E,Activity_EX!$A:$A,$A4))/(SUMIFS('AGG Activity_16'!E:E,'AGG Activity_16'!$A:$A,$B4)),0)))))</f>
        <v>1</v>
      </c>
      <c r="P4" s="9">
        <f>IF(OR($G4="WH",$G4="SH"),RESBDG_Split_Tech!P4,IF(P$1=2016,0,IF(RESBDG_Split_Tech!P4=1,1,IF(RESBDG_Split_Tech!P4="",0,IFERROR((RESBDG_Split_Tech!P4*(SUMIFS('AGG Activity_16'!F:F,'AGG Activity_16'!$A:$A,$B4)+SUMIFS('AGG Activity_EX'!F:F,'AGG Activity_EX'!$A:$A,$B4))-SUMIFS(Activity_EX!F:F,Activity_EX!$A:$A,$A4))/(SUMIFS('AGG Activity_16'!F:F,'AGG Activity_16'!$A:$A,$B4)),0)))))</f>
        <v>1</v>
      </c>
      <c r="Q4" s="9">
        <f>IF(OR($G4="WH",$G4="SH"),RESBDG_Split_Tech!Q4,IF(Q$1=2016,0,IF(RESBDG_Split_Tech!Q4=1,1,IF(RESBDG_Split_Tech!Q4="",0,IFERROR((RESBDG_Split_Tech!Q4*(SUMIFS('AGG Activity_16'!G:G,'AGG Activity_16'!$A:$A,$B4)+SUMIFS('AGG Activity_EX'!G:G,'AGG Activity_EX'!$A:$A,$B4))-SUMIFS(Activity_EX!G:G,Activity_EX!$A:$A,$A4))/(SUMIFS('AGG Activity_16'!G:G,'AGG Activity_16'!$A:$A,$B4)),0)))))</f>
        <v>1</v>
      </c>
      <c r="R4" s="9">
        <f>IF(OR($G4="WH",$G4="SH"),RESBDG_Split_Tech!R4,IF(R$1=2016,0,IF(RESBDG_Split_Tech!R4=1,1,IF(RESBDG_Split_Tech!R4="",0,IFERROR((RESBDG_Split_Tech!R4*(SUMIFS('AGG Activity_16'!H:H,'AGG Activity_16'!$A:$A,$B4)+SUMIFS('AGG Activity_EX'!H:H,'AGG Activity_EX'!$A:$A,$B4))-SUMIFS(Activity_EX!H:H,Activity_EX!$A:$A,$A4))/(SUMIFS('AGG Activity_16'!H:H,'AGG Activity_16'!$A:$A,$B4)),0)))))</f>
        <v>1</v>
      </c>
      <c r="S4" s="9">
        <f>IF(AND($G4="WH",S$1=2017),RESBDG_Split_Tech!S4,IF(S$1=2016,0,IF(RESBDG_Split_Tech!S4=1,1,IF(RESBDG_Split_Tech!S4="",0,IFERROR((RESBDG_Split_Tech!S4*(SUMIFS('AGG Activity_16'!I:I,'AGG Activity_16'!$A:$A,$B4)+SUMIFS('AGG Activity_EX'!I:I,'AGG Activity_EX'!$A:$A,$B4))-SUMIFS(Activity_EX!I:I,Activity_EX!$A:$A,$A4))/(SUMIFS('AGG Activity_16'!I:I,'AGG Activity_16'!$A:$A,$B4)),0)))))</f>
        <v>0</v>
      </c>
      <c r="T4" s="9">
        <f>IF(AND($G4="WH",T$1=2017),RESBDG_Split_Tech!T4,IF(T$1=2016,0,IF(RESBDG_Split_Tech!T4=1,1,IF(RESBDG_Split_Tech!T4="",0,IFERROR((RESBDG_Split_Tech!T4*(SUMIFS('AGG Activity_16'!J:J,'AGG Activity_16'!$A:$A,$B4)+SUMIFS('AGG Activity_EX'!J:J,'AGG Activity_EX'!$A:$A,$B4))-SUMIFS(Activity_EX!J:J,Activity_EX!$A:$A,$A4))/(SUMIFS('AGG Activity_16'!J:J,'AGG Activity_16'!$A:$A,$B4)),0)))))</f>
        <v>0</v>
      </c>
      <c r="U4" s="9">
        <f>IF(AND($G4="WH",U$1=2017),RESBDG_Split_Tech!U4,IF(U$1=2016,0,IF(RESBDG_Split_Tech!U4=1,1,IF(RESBDG_Split_Tech!U4="",0,IFERROR((RESBDG_Split_Tech!U4*(SUMIFS('AGG Activity_16'!K:K,'AGG Activity_16'!$A:$A,$B4)+SUMIFS('AGG Activity_EX'!K:K,'AGG Activity_EX'!$A:$A,$B4))-SUMIFS(Activity_EX!K:K,Activity_EX!$A:$A,$A4))/(SUMIFS('AGG Activity_16'!K:K,'AGG Activity_16'!$A:$A,$B4)),0)))))</f>
        <v>0</v>
      </c>
    </row>
    <row r="5" spans="1:21" x14ac:dyDescent="0.25">
      <c r="A5" t="str">
        <f>RESBDG_Split_Tech!A5</f>
        <v>RESBDGAPAOldCDY______STDELC</v>
      </c>
      <c r="B5" t="str">
        <f>RESBDG_Split_Tech!B5</f>
        <v>RESBDGAPAOldCDY</v>
      </c>
      <c r="C5" t="str">
        <f>RESBDG_Split_Tech!C5</f>
        <v>RES</v>
      </c>
      <c r="D5" t="str">
        <f>RESBDG_Split_Tech!D5</f>
        <v>BDG</v>
      </c>
      <c r="E5" t="str">
        <f>RESBDG_Split_Tech!E5</f>
        <v>APA</v>
      </c>
      <c r="F5" t="str">
        <f>RESBDG_Split_Tech!F5</f>
        <v>Old</v>
      </c>
      <c r="G5" t="str">
        <f>RESBDG_Split_Tech!G5</f>
        <v>CDY</v>
      </c>
      <c r="H5" t="str">
        <f>RESBDG_Split_Tech!H5</f>
        <v>___</v>
      </c>
      <c r="I5" t="str">
        <f>RESBDG_Split_Tech!I5</f>
        <v>___</v>
      </c>
      <c r="J5" t="str">
        <f>RESBDG_Split_Tech!J5</f>
        <v>STD</v>
      </c>
      <c r="K5" t="str">
        <f>RESBDG_Split_Tech!K5</f>
        <v>ELC</v>
      </c>
      <c r="L5" s="9">
        <f>IF(OR($G5="WH",$G5="SH"),RESBDG_Split_Tech!L5,IF(L$1=2016,0,IF(RESBDG_Split_Tech!L5=1,1,IF(RESBDG_Split_Tech!L5="",0,IFERROR((RESBDG_Split_Tech!L5*(SUMIFS('AGG Activity_16'!B:B,'AGG Activity_16'!$A:$A,$B5)+SUMIFS('AGG Activity_EX'!B:B,'AGG Activity_EX'!$A:$A,$B5))-SUMIFS(Activity_EX!B:B,Activity_EX!$A:$A,$A5))/(SUMIFS('AGG Activity_16'!B:B,'AGG Activity_16'!$A:$A,$B5)),0)))))</f>
        <v>0</v>
      </c>
      <c r="M5" s="9">
        <f>IF(OR($G5="WH",$G5="SH"),RESBDG_Split_Tech!M5,IF(M$1=2016,0,IF(RESBDG_Split_Tech!M5=1,1,IF(RESBDG_Split_Tech!M5="",0,IFERROR((RESBDG_Split_Tech!M5*(SUMIFS('AGG Activity_16'!C:C,'AGG Activity_16'!$A:$A,$B5)+SUMIFS('AGG Activity_EX'!C:C,'AGG Activity_EX'!$A:$A,$B5))-SUMIFS(Activity_EX!C:C,Activity_EX!$A:$A,$A5))/(SUMIFS('AGG Activity_16'!C:C,'AGG Activity_16'!$A:$A,$B5)),0)))))</f>
        <v>1</v>
      </c>
      <c r="N5" s="9">
        <f>IF(OR($G5="WH",$G5="SH"),RESBDG_Split_Tech!N5,IF(N$1=2016,0,IF(RESBDG_Split_Tech!N5=1,1,IF(RESBDG_Split_Tech!N5="",0,IFERROR((RESBDG_Split_Tech!N5*(SUMIFS('AGG Activity_16'!D:D,'AGG Activity_16'!$A:$A,$B5)+SUMIFS('AGG Activity_EX'!D:D,'AGG Activity_EX'!$A:$A,$B5))-SUMIFS(Activity_EX!D:D,Activity_EX!$A:$A,$A5))/(SUMIFS('AGG Activity_16'!D:D,'AGG Activity_16'!$A:$A,$B5)),0)))))</f>
        <v>1</v>
      </c>
      <c r="O5" s="9">
        <f>IF(OR($G5="WH",$G5="SH"),RESBDG_Split_Tech!O5,IF(O$1=2016,0,IF(RESBDG_Split_Tech!O5=1,1,IF(RESBDG_Split_Tech!O5="",0,IFERROR((RESBDG_Split_Tech!O5*(SUMIFS('AGG Activity_16'!E:E,'AGG Activity_16'!$A:$A,$B5)+SUMIFS('AGG Activity_EX'!E:E,'AGG Activity_EX'!$A:$A,$B5))-SUMIFS(Activity_EX!E:E,Activity_EX!$A:$A,$A5))/(SUMIFS('AGG Activity_16'!E:E,'AGG Activity_16'!$A:$A,$B5)),0)))))</f>
        <v>1</v>
      </c>
      <c r="P5" s="9">
        <f>IF(OR($G5="WH",$G5="SH"),RESBDG_Split_Tech!P5,IF(P$1=2016,0,IF(RESBDG_Split_Tech!P5=1,1,IF(RESBDG_Split_Tech!P5="",0,IFERROR((RESBDG_Split_Tech!P5*(SUMIFS('AGG Activity_16'!F:F,'AGG Activity_16'!$A:$A,$B5)+SUMIFS('AGG Activity_EX'!F:F,'AGG Activity_EX'!$A:$A,$B5))-SUMIFS(Activity_EX!F:F,Activity_EX!$A:$A,$A5))/(SUMIFS('AGG Activity_16'!F:F,'AGG Activity_16'!$A:$A,$B5)),0)))))</f>
        <v>1</v>
      </c>
      <c r="Q5" s="9">
        <f>IF(OR($G5="WH",$G5="SH"),RESBDG_Split_Tech!Q5,IF(Q$1=2016,0,IF(RESBDG_Split_Tech!Q5=1,1,IF(RESBDG_Split_Tech!Q5="",0,IFERROR((RESBDG_Split_Tech!Q5*(SUMIFS('AGG Activity_16'!G:G,'AGG Activity_16'!$A:$A,$B5)+SUMIFS('AGG Activity_EX'!G:G,'AGG Activity_EX'!$A:$A,$B5))-SUMIFS(Activity_EX!G:G,Activity_EX!$A:$A,$A5))/(SUMIFS('AGG Activity_16'!G:G,'AGG Activity_16'!$A:$A,$B5)),0)))))</f>
        <v>1</v>
      </c>
      <c r="R5" s="9">
        <f>IF(OR($G5="WH",$G5="SH"),RESBDG_Split_Tech!R5,IF(R$1=2016,0,IF(RESBDG_Split_Tech!R5=1,1,IF(RESBDG_Split_Tech!R5="",0,IFERROR((RESBDG_Split_Tech!R5*(SUMIFS('AGG Activity_16'!H:H,'AGG Activity_16'!$A:$A,$B5)+SUMIFS('AGG Activity_EX'!H:H,'AGG Activity_EX'!$A:$A,$B5))-SUMIFS(Activity_EX!H:H,Activity_EX!$A:$A,$A5))/(SUMIFS('AGG Activity_16'!H:H,'AGG Activity_16'!$A:$A,$B5)),0)))))</f>
        <v>1</v>
      </c>
      <c r="S5" s="9">
        <f>IF(AND($G5="WH",S$1=2017),RESBDG_Split_Tech!S5,IF(S$1=2016,0,IF(RESBDG_Split_Tech!S5=1,1,IF(RESBDG_Split_Tech!S5="",0,IFERROR((RESBDG_Split_Tech!S5*(SUMIFS('AGG Activity_16'!I:I,'AGG Activity_16'!$A:$A,$B5)+SUMIFS('AGG Activity_EX'!I:I,'AGG Activity_EX'!$A:$A,$B5))-SUMIFS(Activity_EX!I:I,Activity_EX!$A:$A,$A5))/(SUMIFS('AGG Activity_16'!I:I,'AGG Activity_16'!$A:$A,$B5)),0)))))</f>
        <v>0</v>
      </c>
      <c r="T5" s="9">
        <f>IF(AND($G5="WH",T$1=2017),RESBDG_Split_Tech!T5,IF(T$1=2016,0,IF(RESBDG_Split_Tech!T5=1,1,IF(RESBDG_Split_Tech!T5="",0,IFERROR((RESBDG_Split_Tech!T5*(SUMIFS('AGG Activity_16'!J:J,'AGG Activity_16'!$A:$A,$B5)+SUMIFS('AGG Activity_EX'!J:J,'AGG Activity_EX'!$A:$A,$B5))-SUMIFS(Activity_EX!J:J,Activity_EX!$A:$A,$A5))/(SUMIFS('AGG Activity_16'!J:J,'AGG Activity_16'!$A:$A,$B5)),0)))))</f>
        <v>0</v>
      </c>
      <c r="U5" s="9">
        <f>IF(AND($G5="WH",U$1=2017),RESBDG_Split_Tech!U5,IF(U$1=2016,0,IF(RESBDG_Split_Tech!U5=1,1,IF(RESBDG_Split_Tech!U5="",0,IFERROR((RESBDG_Split_Tech!U5*(SUMIFS('AGG Activity_16'!K:K,'AGG Activity_16'!$A:$A,$B5)+SUMIFS('AGG Activity_EX'!K:K,'AGG Activity_EX'!$A:$A,$B5))-SUMIFS(Activity_EX!K:K,Activity_EX!$A:$A,$A5))/(SUMIFS('AGG Activity_16'!K:K,'AGG Activity_16'!$A:$A,$B5)),0)))))</f>
        <v>0</v>
      </c>
    </row>
    <row r="6" spans="1:21" x14ac:dyDescent="0.25">
      <c r="A6" t="str">
        <f>RESBDG_Split_Tech!A6</f>
        <v>RESBDGSATOldCDY______STDELC</v>
      </c>
      <c r="B6" t="str">
        <f>RESBDG_Split_Tech!B6</f>
        <v>RESBDGSATOldCDY</v>
      </c>
      <c r="C6" t="str">
        <f>RESBDG_Split_Tech!C6</f>
        <v>RES</v>
      </c>
      <c r="D6" t="str">
        <f>RESBDG_Split_Tech!D6</f>
        <v>BDG</v>
      </c>
      <c r="E6" t="str">
        <f>RESBDG_Split_Tech!E6</f>
        <v>SAT</v>
      </c>
      <c r="F6" t="str">
        <f>RESBDG_Split_Tech!F6</f>
        <v>Old</v>
      </c>
      <c r="G6" t="str">
        <f>RESBDG_Split_Tech!G6</f>
        <v>CDY</v>
      </c>
      <c r="H6" t="str">
        <f>RESBDG_Split_Tech!H6</f>
        <v>___</v>
      </c>
      <c r="I6" t="str">
        <f>RESBDG_Split_Tech!I6</f>
        <v>___</v>
      </c>
      <c r="J6" t="str">
        <f>RESBDG_Split_Tech!J6</f>
        <v>STD</v>
      </c>
      <c r="K6" t="str">
        <f>RESBDG_Split_Tech!K6</f>
        <v>ELC</v>
      </c>
      <c r="L6" s="9">
        <f>IF(OR($G6="WH",$G6="SH"),RESBDG_Split_Tech!L6,IF(L$1=2016,0,IF(RESBDG_Split_Tech!L6=1,1,IF(RESBDG_Split_Tech!L6="",0,IFERROR((RESBDG_Split_Tech!L6*(SUMIFS('AGG Activity_16'!B:B,'AGG Activity_16'!$A:$A,$B6)+SUMIFS('AGG Activity_EX'!B:B,'AGG Activity_EX'!$A:$A,$B6))-SUMIFS(Activity_EX!B:B,Activity_EX!$A:$A,$A6))/(SUMIFS('AGG Activity_16'!B:B,'AGG Activity_16'!$A:$A,$B6)),0)))))</f>
        <v>0</v>
      </c>
      <c r="M6" s="9">
        <f>IF(OR($G6="WH",$G6="SH"),RESBDG_Split_Tech!M6,IF(M$1=2016,0,IF(RESBDG_Split_Tech!M6=1,1,IF(RESBDG_Split_Tech!M6="",0,IFERROR((RESBDG_Split_Tech!M6*(SUMIFS('AGG Activity_16'!C:C,'AGG Activity_16'!$A:$A,$B6)+SUMIFS('AGG Activity_EX'!C:C,'AGG Activity_EX'!$A:$A,$B6))-SUMIFS(Activity_EX!C:C,Activity_EX!$A:$A,$A6))/(SUMIFS('AGG Activity_16'!C:C,'AGG Activity_16'!$A:$A,$B6)),0)))))</f>
        <v>1</v>
      </c>
      <c r="N6" s="9">
        <f>IF(OR($G6="WH",$G6="SH"),RESBDG_Split_Tech!N6,IF(N$1=2016,0,IF(RESBDG_Split_Tech!N6=1,1,IF(RESBDG_Split_Tech!N6="",0,IFERROR((RESBDG_Split_Tech!N6*(SUMIFS('AGG Activity_16'!D:D,'AGG Activity_16'!$A:$A,$B6)+SUMIFS('AGG Activity_EX'!D:D,'AGG Activity_EX'!$A:$A,$B6))-SUMIFS(Activity_EX!D:D,Activity_EX!$A:$A,$A6))/(SUMIFS('AGG Activity_16'!D:D,'AGG Activity_16'!$A:$A,$B6)),0)))))</f>
        <v>1</v>
      </c>
      <c r="O6" s="9">
        <f>IF(OR($G6="WH",$G6="SH"),RESBDG_Split_Tech!O6,IF(O$1=2016,0,IF(RESBDG_Split_Tech!O6=1,1,IF(RESBDG_Split_Tech!O6="",0,IFERROR((RESBDG_Split_Tech!O6*(SUMIFS('AGG Activity_16'!E:E,'AGG Activity_16'!$A:$A,$B6)+SUMIFS('AGG Activity_EX'!E:E,'AGG Activity_EX'!$A:$A,$B6))-SUMIFS(Activity_EX!E:E,Activity_EX!$A:$A,$A6))/(SUMIFS('AGG Activity_16'!E:E,'AGG Activity_16'!$A:$A,$B6)),0)))))</f>
        <v>1</v>
      </c>
      <c r="P6" s="9">
        <f>IF(OR($G6="WH",$G6="SH"),RESBDG_Split_Tech!P6,IF(P$1=2016,0,IF(RESBDG_Split_Tech!P6=1,1,IF(RESBDG_Split_Tech!P6="",0,IFERROR((RESBDG_Split_Tech!P6*(SUMIFS('AGG Activity_16'!F:F,'AGG Activity_16'!$A:$A,$B6)+SUMIFS('AGG Activity_EX'!F:F,'AGG Activity_EX'!$A:$A,$B6))-SUMIFS(Activity_EX!F:F,Activity_EX!$A:$A,$A6))/(SUMIFS('AGG Activity_16'!F:F,'AGG Activity_16'!$A:$A,$B6)),0)))))</f>
        <v>1</v>
      </c>
      <c r="Q6" s="9">
        <f>IF(OR($G6="WH",$G6="SH"),RESBDG_Split_Tech!Q6,IF(Q$1=2016,0,IF(RESBDG_Split_Tech!Q6=1,1,IF(RESBDG_Split_Tech!Q6="",0,IFERROR((RESBDG_Split_Tech!Q6*(SUMIFS('AGG Activity_16'!G:G,'AGG Activity_16'!$A:$A,$B6)+SUMIFS('AGG Activity_EX'!G:G,'AGG Activity_EX'!$A:$A,$B6))-SUMIFS(Activity_EX!G:G,Activity_EX!$A:$A,$A6))/(SUMIFS('AGG Activity_16'!G:G,'AGG Activity_16'!$A:$A,$B6)),0)))))</f>
        <v>1</v>
      </c>
      <c r="R6" s="9">
        <f>IF(OR($G6="WH",$G6="SH"),RESBDG_Split_Tech!R6,IF(R$1=2016,0,IF(RESBDG_Split_Tech!R6=1,1,IF(RESBDG_Split_Tech!R6="",0,IFERROR((RESBDG_Split_Tech!R6*(SUMIFS('AGG Activity_16'!H:H,'AGG Activity_16'!$A:$A,$B6)+SUMIFS('AGG Activity_EX'!H:H,'AGG Activity_EX'!$A:$A,$B6))-SUMIFS(Activity_EX!H:H,Activity_EX!$A:$A,$A6))/(SUMIFS('AGG Activity_16'!H:H,'AGG Activity_16'!$A:$A,$B6)),0)))))</f>
        <v>1</v>
      </c>
      <c r="S6" s="9">
        <f>IF(AND($G6="WH",S$1=2017),RESBDG_Split_Tech!S6,IF(S$1=2016,0,IF(RESBDG_Split_Tech!S6=1,1,IF(RESBDG_Split_Tech!S6="",0,IFERROR((RESBDG_Split_Tech!S6*(SUMIFS('AGG Activity_16'!I:I,'AGG Activity_16'!$A:$A,$B6)+SUMIFS('AGG Activity_EX'!I:I,'AGG Activity_EX'!$A:$A,$B6))-SUMIFS(Activity_EX!I:I,Activity_EX!$A:$A,$A6))/(SUMIFS('AGG Activity_16'!I:I,'AGG Activity_16'!$A:$A,$B6)),0)))))</f>
        <v>0</v>
      </c>
      <c r="T6" s="9">
        <f>IF(AND($G6="WH",T$1=2017),RESBDG_Split_Tech!T6,IF(T$1=2016,0,IF(RESBDG_Split_Tech!T6=1,1,IF(RESBDG_Split_Tech!T6="",0,IFERROR((RESBDG_Split_Tech!T6*(SUMIFS('AGG Activity_16'!J:J,'AGG Activity_16'!$A:$A,$B6)+SUMIFS('AGG Activity_EX'!J:J,'AGG Activity_EX'!$A:$A,$B6))-SUMIFS(Activity_EX!J:J,Activity_EX!$A:$A,$A6))/(SUMIFS('AGG Activity_16'!J:J,'AGG Activity_16'!$A:$A,$B6)),0)))))</f>
        <v>0</v>
      </c>
      <c r="U6" s="9">
        <f>IF(AND($G6="WH",U$1=2017),RESBDG_Split_Tech!U6,IF(U$1=2016,0,IF(RESBDG_Split_Tech!U6=1,1,IF(RESBDG_Split_Tech!U6="",0,IFERROR((RESBDG_Split_Tech!U6*(SUMIFS('AGG Activity_16'!K:K,'AGG Activity_16'!$A:$A,$B6)+SUMIFS('AGG Activity_EX'!K:K,'AGG Activity_EX'!$A:$A,$B6))-SUMIFS(Activity_EX!K:K,Activity_EX!$A:$A,$A6))/(SUMIFS('AGG Activity_16'!K:K,'AGG Activity_16'!$A:$A,$B6)),0)))))</f>
        <v>0</v>
      </c>
    </row>
    <row r="7" spans="1:21" x14ac:dyDescent="0.25">
      <c r="A7" t="str">
        <f>RESBDG_Split_Tech!A7</f>
        <v>RESBDGSDEOldCDY______STDELC</v>
      </c>
      <c r="B7" t="str">
        <f>RESBDG_Split_Tech!B7</f>
        <v>RESBDGSDEOldCDY</v>
      </c>
      <c r="C7" t="str">
        <f>RESBDG_Split_Tech!C7</f>
        <v>RES</v>
      </c>
      <c r="D7" t="str">
        <f>RESBDG_Split_Tech!D7</f>
        <v>BDG</v>
      </c>
      <c r="E7" t="str">
        <f>RESBDG_Split_Tech!E7</f>
        <v>SDE</v>
      </c>
      <c r="F7" t="str">
        <f>RESBDG_Split_Tech!F7</f>
        <v>Old</v>
      </c>
      <c r="G7" t="str">
        <f>RESBDG_Split_Tech!G7</f>
        <v>CDY</v>
      </c>
      <c r="H7" t="str">
        <f>RESBDG_Split_Tech!H7</f>
        <v>___</v>
      </c>
      <c r="I7" t="str">
        <f>RESBDG_Split_Tech!I7</f>
        <v>___</v>
      </c>
      <c r="J7" t="str">
        <f>RESBDG_Split_Tech!J7</f>
        <v>STD</v>
      </c>
      <c r="K7" t="str">
        <f>RESBDG_Split_Tech!K7</f>
        <v>ELC</v>
      </c>
      <c r="L7" s="9">
        <f>IF(OR($G7="WH",$G7="SH"),RESBDG_Split_Tech!L7,IF(L$1=2016,0,IF(RESBDG_Split_Tech!L7=1,1,IF(RESBDG_Split_Tech!L7="",0,IFERROR((RESBDG_Split_Tech!L7*(SUMIFS('AGG Activity_16'!B:B,'AGG Activity_16'!$A:$A,$B7)+SUMIFS('AGG Activity_EX'!B:B,'AGG Activity_EX'!$A:$A,$B7))-SUMIFS(Activity_EX!B:B,Activity_EX!$A:$A,$A7))/(SUMIFS('AGG Activity_16'!B:B,'AGG Activity_16'!$A:$A,$B7)),0)))))</f>
        <v>0</v>
      </c>
      <c r="M7" s="9">
        <f>IF(OR($G7="WH",$G7="SH"),RESBDG_Split_Tech!M7,IF(M$1=2016,0,IF(RESBDG_Split_Tech!M7=1,1,IF(RESBDG_Split_Tech!M7="",0,IFERROR((RESBDG_Split_Tech!M7*(SUMIFS('AGG Activity_16'!C:C,'AGG Activity_16'!$A:$A,$B7)+SUMIFS('AGG Activity_EX'!C:C,'AGG Activity_EX'!$A:$A,$B7))-SUMIFS(Activity_EX!C:C,Activity_EX!$A:$A,$A7))/(SUMIFS('AGG Activity_16'!C:C,'AGG Activity_16'!$A:$A,$B7)),0)))))</f>
        <v>1</v>
      </c>
      <c r="N7" s="9">
        <f>IF(OR($G7="WH",$G7="SH"),RESBDG_Split_Tech!N7,IF(N$1=2016,0,IF(RESBDG_Split_Tech!N7=1,1,IF(RESBDG_Split_Tech!N7="",0,IFERROR((RESBDG_Split_Tech!N7*(SUMIFS('AGG Activity_16'!D:D,'AGG Activity_16'!$A:$A,$B7)+SUMIFS('AGG Activity_EX'!D:D,'AGG Activity_EX'!$A:$A,$B7))-SUMIFS(Activity_EX!D:D,Activity_EX!$A:$A,$A7))/(SUMIFS('AGG Activity_16'!D:D,'AGG Activity_16'!$A:$A,$B7)),0)))))</f>
        <v>1</v>
      </c>
      <c r="O7" s="9">
        <f>IF(OR($G7="WH",$G7="SH"),RESBDG_Split_Tech!O7,IF(O$1=2016,0,IF(RESBDG_Split_Tech!O7=1,1,IF(RESBDG_Split_Tech!O7="",0,IFERROR((RESBDG_Split_Tech!O7*(SUMIFS('AGG Activity_16'!E:E,'AGG Activity_16'!$A:$A,$B7)+SUMIFS('AGG Activity_EX'!E:E,'AGG Activity_EX'!$A:$A,$B7))-SUMIFS(Activity_EX!E:E,Activity_EX!$A:$A,$A7))/(SUMIFS('AGG Activity_16'!E:E,'AGG Activity_16'!$A:$A,$B7)),0)))))</f>
        <v>1</v>
      </c>
      <c r="P7" s="9">
        <f>IF(OR($G7="WH",$G7="SH"),RESBDG_Split_Tech!P7,IF(P$1=2016,0,IF(RESBDG_Split_Tech!P7=1,1,IF(RESBDG_Split_Tech!P7="",0,IFERROR((RESBDG_Split_Tech!P7*(SUMIFS('AGG Activity_16'!F:F,'AGG Activity_16'!$A:$A,$B7)+SUMIFS('AGG Activity_EX'!F:F,'AGG Activity_EX'!$A:$A,$B7))-SUMIFS(Activity_EX!F:F,Activity_EX!$A:$A,$A7))/(SUMIFS('AGG Activity_16'!F:F,'AGG Activity_16'!$A:$A,$B7)),0)))))</f>
        <v>1</v>
      </c>
      <c r="Q7" s="9">
        <f>IF(OR($G7="WH",$G7="SH"),RESBDG_Split_Tech!Q7,IF(Q$1=2016,0,IF(RESBDG_Split_Tech!Q7=1,1,IF(RESBDG_Split_Tech!Q7="",0,IFERROR((RESBDG_Split_Tech!Q7*(SUMIFS('AGG Activity_16'!G:G,'AGG Activity_16'!$A:$A,$B7)+SUMIFS('AGG Activity_EX'!G:G,'AGG Activity_EX'!$A:$A,$B7))-SUMIFS(Activity_EX!G:G,Activity_EX!$A:$A,$A7))/(SUMIFS('AGG Activity_16'!G:G,'AGG Activity_16'!$A:$A,$B7)),0)))))</f>
        <v>1</v>
      </c>
      <c r="R7" s="9">
        <f>IF(OR($G7="WH",$G7="SH"),RESBDG_Split_Tech!R7,IF(R$1=2016,0,IF(RESBDG_Split_Tech!R7=1,1,IF(RESBDG_Split_Tech!R7="",0,IFERROR((RESBDG_Split_Tech!R7*(SUMIFS('AGG Activity_16'!H:H,'AGG Activity_16'!$A:$A,$B7)+SUMIFS('AGG Activity_EX'!H:H,'AGG Activity_EX'!$A:$A,$B7))-SUMIFS(Activity_EX!H:H,Activity_EX!$A:$A,$A7))/(SUMIFS('AGG Activity_16'!H:H,'AGG Activity_16'!$A:$A,$B7)),0)))))</f>
        <v>1</v>
      </c>
      <c r="S7" s="9">
        <f>IF(AND($G7="WH",S$1=2017),RESBDG_Split_Tech!S7,IF(S$1=2016,0,IF(RESBDG_Split_Tech!S7=1,1,IF(RESBDG_Split_Tech!S7="",0,IFERROR((RESBDG_Split_Tech!S7*(SUMIFS('AGG Activity_16'!I:I,'AGG Activity_16'!$A:$A,$B7)+SUMIFS('AGG Activity_EX'!I:I,'AGG Activity_EX'!$A:$A,$B7))-SUMIFS(Activity_EX!I:I,Activity_EX!$A:$A,$A7))/(SUMIFS('AGG Activity_16'!I:I,'AGG Activity_16'!$A:$A,$B7)),0)))))</f>
        <v>0</v>
      </c>
      <c r="T7" s="9">
        <f>IF(AND($G7="WH",T$1=2017),RESBDG_Split_Tech!T7,IF(T$1=2016,0,IF(RESBDG_Split_Tech!T7=1,1,IF(RESBDG_Split_Tech!T7="",0,IFERROR((RESBDG_Split_Tech!T7*(SUMIFS('AGG Activity_16'!J:J,'AGG Activity_16'!$A:$A,$B7)+SUMIFS('AGG Activity_EX'!J:J,'AGG Activity_EX'!$A:$A,$B7))-SUMIFS(Activity_EX!J:J,Activity_EX!$A:$A,$A7))/(SUMIFS('AGG Activity_16'!J:J,'AGG Activity_16'!$A:$A,$B7)),0)))))</f>
        <v>0</v>
      </c>
      <c r="U7" s="9">
        <f>IF(AND($G7="WH",U$1=2017),RESBDG_Split_Tech!U7,IF(U$1=2016,0,IF(RESBDG_Split_Tech!U7=1,1,IF(RESBDG_Split_Tech!U7="",0,IFERROR((RESBDG_Split_Tech!U7*(SUMIFS('AGG Activity_16'!K:K,'AGG Activity_16'!$A:$A,$B7)+SUMIFS('AGG Activity_EX'!K:K,'AGG Activity_EX'!$A:$A,$B7))-SUMIFS(Activity_EX!K:K,Activity_EX!$A:$A,$A7))/(SUMIFS('AGG Activity_16'!K:K,'AGG Activity_16'!$A:$A,$B7)),0)))))</f>
        <v>0</v>
      </c>
    </row>
    <row r="8" spans="1:21" x14ac:dyDescent="0.25">
      <c r="A8" t="str">
        <f>RESBDG_Split_Tech!A8</f>
        <v>RESBDGAPAOldCWA______STDELC</v>
      </c>
      <c r="B8" t="str">
        <f>RESBDG_Split_Tech!B8</f>
        <v>RESBDGAPAOldCWA</v>
      </c>
      <c r="C8" t="str">
        <f>RESBDG_Split_Tech!C8</f>
        <v>RES</v>
      </c>
      <c r="D8" t="str">
        <f>RESBDG_Split_Tech!D8</f>
        <v>BDG</v>
      </c>
      <c r="E8" t="str">
        <f>RESBDG_Split_Tech!E8</f>
        <v>APA</v>
      </c>
      <c r="F8" t="str">
        <f>RESBDG_Split_Tech!F8</f>
        <v>Old</v>
      </c>
      <c r="G8" t="str">
        <f>RESBDG_Split_Tech!G8</f>
        <v>CWA</v>
      </c>
      <c r="H8" t="str">
        <f>RESBDG_Split_Tech!H8</f>
        <v>___</v>
      </c>
      <c r="I8" t="str">
        <f>RESBDG_Split_Tech!I8</f>
        <v>___</v>
      </c>
      <c r="J8" t="str">
        <f>RESBDG_Split_Tech!J8</f>
        <v>STD</v>
      </c>
      <c r="K8" t="str">
        <f>RESBDG_Split_Tech!K8</f>
        <v>ELC</v>
      </c>
      <c r="L8" s="9">
        <f>IF(OR($G8="WH",$G8="SH"),RESBDG_Split_Tech!L8,IF(L$1=2016,0,IF(RESBDG_Split_Tech!L8=1,1,IF(RESBDG_Split_Tech!L8="",0,IFERROR((RESBDG_Split_Tech!L8*(SUMIFS('AGG Activity_16'!B:B,'AGG Activity_16'!$A:$A,$B8)+SUMIFS('AGG Activity_EX'!B:B,'AGG Activity_EX'!$A:$A,$B8))-SUMIFS(Activity_EX!B:B,Activity_EX!$A:$A,$A8))/(SUMIFS('AGG Activity_16'!B:B,'AGG Activity_16'!$A:$A,$B8)),0)))))</f>
        <v>0</v>
      </c>
      <c r="M8" s="9">
        <f>IF(OR($G8="WH",$G8="SH"),RESBDG_Split_Tech!M8,IF(M$1=2016,0,IF(RESBDG_Split_Tech!M8=1,1,IF(RESBDG_Split_Tech!M8="",0,IFERROR((RESBDG_Split_Tech!M8*(SUMIFS('AGG Activity_16'!C:C,'AGG Activity_16'!$A:$A,$B8)+SUMIFS('AGG Activity_EX'!C:C,'AGG Activity_EX'!$A:$A,$B8))-SUMIFS(Activity_EX!C:C,Activity_EX!$A:$A,$A8))/(SUMIFS('AGG Activity_16'!C:C,'AGG Activity_16'!$A:$A,$B8)),0)))))</f>
        <v>1</v>
      </c>
      <c r="N8" s="9">
        <f>IF(OR($G8="WH",$G8="SH"),RESBDG_Split_Tech!N8,IF(N$1=2016,0,IF(RESBDG_Split_Tech!N8=1,1,IF(RESBDG_Split_Tech!N8="",0,IFERROR((RESBDG_Split_Tech!N8*(SUMIFS('AGG Activity_16'!D:D,'AGG Activity_16'!$A:$A,$B8)+SUMIFS('AGG Activity_EX'!D:D,'AGG Activity_EX'!$A:$A,$B8))-SUMIFS(Activity_EX!D:D,Activity_EX!$A:$A,$A8))/(SUMIFS('AGG Activity_16'!D:D,'AGG Activity_16'!$A:$A,$B8)),0)))))</f>
        <v>1</v>
      </c>
      <c r="O8" s="9">
        <f>IF(OR($G8="WH",$G8="SH"),RESBDG_Split_Tech!O8,IF(O$1=2016,0,IF(RESBDG_Split_Tech!O8=1,1,IF(RESBDG_Split_Tech!O8="",0,IFERROR((RESBDG_Split_Tech!O8*(SUMIFS('AGG Activity_16'!E:E,'AGG Activity_16'!$A:$A,$B8)+SUMIFS('AGG Activity_EX'!E:E,'AGG Activity_EX'!$A:$A,$B8))-SUMIFS(Activity_EX!E:E,Activity_EX!$A:$A,$A8))/(SUMIFS('AGG Activity_16'!E:E,'AGG Activity_16'!$A:$A,$B8)),0)))))</f>
        <v>1</v>
      </c>
      <c r="P8" s="9">
        <f>IF(OR($G8="WH",$G8="SH"),RESBDG_Split_Tech!P8,IF(P$1=2016,0,IF(RESBDG_Split_Tech!P8=1,1,IF(RESBDG_Split_Tech!P8="",0,IFERROR((RESBDG_Split_Tech!P8*(SUMIFS('AGG Activity_16'!F:F,'AGG Activity_16'!$A:$A,$B8)+SUMIFS('AGG Activity_EX'!F:F,'AGG Activity_EX'!$A:$A,$B8))-SUMIFS(Activity_EX!F:F,Activity_EX!$A:$A,$A8))/(SUMIFS('AGG Activity_16'!F:F,'AGG Activity_16'!$A:$A,$B8)),0)))))</f>
        <v>1</v>
      </c>
      <c r="Q8" s="9">
        <f>IF(OR($G8="WH",$G8="SH"),RESBDG_Split_Tech!Q8,IF(Q$1=2016,0,IF(RESBDG_Split_Tech!Q8=1,1,IF(RESBDG_Split_Tech!Q8="",0,IFERROR((RESBDG_Split_Tech!Q8*(SUMIFS('AGG Activity_16'!G:G,'AGG Activity_16'!$A:$A,$B8)+SUMIFS('AGG Activity_EX'!G:G,'AGG Activity_EX'!$A:$A,$B8))-SUMIFS(Activity_EX!G:G,Activity_EX!$A:$A,$A8))/(SUMIFS('AGG Activity_16'!G:G,'AGG Activity_16'!$A:$A,$B8)),0)))))</f>
        <v>1</v>
      </c>
      <c r="R8" s="9">
        <f>IF(OR($G8="WH",$G8="SH"),RESBDG_Split_Tech!R8,IF(R$1=2016,0,IF(RESBDG_Split_Tech!R8=1,1,IF(RESBDG_Split_Tech!R8="",0,IFERROR((RESBDG_Split_Tech!R8*(SUMIFS('AGG Activity_16'!H:H,'AGG Activity_16'!$A:$A,$B8)+SUMIFS('AGG Activity_EX'!H:H,'AGG Activity_EX'!$A:$A,$B8))-SUMIFS(Activity_EX!H:H,Activity_EX!$A:$A,$A8))/(SUMIFS('AGG Activity_16'!H:H,'AGG Activity_16'!$A:$A,$B8)),0)))))</f>
        <v>1</v>
      </c>
      <c r="S8" s="9">
        <f>IF(AND($G8="WH",S$1=2017),RESBDG_Split_Tech!S8,IF(S$1=2016,0,IF(RESBDG_Split_Tech!S8=1,1,IF(RESBDG_Split_Tech!S8="",0,IFERROR((RESBDG_Split_Tech!S8*(SUMIFS('AGG Activity_16'!I:I,'AGG Activity_16'!$A:$A,$B8)+SUMIFS('AGG Activity_EX'!I:I,'AGG Activity_EX'!$A:$A,$B8))-SUMIFS(Activity_EX!I:I,Activity_EX!$A:$A,$A8))/(SUMIFS('AGG Activity_16'!I:I,'AGG Activity_16'!$A:$A,$B8)),0)))))</f>
        <v>0</v>
      </c>
      <c r="T8" s="9">
        <f>IF(AND($G8="WH",T$1=2017),RESBDG_Split_Tech!T8,IF(T$1=2016,0,IF(RESBDG_Split_Tech!T8=1,1,IF(RESBDG_Split_Tech!T8="",0,IFERROR((RESBDG_Split_Tech!T8*(SUMIFS('AGG Activity_16'!J:J,'AGG Activity_16'!$A:$A,$B8)+SUMIFS('AGG Activity_EX'!J:J,'AGG Activity_EX'!$A:$A,$B8))-SUMIFS(Activity_EX!J:J,Activity_EX!$A:$A,$A8))/(SUMIFS('AGG Activity_16'!J:J,'AGG Activity_16'!$A:$A,$B8)),0)))))</f>
        <v>0</v>
      </c>
      <c r="U8" s="9">
        <f>IF(AND($G8="WH",U$1=2017),RESBDG_Split_Tech!U8,IF(U$1=2016,0,IF(RESBDG_Split_Tech!U8=1,1,IF(RESBDG_Split_Tech!U8="",0,IFERROR((RESBDG_Split_Tech!U8*(SUMIFS('AGG Activity_16'!K:K,'AGG Activity_16'!$A:$A,$B8)+SUMIFS('AGG Activity_EX'!K:K,'AGG Activity_EX'!$A:$A,$B8))-SUMIFS(Activity_EX!K:K,Activity_EX!$A:$A,$A8))/(SUMIFS('AGG Activity_16'!K:K,'AGG Activity_16'!$A:$A,$B8)),0)))))</f>
        <v>0</v>
      </c>
    </row>
    <row r="9" spans="1:21" x14ac:dyDescent="0.25">
      <c r="A9" t="str">
        <f>RESBDG_Split_Tech!A9</f>
        <v>RESBDGSATOldCWA______STDELC</v>
      </c>
      <c r="B9" t="str">
        <f>RESBDG_Split_Tech!B9</f>
        <v>RESBDGSATOldCWA</v>
      </c>
      <c r="C9" t="str">
        <f>RESBDG_Split_Tech!C9</f>
        <v>RES</v>
      </c>
      <c r="D9" t="str">
        <f>RESBDG_Split_Tech!D9</f>
        <v>BDG</v>
      </c>
      <c r="E9" t="str">
        <f>RESBDG_Split_Tech!E9</f>
        <v>SAT</v>
      </c>
      <c r="F9" t="str">
        <f>RESBDG_Split_Tech!F9</f>
        <v>Old</v>
      </c>
      <c r="G9" t="str">
        <f>RESBDG_Split_Tech!G9</f>
        <v>CWA</v>
      </c>
      <c r="H9" t="str">
        <f>RESBDG_Split_Tech!H9</f>
        <v>___</v>
      </c>
      <c r="I9" t="str">
        <f>RESBDG_Split_Tech!I9</f>
        <v>___</v>
      </c>
      <c r="J9" t="str">
        <f>RESBDG_Split_Tech!J9</f>
        <v>STD</v>
      </c>
      <c r="K9" t="str">
        <f>RESBDG_Split_Tech!K9</f>
        <v>ELC</v>
      </c>
      <c r="L9" s="9">
        <f>IF(OR($G9="WH",$G9="SH"),RESBDG_Split_Tech!L9,IF(L$1=2016,0,IF(RESBDG_Split_Tech!L9=1,1,IF(RESBDG_Split_Tech!L9="",0,IFERROR((RESBDG_Split_Tech!L9*(SUMIFS('AGG Activity_16'!B:B,'AGG Activity_16'!$A:$A,$B9)+SUMIFS('AGG Activity_EX'!B:B,'AGG Activity_EX'!$A:$A,$B9))-SUMIFS(Activity_EX!B:B,Activity_EX!$A:$A,$A9))/(SUMIFS('AGG Activity_16'!B:B,'AGG Activity_16'!$A:$A,$B9)),0)))))</f>
        <v>0</v>
      </c>
      <c r="M9" s="9">
        <f>IF(OR($G9="WH",$G9="SH"),RESBDG_Split_Tech!M9,IF(M$1=2016,0,IF(RESBDG_Split_Tech!M9=1,1,IF(RESBDG_Split_Tech!M9="",0,IFERROR((RESBDG_Split_Tech!M9*(SUMIFS('AGG Activity_16'!C:C,'AGG Activity_16'!$A:$A,$B9)+SUMIFS('AGG Activity_EX'!C:C,'AGG Activity_EX'!$A:$A,$B9))-SUMIFS(Activity_EX!C:C,Activity_EX!$A:$A,$A9))/(SUMIFS('AGG Activity_16'!C:C,'AGG Activity_16'!$A:$A,$B9)),0)))))</f>
        <v>1</v>
      </c>
      <c r="N9" s="9">
        <f>IF(OR($G9="WH",$G9="SH"),RESBDG_Split_Tech!N9,IF(N$1=2016,0,IF(RESBDG_Split_Tech!N9=1,1,IF(RESBDG_Split_Tech!N9="",0,IFERROR((RESBDG_Split_Tech!N9*(SUMIFS('AGG Activity_16'!D:D,'AGG Activity_16'!$A:$A,$B9)+SUMIFS('AGG Activity_EX'!D:D,'AGG Activity_EX'!$A:$A,$B9))-SUMIFS(Activity_EX!D:D,Activity_EX!$A:$A,$A9))/(SUMIFS('AGG Activity_16'!D:D,'AGG Activity_16'!$A:$A,$B9)),0)))))</f>
        <v>1</v>
      </c>
      <c r="O9" s="9">
        <f>IF(OR($G9="WH",$G9="SH"),RESBDG_Split_Tech!O9,IF(O$1=2016,0,IF(RESBDG_Split_Tech!O9=1,1,IF(RESBDG_Split_Tech!O9="",0,IFERROR((RESBDG_Split_Tech!O9*(SUMIFS('AGG Activity_16'!E:E,'AGG Activity_16'!$A:$A,$B9)+SUMIFS('AGG Activity_EX'!E:E,'AGG Activity_EX'!$A:$A,$B9))-SUMIFS(Activity_EX!E:E,Activity_EX!$A:$A,$A9))/(SUMIFS('AGG Activity_16'!E:E,'AGG Activity_16'!$A:$A,$B9)),0)))))</f>
        <v>1</v>
      </c>
      <c r="P9" s="9">
        <f>IF(OR($G9="WH",$G9="SH"),RESBDG_Split_Tech!P9,IF(P$1=2016,0,IF(RESBDG_Split_Tech!P9=1,1,IF(RESBDG_Split_Tech!P9="",0,IFERROR((RESBDG_Split_Tech!P9*(SUMIFS('AGG Activity_16'!F:F,'AGG Activity_16'!$A:$A,$B9)+SUMIFS('AGG Activity_EX'!F:F,'AGG Activity_EX'!$A:$A,$B9))-SUMIFS(Activity_EX!F:F,Activity_EX!$A:$A,$A9))/(SUMIFS('AGG Activity_16'!F:F,'AGG Activity_16'!$A:$A,$B9)),0)))))</f>
        <v>1</v>
      </c>
      <c r="Q9" s="9">
        <f>IF(OR($G9="WH",$G9="SH"),RESBDG_Split_Tech!Q9,IF(Q$1=2016,0,IF(RESBDG_Split_Tech!Q9=1,1,IF(RESBDG_Split_Tech!Q9="",0,IFERROR((RESBDG_Split_Tech!Q9*(SUMIFS('AGG Activity_16'!G:G,'AGG Activity_16'!$A:$A,$B9)+SUMIFS('AGG Activity_EX'!G:G,'AGG Activity_EX'!$A:$A,$B9))-SUMIFS(Activity_EX!G:G,Activity_EX!$A:$A,$A9))/(SUMIFS('AGG Activity_16'!G:G,'AGG Activity_16'!$A:$A,$B9)),0)))))</f>
        <v>1</v>
      </c>
      <c r="R9" s="9">
        <f>IF(OR($G9="WH",$G9="SH"),RESBDG_Split_Tech!R9,IF(R$1=2016,0,IF(RESBDG_Split_Tech!R9=1,1,IF(RESBDG_Split_Tech!R9="",0,IFERROR((RESBDG_Split_Tech!R9*(SUMIFS('AGG Activity_16'!H:H,'AGG Activity_16'!$A:$A,$B9)+SUMIFS('AGG Activity_EX'!H:H,'AGG Activity_EX'!$A:$A,$B9))-SUMIFS(Activity_EX!H:H,Activity_EX!$A:$A,$A9))/(SUMIFS('AGG Activity_16'!H:H,'AGG Activity_16'!$A:$A,$B9)),0)))))</f>
        <v>1</v>
      </c>
      <c r="S9" s="9">
        <f>IF(AND($G9="WH",S$1=2017),RESBDG_Split_Tech!S9,IF(S$1=2016,0,IF(RESBDG_Split_Tech!S9=1,1,IF(RESBDG_Split_Tech!S9="",0,IFERROR((RESBDG_Split_Tech!S9*(SUMIFS('AGG Activity_16'!I:I,'AGG Activity_16'!$A:$A,$B9)+SUMIFS('AGG Activity_EX'!I:I,'AGG Activity_EX'!$A:$A,$B9))-SUMIFS(Activity_EX!I:I,Activity_EX!$A:$A,$A9))/(SUMIFS('AGG Activity_16'!I:I,'AGG Activity_16'!$A:$A,$B9)),0)))))</f>
        <v>0</v>
      </c>
      <c r="T9" s="9">
        <f>IF(AND($G9="WH",T$1=2017),RESBDG_Split_Tech!T9,IF(T$1=2016,0,IF(RESBDG_Split_Tech!T9=1,1,IF(RESBDG_Split_Tech!T9="",0,IFERROR((RESBDG_Split_Tech!T9*(SUMIFS('AGG Activity_16'!J:J,'AGG Activity_16'!$A:$A,$B9)+SUMIFS('AGG Activity_EX'!J:J,'AGG Activity_EX'!$A:$A,$B9))-SUMIFS(Activity_EX!J:J,Activity_EX!$A:$A,$A9))/(SUMIFS('AGG Activity_16'!J:J,'AGG Activity_16'!$A:$A,$B9)),0)))))</f>
        <v>0</v>
      </c>
      <c r="U9" s="9">
        <f>IF(AND($G9="WH",U$1=2017),RESBDG_Split_Tech!U9,IF(U$1=2016,0,IF(RESBDG_Split_Tech!U9=1,1,IF(RESBDG_Split_Tech!U9="",0,IFERROR((RESBDG_Split_Tech!U9*(SUMIFS('AGG Activity_16'!K:K,'AGG Activity_16'!$A:$A,$B9)+SUMIFS('AGG Activity_EX'!K:K,'AGG Activity_EX'!$A:$A,$B9))-SUMIFS(Activity_EX!K:K,Activity_EX!$A:$A,$A9))/(SUMIFS('AGG Activity_16'!K:K,'AGG Activity_16'!$A:$A,$B9)),0)))))</f>
        <v>0</v>
      </c>
    </row>
    <row r="10" spans="1:21" x14ac:dyDescent="0.25">
      <c r="A10" t="str">
        <f>RESBDG_Split_Tech!A10</f>
        <v>RESBDGSDEOldCWA______STDELC</v>
      </c>
      <c r="B10" t="str">
        <f>RESBDG_Split_Tech!B10</f>
        <v>RESBDGSDEOldCWA</v>
      </c>
      <c r="C10" t="str">
        <f>RESBDG_Split_Tech!C10</f>
        <v>RES</v>
      </c>
      <c r="D10" t="str">
        <f>RESBDG_Split_Tech!D10</f>
        <v>BDG</v>
      </c>
      <c r="E10" t="str">
        <f>RESBDG_Split_Tech!E10</f>
        <v>SDE</v>
      </c>
      <c r="F10" t="str">
        <f>RESBDG_Split_Tech!F10</f>
        <v>Old</v>
      </c>
      <c r="G10" t="str">
        <f>RESBDG_Split_Tech!G10</f>
        <v>CWA</v>
      </c>
      <c r="H10" t="str">
        <f>RESBDG_Split_Tech!H10</f>
        <v>___</v>
      </c>
      <c r="I10" t="str">
        <f>RESBDG_Split_Tech!I10</f>
        <v>___</v>
      </c>
      <c r="J10" t="str">
        <f>RESBDG_Split_Tech!J10</f>
        <v>STD</v>
      </c>
      <c r="K10" t="str">
        <f>RESBDG_Split_Tech!K10</f>
        <v>ELC</v>
      </c>
      <c r="L10" s="9">
        <f>IF(OR($G10="WH",$G10="SH"),RESBDG_Split_Tech!L10,IF(L$1=2016,0,IF(RESBDG_Split_Tech!L10=1,1,IF(RESBDG_Split_Tech!L10="",0,IFERROR((RESBDG_Split_Tech!L10*(SUMIFS('AGG Activity_16'!B:B,'AGG Activity_16'!$A:$A,$B10)+SUMIFS('AGG Activity_EX'!B:B,'AGG Activity_EX'!$A:$A,$B10))-SUMIFS(Activity_EX!B:B,Activity_EX!$A:$A,$A10))/(SUMIFS('AGG Activity_16'!B:B,'AGG Activity_16'!$A:$A,$B10)),0)))))</f>
        <v>0</v>
      </c>
      <c r="M10" s="9">
        <f>IF(OR($G10="WH",$G10="SH"),RESBDG_Split_Tech!M10,IF(M$1=2016,0,IF(RESBDG_Split_Tech!M10=1,1,IF(RESBDG_Split_Tech!M10="",0,IFERROR((RESBDG_Split_Tech!M10*(SUMIFS('AGG Activity_16'!C:C,'AGG Activity_16'!$A:$A,$B10)+SUMIFS('AGG Activity_EX'!C:C,'AGG Activity_EX'!$A:$A,$B10))-SUMIFS(Activity_EX!C:C,Activity_EX!$A:$A,$A10))/(SUMIFS('AGG Activity_16'!C:C,'AGG Activity_16'!$A:$A,$B10)),0)))))</f>
        <v>1</v>
      </c>
      <c r="N10" s="9">
        <f>IF(OR($G10="WH",$G10="SH"),RESBDG_Split_Tech!N10,IF(N$1=2016,0,IF(RESBDG_Split_Tech!N10=1,1,IF(RESBDG_Split_Tech!N10="",0,IFERROR((RESBDG_Split_Tech!N10*(SUMIFS('AGG Activity_16'!D:D,'AGG Activity_16'!$A:$A,$B10)+SUMIFS('AGG Activity_EX'!D:D,'AGG Activity_EX'!$A:$A,$B10))-SUMIFS(Activity_EX!D:D,Activity_EX!$A:$A,$A10))/(SUMIFS('AGG Activity_16'!D:D,'AGG Activity_16'!$A:$A,$B10)),0)))))</f>
        <v>1</v>
      </c>
      <c r="O10" s="9">
        <f>IF(OR($G10="WH",$G10="SH"),RESBDG_Split_Tech!O10,IF(O$1=2016,0,IF(RESBDG_Split_Tech!O10=1,1,IF(RESBDG_Split_Tech!O10="",0,IFERROR((RESBDG_Split_Tech!O10*(SUMIFS('AGG Activity_16'!E:E,'AGG Activity_16'!$A:$A,$B10)+SUMIFS('AGG Activity_EX'!E:E,'AGG Activity_EX'!$A:$A,$B10))-SUMIFS(Activity_EX!E:E,Activity_EX!$A:$A,$A10))/(SUMIFS('AGG Activity_16'!E:E,'AGG Activity_16'!$A:$A,$B10)),0)))))</f>
        <v>1</v>
      </c>
      <c r="P10" s="9">
        <f>IF(OR($G10="WH",$G10="SH"),RESBDG_Split_Tech!P10,IF(P$1=2016,0,IF(RESBDG_Split_Tech!P10=1,1,IF(RESBDG_Split_Tech!P10="",0,IFERROR((RESBDG_Split_Tech!P10*(SUMIFS('AGG Activity_16'!F:F,'AGG Activity_16'!$A:$A,$B10)+SUMIFS('AGG Activity_EX'!F:F,'AGG Activity_EX'!$A:$A,$B10))-SUMIFS(Activity_EX!F:F,Activity_EX!$A:$A,$A10))/(SUMIFS('AGG Activity_16'!F:F,'AGG Activity_16'!$A:$A,$B10)),0)))))</f>
        <v>1</v>
      </c>
      <c r="Q10" s="9">
        <f>IF(OR($G10="WH",$G10="SH"),RESBDG_Split_Tech!Q10,IF(Q$1=2016,0,IF(RESBDG_Split_Tech!Q10=1,1,IF(RESBDG_Split_Tech!Q10="",0,IFERROR((RESBDG_Split_Tech!Q10*(SUMIFS('AGG Activity_16'!G:G,'AGG Activity_16'!$A:$A,$B10)+SUMIFS('AGG Activity_EX'!G:G,'AGG Activity_EX'!$A:$A,$B10))-SUMIFS(Activity_EX!G:G,Activity_EX!$A:$A,$A10))/(SUMIFS('AGG Activity_16'!G:G,'AGG Activity_16'!$A:$A,$B10)),0)))))</f>
        <v>1</v>
      </c>
      <c r="R10" s="9">
        <f>IF(OR($G10="WH",$G10="SH"),RESBDG_Split_Tech!R10,IF(R$1=2016,0,IF(RESBDG_Split_Tech!R10=1,1,IF(RESBDG_Split_Tech!R10="",0,IFERROR((RESBDG_Split_Tech!R10*(SUMIFS('AGG Activity_16'!H:H,'AGG Activity_16'!$A:$A,$B10)+SUMIFS('AGG Activity_EX'!H:H,'AGG Activity_EX'!$A:$A,$B10))-SUMIFS(Activity_EX!H:H,Activity_EX!$A:$A,$A10))/(SUMIFS('AGG Activity_16'!H:H,'AGG Activity_16'!$A:$A,$B10)),0)))))</f>
        <v>1</v>
      </c>
      <c r="S10" s="9">
        <f>IF(AND($G10="WH",S$1=2017),RESBDG_Split_Tech!S10,IF(S$1=2016,0,IF(RESBDG_Split_Tech!S10=1,1,IF(RESBDG_Split_Tech!S10="",0,IFERROR((RESBDG_Split_Tech!S10*(SUMIFS('AGG Activity_16'!I:I,'AGG Activity_16'!$A:$A,$B10)+SUMIFS('AGG Activity_EX'!I:I,'AGG Activity_EX'!$A:$A,$B10))-SUMIFS(Activity_EX!I:I,Activity_EX!$A:$A,$A10))/(SUMIFS('AGG Activity_16'!I:I,'AGG Activity_16'!$A:$A,$B10)),0)))))</f>
        <v>0</v>
      </c>
      <c r="T10" s="9">
        <f>IF(AND($G10="WH",T$1=2017),RESBDG_Split_Tech!T10,IF(T$1=2016,0,IF(RESBDG_Split_Tech!T10=1,1,IF(RESBDG_Split_Tech!T10="",0,IFERROR((RESBDG_Split_Tech!T10*(SUMIFS('AGG Activity_16'!J:J,'AGG Activity_16'!$A:$A,$B10)+SUMIFS('AGG Activity_EX'!J:J,'AGG Activity_EX'!$A:$A,$B10))-SUMIFS(Activity_EX!J:J,Activity_EX!$A:$A,$A10))/(SUMIFS('AGG Activity_16'!J:J,'AGG Activity_16'!$A:$A,$B10)),0)))))</f>
        <v>0</v>
      </c>
      <c r="U10" s="9">
        <f>IF(AND($G10="WH",U$1=2017),RESBDG_Split_Tech!U10,IF(U$1=2016,0,IF(RESBDG_Split_Tech!U10=1,1,IF(RESBDG_Split_Tech!U10="",0,IFERROR((RESBDG_Split_Tech!U10*(SUMIFS('AGG Activity_16'!K:K,'AGG Activity_16'!$A:$A,$B10)+SUMIFS('AGG Activity_EX'!K:K,'AGG Activity_EX'!$A:$A,$B10))-SUMIFS(Activity_EX!K:K,Activity_EX!$A:$A,$A10))/(SUMIFS('AGG Activity_16'!K:K,'AGG Activity_16'!$A:$A,$B10)),0)))))</f>
        <v>0</v>
      </c>
    </row>
    <row r="11" spans="1:21" x14ac:dyDescent="0.25">
      <c r="A11" t="str">
        <f>RESBDG_Split_Tech!A11</f>
        <v>RESBDGAPAOldDWA______STDELC</v>
      </c>
      <c r="B11" t="str">
        <f>RESBDG_Split_Tech!B11</f>
        <v>RESBDGAPAOldDWA</v>
      </c>
      <c r="C11" t="str">
        <f>RESBDG_Split_Tech!C11</f>
        <v>RES</v>
      </c>
      <c r="D11" t="str">
        <f>RESBDG_Split_Tech!D11</f>
        <v>BDG</v>
      </c>
      <c r="E11" t="str">
        <f>RESBDG_Split_Tech!E11</f>
        <v>APA</v>
      </c>
      <c r="F11" t="str">
        <f>RESBDG_Split_Tech!F11</f>
        <v>Old</v>
      </c>
      <c r="G11" t="str">
        <f>RESBDG_Split_Tech!G11</f>
        <v>DWA</v>
      </c>
      <c r="H11" t="str">
        <f>RESBDG_Split_Tech!H11</f>
        <v>___</v>
      </c>
      <c r="I11" t="str">
        <f>RESBDG_Split_Tech!I11</f>
        <v>___</v>
      </c>
      <c r="J11" t="str">
        <f>RESBDG_Split_Tech!J11</f>
        <v>STD</v>
      </c>
      <c r="K11" t="str">
        <f>RESBDG_Split_Tech!K11</f>
        <v>ELC</v>
      </c>
      <c r="L11" s="9">
        <f>IF(OR($G11="WH",$G11="SH"),RESBDG_Split_Tech!L11,IF(L$1=2016,0,IF(RESBDG_Split_Tech!L11=1,1,IF(RESBDG_Split_Tech!L11="",0,IFERROR((RESBDG_Split_Tech!L11*(SUMIFS('AGG Activity_16'!B:B,'AGG Activity_16'!$A:$A,$B11)+SUMIFS('AGG Activity_EX'!B:B,'AGG Activity_EX'!$A:$A,$B11))-SUMIFS(Activity_EX!B:B,Activity_EX!$A:$A,$A11))/(SUMIFS('AGG Activity_16'!B:B,'AGG Activity_16'!$A:$A,$B11)),0)))))</f>
        <v>0</v>
      </c>
      <c r="M11" s="9">
        <f>IF(OR($G11="WH",$G11="SH"),RESBDG_Split_Tech!M11,IF(M$1=2016,0,IF(RESBDG_Split_Tech!M11=1,1,IF(RESBDG_Split_Tech!M11="",0,IFERROR((RESBDG_Split_Tech!M11*(SUMIFS('AGG Activity_16'!C:C,'AGG Activity_16'!$A:$A,$B11)+SUMIFS('AGG Activity_EX'!C:C,'AGG Activity_EX'!$A:$A,$B11))-SUMIFS(Activity_EX!C:C,Activity_EX!$A:$A,$A11))/(SUMIFS('AGG Activity_16'!C:C,'AGG Activity_16'!$A:$A,$B11)),0)))))</f>
        <v>1</v>
      </c>
      <c r="N11" s="9">
        <f>IF(OR($G11="WH",$G11="SH"),RESBDG_Split_Tech!N11,IF(N$1=2016,0,IF(RESBDG_Split_Tech!N11=1,1,IF(RESBDG_Split_Tech!N11="",0,IFERROR((RESBDG_Split_Tech!N11*(SUMIFS('AGG Activity_16'!D:D,'AGG Activity_16'!$A:$A,$B11)+SUMIFS('AGG Activity_EX'!D:D,'AGG Activity_EX'!$A:$A,$B11))-SUMIFS(Activity_EX!D:D,Activity_EX!$A:$A,$A11))/(SUMIFS('AGG Activity_16'!D:D,'AGG Activity_16'!$A:$A,$B11)),0)))))</f>
        <v>1</v>
      </c>
      <c r="O11" s="9">
        <f>IF(OR($G11="WH",$G11="SH"),RESBDG_Split_Tech!O11,IF(O$1=2016,0,IF(RESBDG_Split_Tech!O11=1,1,IF(RESBDG_Split_Tech!O11="",0,IFERROR((RESBDG_Split_Tech!O11*(SUMIFS('AGG Activity_16'!E:E,'AGG Activity_16'!$A:$A,$B11)+SUMIFS('AGG Activity_EX'!E:E,'AGG Activity_EX'!$A:$A,$B11))-SUMIFS(Activity_EX!E:E,Activity_EX!$A:$A,$A11))/(SUMIFS('AGG Activity_16'!E:E,'AGG Activity_16'!$A:$A,$B11)),0)))))</f>
        <v>1</v>
      </c>
      <c r="P11" s="9">
        <f>IF(OR($G11="WH",$G11="SH"),RESBDG_Split_Tech!P11,IF(P$1=2016,0,IF(RESBDG_Split_Tech!P11=1,1,IF(RESBDG_Split_Tech!P11="",0,IFERROR((RESBDG_Split_Tech!P11*(SUMIFS('AGG Activity_16'!F:F,'AGG Activity_16'!$A:$A,$B11)+SUMIFS('AGG Activity_EX'!F:F,'AGG Activity_EX'!$A:$A,$B11))-SUMIFS(Activity_EX!F:F,Activity_EX!$A:$A,$A11))/(SUMIFS('AGG Activity_16'!F:F,'AGG Activity_16'!$A:$A,$B11)),0)))))</f>
        <v>1</v>
      </c>
      <c r="Q11" s="9">
        <f>IF(OR($G11="WH",$G11="SH"),RESBDG_Split_Tech!Q11,IF(Q$1=2016,0,IF(RESBDG_Split_Tech!Q11=1,1,IF(RESBDG_Split_Tech!Q11="",0,IFERROR((RESBDG_Split_Tech!Q11*(SUMIFS('AGG Activity_16'!G:G,'AGG Activity_16'!$A:$A,$B11)+SUMIFS('AGG Activity_EX'!G:G,'AGG Activity_EX'!$A:$A,$B11))-SUMIFS(Activity_EX!G:G,Activity_EX!$A:$A,$A11))/(SUMIFS('AGG Activity_16'!G:G,'AGG Activity_16'!$A:$A,$B11)),0)))))</f>
        <v>1</v>
      </c>
      <c r="R11" s="9">
        <f>IF(OR($G11="WH",$G11="SH"),RESBDG_Split_Tech!R11,IF(R$1=2016,0,IF(RESBDG_Split_Tech!R11=1,1,IF(RESBDG_Split_Tech!R11="",0,IFERROR((RESBDG_Split_Tech!R11*(SUMIFS('AGG Activity_16'!H:H,'AGG Activity_16'!$A:$A,$B11)+SUMIFS('AGG Activity_EX'!H:H,'AGG Activity_EX'!$A:$A,$B11))-SUMIFS(Activity_EX!H:H,Activity_EX!$A:$A,$A11))/(SUMIFS('AGG Activity_16'!H:H,'AGG Activity_16'!$A:$A,$B11)),0)))))</f>
        <v>1</v>
      </c>
      <c r="S11" s="9">
        <f>IF(AND($G11="WH",S$1=2017),RESBDG_Split_Tech!S11,IF(S$1=2016,0,IF(RESBDG_Split_Tech!S11=1,1,IF(RESBDG_Split_Tech!S11="",0,IFERROR((RESBDG_Split_Tech!S11*(SUMIFS('AGG Activity_16'!I:I,'AGG Activity_16'!$A:$A,$B11)+SUMIFS('AGG Activity_EX'!I:I,'AGG Activity_EX'!$A:$A,$B11))-SUMIFS(Activity_EX!I:I,Activity_EX!$A:$A,$A11))/(SUMIFS('AGG Activity_16'!I:I,'AGG Activity_16'!$A:$A,$B11)),0)))))</f>
        <v>0</v>
      </c>
      <c r="T11" s="9">
        <f>IF(AND($G11="WH",T$1=2017),RESBDG_Split_Tech!T11,IF(T$1=2016,0,IF(RESBDG_Split_Tech!T11=1,1,IF(RESBDG_Split_Tech!T11="",0,IFERROR((RESBDG_Split_Tech!T11*(SUMIFS('AGG Activity_16'!J:J,'AGG Activity_16'!$A:$A,$B11)+SUMIFS('AGG Activity_EX'!J:J,'AGG Activity_EX'!$A:$A,$B11))-SUMIFS(Activity_EX!J:J,Activity_EX!$A:$A,$A11))/(SUMIFS('AGG Activity_16'!J:J,'AGG Activity_16'!$A:$A,$B11)),0)))))</f>
        <v>0</v>
      </c>
      <c r="U11" s="9">
        <f>IF(AND($G11="WH",U$1=2017),RESBDG_Split_Tech!U11,IF(U$1=2016,0,IF(RESBDG_Split_Tech!U11=1,1,IF(RESBDG_Split_Tech!U11="",0,IFERROR((RESBDG_Split_Tech!U11*(SUMIFS('AGG Activity_16'!K:K,'AGG Activity_16'!$A:$A,$B11)+SUMIFS('AGG Activity_EX'!K:K,'AGG Activity_EX'!$A:$A,$B11))-SUMIFS(Activity_EX!K:K,Activity_EX!$A:$A,$A11))/(SUMIFS('AGG Activity_16'!K:K,'AGG Activity_16'!$A:$A,$B11)),0)))))</f>
        <v>0</v>
      </c>
    </row>
    <row r="12" spans="1:21" x14ac:dyDescent="0.25">
      <c r="A12" t="str">
        <f>RESBDG_Split_Tech!A12</f>
        <v>RESBDGSATOldDWA______STDELC</v>
      </c>
      <c r="B12" t="str">
        <f>RESBDG_Split_Tech!B12</f>
        <v>RESBDGSATOldDWA</v>
      </c>
      <c r="C12" t="str">
        <f>RESBDG_Split_Tech!C12</f>
        <v>RES</v>
      </c>
      <c r="D12" t="str">
        <f>RESBDG_Split_Tech!D12</f>
        <v>BDG</v>
      </c>
      <c r="E12" t="str">
        <f>RESBDG_Split_Tech!E12</f>
        <v>SAT</v>
      </c>
      <c r="F12" t="str">
        <f>RESBDG_Split_Tech!F12</f>
        <v>Old</v>
      </c>
      <c r="G12" t="str">
        <f>RESBDG_Split_Tech!G12</f>
        <v>DWA</v>
      </c>
      <c r="H12" t="str">
        <f>RESBDG_Split_Tech!H12</f>
        <v>___</v>
      </c>
      <c r="I12" t="str">
        <f>RESBDG_Split_Tech!I12</f>
        <v>___</v>
      </c>
      <c r="J12" t="str">
        <f>RESBDG_Split_Tech!J12</f>
        <v>STD</v>
      </c>
      <c r="K12" t="str">
        <f>RESBDG_Split_Tech!K12</f>
        <v>ELC</v>
      </c>
      <c r="L12" s="9">
        <f>IF(OR($G12="WH",$G12="SH"),RESBDG_Split_Tech!L12,IF(L$1=2016,0,IF(RESBDG_Split_Tech!L12=1,1,IF(RESBDG_Split_Tech!L12="",0,IFERROR((RESBDG_Split_Tech!L12*(SUMIFS('AGG Activity_16'!B:B,'AGG Activity_16'!$A:$A,$B12)+SUMIFS('AGG Activity_EX'!B:B,'AGG Activity_EX'!$A:$A,$B12))-SUMIFS(Activity_EX!B:B,Activity_EX!$A:$A,$A12))/(SUMIFS('AGG Activity_16'!B:B,'AGG Activity_16'!$A:$A,$B12)),0)))))</f>
        <v>0</v>
      </c>
      <c r="M12" s="9">
        <f>IF(OR($G12="WH",$G12="SH"),RESBDG_Split_Tech!M12,IF(M$1=2016,0,IF(RESBDG_Split_Tech!M12=1,1,IF(RESBDG_Split_Tech!M12="",0,IFERROR((RESBDG_Split_Tech!M12*(SUMIFS('AGG Activity_16'!C:C,'AGG Activity_16'!$A:$A,$B12)+SUMIFS('AGG Activity_EX'!C:C,'AGG Activity_EX'!$A:$A,$B12))-SUMIFS(Activity_EX!C:C,Activity_EX!$A:$A,$A12))/(SUMIFS('AGG Activity_16'!C:C,'AGG Activity_16'!$A:$A,$B12)),0)))))</f>
        <v>1</v>
      </c>
      <c r="N12" s="9">
        <f>IF(OR($G12="WH",$G12="SH"),RESBDG_Split_Tech!N12,IF(N$1=2016,0,IF(RESBDG_Split_Tech!N12=1,1,IF(RESBDG_Split_Tech!N12="",0,IFERROR((RESBDG_Split_Tech!N12*(SUMIFS('AGG Activity_16'!D:D,'AGG Activity_16'!$A:$A,$B12)+SUMIFS('AGG Activity_EX'!D:D,'AGG Activity_EX'!$A:$A,$B12))-SUMIFS(Activity_EX!D:D,Activity_EX!$A:$A,$A12))/(SUMIFS('AGG Activity_16'!D:D,'AGG Activity_16'!$A:$A,$B12)),0)))))</f>
        <v>1</v>
      </c>
      <c r="O12" s="9">
        <f>IF(OR($G12="WH",$G12="SH"),RESBDG_Split_Tech!O12,IF(O$1=2016,0,IF(RESBDG_Split_Tech!O12=1,1,IF(RESBDG_Split_Tech!O12="",0,IFERROR((RESBDG_Split_Tech!O12*(SUMIFS('AGG Activity_16'!E:E,'AGG Activity_16'!$A:$A,$B12)+SUMIFS('AGG Activity_EX'!E:E,'AGG Activity_EX'!$A:$A,$B12))-SUMIFS(Activity_EX!E:E,Activity_EX!$A:$A,$A12))/(SUMIFS('AGG Activity_16'!E:E,'AGG Activity_16'!$A:$A,$B12)),0)))))</f>
        <v>1</v>
      </c>
      <c r="P12" s="9">
        <f>IF(OR($G12="WH",$G12="SH"),RESBDG_Split_Tech!P12,IF(P$1=2016,0,IF(RESBDG_Split_Tech!P12=1,1,IF(RESBDG_Split_Tech!P12="",0,IFERROR((RESBDG_Split_Tech!P12*(SUMIFS('AGG Activity_16'!F:F,'AGG Activity_16'!$A:$A,$B12)+SUMIFS('AGG Activity_EX'!F:F,'AGG Activity_EX'!$A:$A,$B12))-SUMIFS(Activity_EX!F:F,Activity_EX!$A:$A,$A12))/(SUMIFS('AGG Activity_16'!F:F,'AGG Activity_16'!$A:$A,$B12)),0)))))</f>
        <v>1</v>
      </c>
      <c r="Q12" s="9">
        <f>IF(OR($G12="WH",$G12="SH"),RESBDG_Split_Tech!Q12,IF(Q$1=2016,0,IF(RESBDG_Split_Tech!Q12=1,1,IF(RESBDG_Split_Tech!Q12="",0,IFERROR((RESBDG_Split_Tech!Q12*(SUMIFS('AGG Activity_16'!G:G,'AGG Activity_16'!$A:$A,$B12)+SUMIFS('AGG Activity_EX'!G:G,'AGG Activity_EX'!$A:$A,$B12))-SUMIFS(Activity_EX!G:G,Activity_EX!$A:$A,$A12))/(SUMIFS('AGG Activity_16'!G:G,'AGG Activity_16'!$A:$A,$B12)),0)))))</f>
        <v>1</v>
      </c>
      <c r="R12" s="9">
        <f>IF(OR($G12="WH",$G12="SH"),RESBDG_Split_Tech!R12,IF(R$1=2016,0,IF(RESBDG_Split_Tech!R12=1,1,IF(RESBDG_Split_Tech!R12="",0,IFERROR((RESBDG_Split_Tech!R12*(SUMIFS('AGG Activity_16'!H:H,'AGG Activity_16'!$A:$A,$B12)+SUMIFS('AGG Activity_EX'!H:H,'AGG Activity_EX'!$A:$A,$B12))-SUMIFS(Activity_EX!H:H,Activity_EX!$A:$A,$A12))/(SUMIFS('AGG Activity_16'!H:H,'AGG Activity_16'!$A:$A,$B12)),0)))))</f>
        <v>1</v>
      </c>
      <c r="S12" s="9">
        <f>IF(AND($G12="WH",S$1=2017),RESBDG_Split_Tech!S12,IF(S$1=2016,0,IF(RESBDG_Split_Tech!S12=1,1,IF(RESBDG_Split_Tech!S12="",0,IFERROR((RESBDG_Split_Tech!S12*(SUMIFS('AGG Activity_16'!I:I,'AGG Activity_16'!$A:$A,$B12)+SUMIFS('AGG Activity_EX'!I:I,'AGG Activity_EX'!$A:$A,$B12))-SUMIFS(Activity_EX!I:I,Activity_EX!$A:$A,$A12))/(SUMIFS('AGG Activity_16'!I:I,'AGG Activity_16'!$A:$A,$B12)),0)))))</f>
        <v>0</v>
      </c>
      <c r="T12" s="9">
        <f>IF(AND($G12="WH",T$1=2017),RESBDG_Split_Tech!T12,IF(T$1=2016,0,IF(RESBDG_Split_Tech!T12=1,1,IF(RESBDG_Split_Tech!T12="",0,IFERROR((RESBDG_Split_Tech!T12*(SUMIFS('AGG Activity_16'!J:J,'AGG Activity_16'!$A:$A,$B12)+SUMIFS('AGG Activity_EX'!J:J,'AGG Activity_EX'!$A:$A,$B12))-SUMIFS(Activity_EX!J:J,Activity_EX!$A:$A,$A12))/(SUMIFS('AGG Activity_16'!J:J,'AGG Activity_16'!$A:$A,$B12)),0)))))</f>
        <v>0</v>
      </c>
      <c r="U12" s="9">
        <f>IF(AND($G12="WH",U$1=2017),RESBDG_Split_Tech!U12,IF(U$1=2016,0,IF(RESBDG_Split_Tech!U12=1,1,IF(RESBDG_Split_Tech!U12="",0,IFERROR((RESBDG_Split_Tech!U12*(SUMIFS('AGG Activity_16'!K:K,'AGG Activity_16'!$A:$A,$B12)+SUMIFS('AGG Activity_EX'!K:K,'AGG Activity_EX'!$A:$A,$B12))-SUMIFS(Activity_EX!K:K,Activity_EX!$A:$A,$A12))/(SUMIFS('AGG Activity_16'!K:K,'AGG Activity_16'!$A:$A,$B12)),0)))))</f>
        <v>0</v>
      </c>
    </row>
    <row r="13" spans="1:21" x14ac:dyDescent="0.25">
      <c r="A13" t="str">
        <f>RESBDG_Split_Tech!A13</f>
        <v>RESBDGSDEOldDWA______STDELC</v>
      </c>
      <c r="B13" t="str">
        <f>RESBDG_Split_Tech!B13</f>
        <v>RESBDGSDEOldDWA</v>
      </c>
      <c r="C13" t="str">
        <f>RESBDG_Split_Tech!C13</f>
        <v>RES</v>
      </c>
      <c r="D13" t="str">
        <f>RESBDG_Split_Tech!D13</f>
        <v>BDG</v>
      </c>
      <c r="E13" t="str">
        <f>RESBDG_Split_Tech!E13</f>
        <v>SDE</v>
      </c>
      <c r="F13" t="str">
        <f>RESBDG_Split_Tech!F13</f>
        <v>Old</v>
      </c>
      <c r="G13" t="str">
        <f>RESBDG_Split_Tech!G13</f>
        <v>DWA</v>
      </c>
      <c r="H13" t="str">
        <f>RESBDG_Split_Tech!H13</f>
        <v>___</v>
      </c>
      <c r="I13" t="str">
        <f>RESBDG_Split_Tech!I13</f>
        <v>___</v>
      </c>
      <c r="J13" t="str">
        <f>RESBDG_Split_Tech!J13</f>
        <v>STD</v>
      </c>
      <c r="K13" t="str">
        <f>RESBDG_Split_Tech!K13</f>
        <v>ELC</v>
      </c>
      <c r="L13" s="9">
        <f>IF(OR($G13="WH",$G13="SH"),RESBDG_Split_Tech!L13,IF(L$1=2016,0,IF(RESBDG_Split_Tech!L13=1,1,IF(RESBDG_Split_Tech!L13="",0,IFERROR((RESBDG_Split_Tech!L13*(SUMIFS('AGG Activity_16'!B:B,'AGG Activity_16'!$A:$A,$B13)+SUMIFS('AGG Activity_EX'!B:B,'AGG Activity_EX'!$A:$A,$B13))-SUMIFS(Activity_EX!B:B,Activity_EX!$A:$A,$A13))/(SUMIFS('AGG Activity_16'!B:B,'AGG Activity_16'!$A:$A,$B13)),0)))))</f>
        <v>0</v>
      </c>
      <c r="M13" s="9">
        <f>IF(OR($G13="WH",$G13="SH"),RESBDG_Split_Tech!M13,IF(M$1=2016,0,IF(RESBDG_Split_Tech!M13=1,1,IF(RESBDG_Split_Tech!M13="",0,IFERROR((RESBDG_Split_Tech!M13*(SUMIFS('AGG Activity_16'!C:C,'AGG Activity_16'!$A:$A,$B13)+SUMIFS('AGG Activity_EX'!C:C,'AGG Activity_EX'!$A:$A,$B13))-SUMIFS(Activity_EX!C:C,Activity_EX!$A:$A,$A13))/(SUMIFS('AGG Activity_16'!C:C,'AGG Activity_16'!$A:$A,$B13)),0)))))</f>
        <v>1</v>
      </c>
      <c r="N13" s="9">
        <f>IF(OR($G13="WH",$G13="SH"),RESBDG_Split_Tech!N13,IF(N$1=2016,0,IF(RESBDG_Split_Tech!N13=1,1,IF(RESBDG_Split_Tech!N13="",0,IFERROR((RESBDG_Split_Tech!N13*(SUMIFS('AGG Activity_16'!D:D,'AGG Activity_16'!$A:$A,$B13)+SUMIFS('AGG Activity_EX'!D:D,'AGG Activity_EX'!$A:$A,$B13))-SUMIFS(Activity_EX!D:D,Activity_EX!$A:$A,$A13))/(SUMIFS('AGG Activity_16'!D:D,'AGG Activity_16'!$A:$A,$B13)),0)))))</f>
        <v>1</v>
      </c>
      <c r="O13" s="9">
        <f>IF(OR($G13="WH",$G13="SH"),RESBDG_Split_Tech!O13,IF(O$1=2016,0,IF(RESBDG_Split_Tech!O13=1,1,IF(RESBDG_Split_Tech!O13="",0,IFERROR((RESBDG_Split_Tech!O13*(SUMIFS('AGG Activity_16'!E:E,'AGG Activity_16'!$A:$A,$B13)+SUMIFS('AGG Activity_EX'!E:E,'AGG Activity_EX'!$A:$A,$B13))-SUMIFS(Activity_EX!E:E,Activity_EX!$A:$A,$A13))/(SUMIFS('AGG Activity_16'!E:E,'AGG Activity_16'!$A:$A,$B13)),0)))))</f>
        <v>1</v>
      </c>
      <c r="P13" s="9">
        <f>IF(OR($G13="WH",$G13="SH"),RESBDG_Split_Tech!P13,IF(P$1=2016,0,IF(RESBDG_Split_Tech!P13=1,1,IF(RESBDG_Split_Tech!P13="",0,IFERROR((RESBDG_Split_Tech!P13*(SUMIFS('AGG Activity_16'!F:F,'AGG Activity_16'!$A:$A,$B13)+SUMIFS('AGG Activity_EX'!F:F,'AGG Activity_EX'!$A:$A,$B13))-SUMIFS(Activity_EX!F:F,Activity_EX!$A:$A,$A13))/(SUMIFS('AGG Activity_16'!F:F,'AGG Activity_16'!$A:$A,$B13)),0)))))</f>
        <v>1</v>
      </c>
      <c r="Q13" s="9">
        <f>IF(OR($G13="WH",$G13="SH"),RESBDG_Split_Tech!Q13,IF(Q$1=2016,0,IF(RESBDG_Split_Tech!Q13=1,1,IF(RESBDG_Split_Tech!Q13="",0,IFERROR((RESBDG_Split_Tech!Q13*(SUMIFS('AGG Activity_16'!G:G,'AGG Activity_16'!$A:$A,$B13)+SUMIFS('AGG Activity_EX'!G:G,'AGG Activity_EX'!$A:$A,$B13))-SUMIFS(Activity_EX!G:G,Activity_EX!$A:$A,$A13))/(SUMIFS('AGG Activity_16'!G:G,'AGG Activity_16'!$A:$A,$B13)),0)))))</f>
        <v>1</v>
      </c>
      <c r="R13" s="9">
        <f>IF(OR($G13="WH",$G13="SH"),RESBDG_Split_Tech!R13,IF(R$1=2016,0,IF(RESBDG_Split_Tech!R13=1,1,IF(RESBDG_Split_Tech!R13="",0,IFERROR((RESBDG_Split_Tech!R13*(SUMIFS('AGG Activity_16'!H:H,'AGG Activity_16'!$A:$A,$B13)+SUMIFS('AGG Activity_EX'!H:H,'AGG Activity_EX'!$A:$A,$B13))-SUMIFS(Activity_EX!H:H,Activity_EX!$A:$A,$A13))/(SUMIFS('AGG Activity_16'!H:H,'AGG Activity_16'!$A:$A,$B13)),0)))))</f>
        <v>1</v>
      </c>
      <c r="S13" s="9">
        <f>IF(AND($G13="WH",S$1=2017),RESBDG_Split_Tech!S13,IF(S$1=2016,0,IF(RESBDG_Split_Tech!S13=1,1,IF(RESBDG_Split_Tech!S13="",0,IFERROR((RESBDG_Split_Tech!S13*(SUMIFS('AGG Activity_16'!I:I,'AGG Activity_16'!$A:$A,$B13)+SUMIFS('AGG Activity_EX'!I:I,'AGG Activity_EX'!$A:$A,$B13))-SUMIFS(Activity_EX!I:I,Activity_EX!$A:$A,$A13))/(SUMIFS('AGG Activity_16'!I:I,'AGG Activity_16'!$A:$A,$B13)),0)))))</f>
        <v>0</v>
      </c>
      <c r="T13" s="9">
        <f>IF(AND($G13="WH",T$1=2017),RESBDG_Split_Tech!T13,IF(T$1=2016,0,IF(RESBDG_Split_Tech!T13=1,1,IF(RESBDG_Split_Tech!T13="",0,IFERROR((RESBDG_Split_Tech!T13*(SUMIFS('AGG Activity_16'!J:J,'AGG Activity_16'!$A:$A,$B13)+SUMIFS('AGG Activity_EX'!J:J,'AGG Activity_EX'!$A:$A,$B13))-SUMIFS(Activity_EX!J:J,Activity_EX!$A:$A,$A13))/(SUMIFS('AGG Activity_16'!J:J,'AGG Activity_16'!$A:$A,$B13)),0)))))</f>
        <v>0</v>
      </c>
      <c r="U13" s="9">
        <f>IF(AND($G13="WH",U$1=2017),RESBDG_Split_Tech!U13,IF(U$1=2016,0,IF(RESBDG_Split_Tech!U13=1,1,IF(RESBDG_Split_Tech!U13="",0,IFERROR((RESBDG_Split_Tech!U13*(SUMIFS('AGG Activity_16'!K:K,'AGG Activity_16'!$A:$A,$B13)+SUMIFS('AGG Activity_EX'!K:K,'AGG Activity_EX'!$A:$A,$B13))-SUMIFS(Activity_EX!K:K,Activity_EX!$A:$A,$A13))/(SUMIFS('AGG Activity_16'!K:K,'AGG Activity_16'!$A:$A,$B13)),0)))))</f>
        <v>0</v>
      </c>
    </row>
    <row r="14" spans="1:21" x14ac:dyDescent="0.25">
      <c r="A14" t="str">
        <f>RESBDG_Split_Tech!A14</f>
        <v>RESBDGAPAOldFRZ______STDELC</v>
      </c>
      <c r="B14" t="str">
        <f>RESBDG_Split_Tech!B14</f>
        <v>RESBDGAPAOldFRZ</v>
      </c>
      <c r="C14" t="str">
        <f>RESBDG_Split_Tech!C14</f>
        <v>RES</v>
      </c>
      <c r="D14" t="str">
        <f>RESBDG_Split_Tech!D14</f>
        <v>BDG</v>
      </c>
      <c r="E14" t="str">
        <f>RESBDG_Split_Tech!E14</f>
        <v>APA</v>
      </c>
      <c r="F14" t="str">
        <f>RESBDG_Split_Tech!F14</f>
        <v>Old</v>
      </c>
      <c r="G14" t="str">
        <f>RESBDG_Split_Tech!G14</f>
        <v>FRZ</v>
      </c>
      <c r="H14" t="str">
        <f>RESBDG_Split_Tech!H14</f>
        <v>___</v>
      </c>
      <c r="I14" t="str">
        <f>RESBDG_Split_Tech!I14</f>
        <v>___</v>
      </c>
      <c r="J14" t="str">
        <f>RESBDG_Split_Tech!J14</f>
        <v>STD</v>
      </c>
      <c r="K14" t="str">
        <f>RESBDG_Split_Tech!K14</f>
        <v>ELC</v>
      </c>
      <c r="L14" s="9">
        <f>IF(OR($G14="WH",$G14="SH"),RESBDG_Split_Tech!L14,IF(L$1=2016,0,IF(RESBDG_Split_Tech!L14=1,1,IF(RESBDG_Split_Tech!L14="",0,IFERROR((RESBDG_Split_Tech!L14*(SUMIFS('AGG Activity_16'!B:B,'AGG Activity_16'!$A:$A,$B14)+SUMIFS('AGG Activity_EX'!B:B,'AGG Activity_EX'!$A:$A,$B14))-SUMIFS(Activity_EX!B:B,Activity_EX!$A:$A,$A14))/(SUMIFS('AGG Activity_16'!B:B,'AGG Activity_16'!$A:$A,$B14)),0)))))</f>
        <v>0</v>
      </c>
      <c r="M14" s="9">
        <f>IF(OR($G14="WH",$G14="SH"),RESBDG_Split_Tech!M14,IF(M$1=2016,0,IF(RESBDG_Split_Tech!M14=1,1,IF(RESBDG_Split_Tech!M14="",0,IFERROR((RESBDG_Split_Tech!M14*(SUMIFS('AGG Activity_16'!C:C,'AGG Activity_16'!$A:$A,$B14)+SUMIFS('AGG Activity_EX'!C:C,'AGG Activity_EX'!$A:$A,$B14))-SUMIFS(Activity_EX!C:C,Activity_EX!$A:$A,$A14))/(SUMIFS('AGG Activity_16'!C:C,'AGG Activity_16'!$A:$A,$B14)),0)))))</f>
        <v>1</v>
      </c>
      <c r="N14" s="9">
        <f>IF(OR($G14="WH",$G14="SH"),RESBDG_Split_Tech!N14,IF(N$1=2016,0,IF(RESBDG_Split_Tech!N14=1,1,IF(RESBDG_Split_Tech!N14="",0,IFERROR((RESBDG_Split_Tech!N14*(SUMIFS('AGG Activity_16'!D:D,'AGG Activity_16'!$A:$A,$B14)+SUMIFS('AGG Activity_EX'!D:D,'AGG Activity_EX'!$A:$A,$B14))-SUMIFS(Activity_EX!D:D,Activity_EX!$A:$A,$A14))/(SUMIFS('AGG Activity_16'!D:D,'AGG Activity_16'!$A:$A,$B14)),0)))))</f>
        <v>1</v>
      </c>
      <c r="O14" s="9">
        <f>IF(OR($G14="WH",$G14="SH"),RESBDG_Split_Tech!O14,IF(O$1=2016,0,IF(RESBDG_Split_Tech!O14=1,1,IF(RESBDG_Split_Tech!O14="",0,IFERROR((RESBDG_Split_Tech!O14*(SUMIFS('AGG Activity_16'!E:E,'AGG Activity_16'!$A:$A,$B14)+SUMIFS('AGG Activity_EX'!E:E,'AGG Activity_EX'!$A:$A,$B14))-SUMIFS(Activity_EX!E:E,Activity_EX!$A:$A,$A14))/(SUMIFS('AGG Activity_16'!E:E,'AGG Activity_16'!$A:$A,$B14)),0)))))</f>
        <v>1</v>
      </c>
      <c r="P14" s="9">
        <f>IF(OR($G14="WH",$G14="SH"),RESBDG_Split_Tech!P14,IF(P$1=2016,0,IF(RESBDG_Split_Tech!P14=1,1,IF(RESBDG_Split_Tech!P14="",0,IFERROR((RESBDG_Split_Tech!P14*(SUMIFS('AGG Activity_16'!F:F,'AGG Activity_16'!$A:$A,$B14)+SUMIFS('AGG Activity_EX'!F:F,'AGG Activity_EX'!$A:$A,$B14))-SUMIFS(Activity_EX!F:F,Activity_EX!$A:$A,$A14))/(SUMIFS('AGG Activity_16'!F:F,'AGG Activity_16'!$A:$A,$B14)),0)))))</f>
        <v>1</v>
      </c>
      <c r="Q14" s="9">
        <f>IF(OR($G14="WH",$G14="SH"),RESBDG_Split_Tech!Q14,IF(Q$1=2016,0,IF(RESBDG_Split_Tech!Q14=1,1,IF(RESBDG_Split_Tech!Q14="",0,IFERROR((RESBDG_Split_Tech!Q14*(SUMIFS('AGG Activity_16'!G:G,'AGG Activity_16'!$A:$A,$B14)+SUMIFS('AGG Activity_EX'!G:G,'AGG Activity_EX'!$A:$A,$B14))-SUMIFS(Activity_EX!G:G,Activity_EX!$A:$A,$A14))/(SUMIFS('AGG Activity_16'!G:G,'AGG Activity_16'!$A:$A,$B14)),0)))))</f>
        <v>1</v>
      </c>
      <c r="R14" s="9">
        <f>IF(OR($G14="WH",$G14="SH"),RESBDG_Split_Tech!R14,IF(R$1=2016,0,IF(RESBDG_Split_Tech!R14=1,1,IF(RESBDG_Split_Tech!R14="",0,IFERROR((RESBDG_Split_Tech!R14*(SUMIFS('AGG Activity_16'!H:H,'AGG Activity_16'!$A:$A,$B14)+SUMIFS('AGG Activity_EX'!H:H,'AGG Activity_EX'!$A:$A,$B14))-SUMIFS(Activity_EX!H:H,Activity_EX!$A:$A,$A14))/(SUMIFS('AGG Activity_16'!H:H,'AGG Activity_16'!$A:$A,$B14)),0)))))</f>
        <v>1</v>
      </c>
      <c r="S14" s="9">
        <f>IF(AND($G14="WH",S$1=2017),RESBDG_Split_Tech!S14,IF(S$1=2016,0,IF(RESBDG_Split_Tech!S14=1,1,IF(RESBDG_Split_Tech!S14="",0,IFERROR((RESBDG_Split_Tech!S14*(SUMIFS('AGG Activity_16'!I:I,'AGG Activity_16'!$A:$A,$B14)+SUMIFS('AGG Activity_EX'!I:I,'AGG Activity_EX'!$A:$A,$B14))-SUMIFS(Activity_EX!I:I,Activity_EX!$A:$A,$A14))/(SUMIFS('AGG Activity_16'!I:I,'AGG Activity_16'!$A:$A,$B14)),0)))))</f>
        <v>0</v>
      </c>
      <c r="T14" s="9">
        <f>IF(AND($G14="WH",T$1=2017),RESBDG_Split_Tech!T14,IF(T$1=2016,0,IF(RESBDG_Split_Tech!T14=1,1,IF(RESBDG_Split_Tech!T14="",0,IFERROR((RESBDG_Split_Tech!T14*(SUMIFS('AGG Activity_16'!J:J,'AGG Activity_16'!$A:$A,$B14)+SUMIFS('AGG Activity_EX'!J:J,'AGG Activity_EX'!$A:$A,$B14))-SUMIFS(Activity_EX!J:J,Activity_EX!$A:$A,$A14))/(SUMIFS('AGG Activity_16'!J:J,'AGG Activity_16'!$A:$A,$B14)),0)))))</f>
        <v>0</v>
      </c>
      <c r="U14" s="9">
        <f>IF(AND($G14="WH",U$1=2017),RESBDG_Split_Tech!U14,IF(U$1=2016,0,IF(RESBDG_Split_Tech!U14=1,1,IF(RESBDG_Split_Tech!U14="",0,IFERROR((RESBDG_Split_Tech!U14*(SUMIFS('AGG Activity_16'!K:K,'AGG Activity_16'!$A:$A,$B14)+SUMIFS('AGG Activity_EX'!K:K,'AGG Activity_EX'!$A:$A,$B14))-SUMIFS(Activity_EX!K:K,Activity_EX!$A:$A,$A14))/(SUMIFS('AGG Activity_16'!K:K,'AGG Activity_16'!$A:$A,$B14)),0)))))</f>
        <v>0</v>
      </c>
    </row>
    <row r="15" spans="1:21" x14ac:dyDescent="0.25">
      <c r="A15" t="str">
        <f>RESBDG_Split_Tech!A15</f>
        <v>RESBDGSATOldFRZ______STDELC</v>
      </c>
      <c r="B15" t="str">
        <f>RESBDG_Split_Tech!B15</f>
        <v>RESBDGSATOldFRZ</v>
      </c>
      <c r="C15" t="str">
        <f>RESBDG_Split_Tech!C15</f>
        <v>RES</v>
      </c>
      <c r="D15" t="str">
        <f>RESBDG_Split_Tech!D15</f>
        <v>BDG</v>
      </c>
      <c r="E15" t="str">
        <f>RESBDG_Split_Tech!E15</f>
        <v>SAT</v>
      </c>
      <c r="F15" t="str">
        <f>RESBDG_Split_Tech!F15</f>
        <v>Old</v>
      </c>
      <c r="G15" t="str">
        <f>RESBDG_Split_Tech!G15</f>
        <v>FRZ</v>
      </c>
      <c r="H15" t="str">
        <f>RESBDG_Split_Tech!H15</f>
        <v>___</v>
      </c>
      <c r="I15" t="str">
        <f>RESBDG_Split_Tech!I15</f>
        <v>___</v>
      </c>
      <c r="J15" t="str">
        <f>RESBDG_Split_Tech!J15</f>
        <v>STD</v>
      </c>
      <c r="K15" t="str">
        <f>RESBDG_Split_Tech!K15</f>
        <v>ELC</v>
      </c>
      <c r="L15" s="9">
        <f>IF(OR($G15="WH",$G15="SH"),RESBDG_Split_Tech!L15,IF(L$1=2016,0,IF(RESBDG_Split_Tech!L15=1,1,IF(RESBDG_Split_Tech!L15="",0,IFERROR((RESBDG_Split_Tech!L15*(SUMIFS('AGG Activity_16'!B:B,'AGG Activity_16'!$A:$A,$B15)+SUMIFS('AGG Activity_EX'!B:B,'AGG Activity_EX'!$A:$A,$B15))-SUMIFS(Activity_EX!B:B,Activity_EX!$A:$A,$A15))/(SUMIFS('AGG Activity_16'!B:B,'AGG Activity_16'!$A:$A,$B15)),0)))))</f>
        <v>0</v>
      </c>
      <c r="M15" s="9">
        <f>IF(OR($G15="WH",$G15="SH"),RESBDG_Split_Tech!M15,IF(M$1=2016,0,IF(RESBDG_Split_Tech!M15=1,1,IF(RESBDG_Split_Tech!M15="",0,IFERROR((RESBDG_Split_Tech!M15*(SUMIFS('AGG Activity_16'!C:C,'AGG Activity_16'!$A:$A,$B15)+SUMIFS('AGG Activity_EX'!C:C,'AGG Activity_EX'!$A:$A,$B15))-SUMIFS(Activity_EX!C:C,Activity_EX!$A:$A,$A15))/(SUMIFS('AGG Activity_16'!C:C,'AGG Activity_16'!$A:$A,$B15)),0)))))</f>
        <v>1</v>
      </c>
      <c r="N15" s="9">
        <f>IF(OR($G15="WH",$G15="SH"),RESBDG_Split_Tech!N15,IF(N$1=2016,0,IF(RESBDG_Split_Tech!N15=1,1,IF(RESBDG_Split_Tech!N15="",0,IFERROR((RESBDG_Split_Tech!N15*(SUMIFS('AGG Activity_16'!D:D,'AGG Activity_16'!$A:$A,$B15)+SUMIFS('AGG Activity_EX'!D:D,'AGG Activity_EX'!$A:$A,$B15))-SUMIFS(Activity_EX!D:D,Activity_EX!$A:$A,$A15))/(SUMIFS('AGG Activity_16'!D:D,'AGG Activity_16'!$A:$A,$B15)),0)))))</f>
        <v>1</v>
      </c>
      <c r="O15" s="9">
        <f>IF(OR($G15="WH",$G15="SH"),RESBDG_Split_Tech!O15,IF(O$1=2016,0,IF(RESBDG_Split_Tech!O15=1,1,IF(RESBDG_Split_Tech!O15="",0,IFERROR((RESBDG_Split_Tech!O15*(SUMIFS('AGG Activity_16'!E:E,'AGG Activity_16'!$A:$A,$B15)+SUMIFS('AGG Activity_EX'!E:E,'AGG Activity_EX'!$A:$A,$B15))-SUMIFS(Activity_EX!E:E,Activity_EX!$A:$A,$A15))/(SUMIFS('AGG Activity_16'!E:E,'AGG Activity_16'!$A:$A,$B15)),0)))))</f>
        <v>1</v>
      </c>
      <c r="P15" s="9">
        <f>IF(OR($G15="WH",$G15="SH"),RESBDG_Split_Tech!P15,IF(P$1=2016,0,IF(RESBDG_Split_Tech!P15=1,1,IF(RESBDG_Split_Tech!P15="",0,IFERROR((RESBDG_Split_Tech!P15*(SUMIFS('AGG Activity_16'!F:F,'AGG Activity_16'!$A:$A,$B15)+SUMIFS('AGG Activity_EX'!F:F,'AGG Activity_EX'!$A:$A,$B15))-SUMIFS(Activity_EX!F:F,Activity_EX!$A:$A,$A15))/(SUMIFS('AGG Activity_16'!F:F,'AGG Activity_16'!$A:$A,$B15)),0)))))</f>
        <v>1</v>
      </c>
      <c r="Q15" s="9">
        <f>IF(OR($G15="WH",$G15="SH"),RESBDG_Split_Tech!Q15,IF(Q$1=2016,0,IF(RESBDG_Split_Tech!Q15=1,1,IF(RESBDG_Split_Tech!Q15="",0,IFERROR((RESBDG_Split_Tech!Q15*(SUMIFS('AGG Activity_16'!G:G,'AGG Activity_16'!$A:$A,$B15)+SUMIFS('AGG Activity_EX'!G:G,'AGG Activity_EX'!$A:$A,$B15))-SUMIFS(Activity_EX!G:G,Activity_EX!$A:$A,$A15))/(SUMIFS('AGG Activity_16'!G:G,'AGG Activity_16'!$A:$A,$B15)),0)))))</f>
        <v>1</v>
      </c>
      <c r="R15" s="9">
        <f>IF(OR($G15="WH",$G15="SH"),RESBDG_Split_Tech!R15,IF(R$1=2016,0,IF(RESBDG_Split_Tech!R15=1,1,IF(RESBDG_Split_Tech!R15="",0,IFERROR((RESBDG_Split_Tech!R15*(SUMIFS('AGG Activity_16'!H:H,'AGG Activity_16'!$A:$A,$B15)+SUMIFS('AGG Activity_EX'!H:H,'AGG Activity_EX'!$A:$A,$B15))-SUMIFS(Activity_EX!H:H,Activity_EX!$A:$A,$A15))/(SUMIFS('AGG Activity_16'!H:H,'AGG Activity_16'!$A:$A,$B15)),0)))))</f>
        <v>1</v>
      </c>
      <c r="S15" s="9">
        <f>IF(AND($G15="WH",S$1=2017),RESBDG_Split_Tech!S15,IF(S$1=2016,0,IF(RESBDG_Split_Tech!S15=1,1,IF(RESBDG_Split_Tech!S15="",0,IFERROR((RESBDG_Split_Tech!S15*(SUMIFS('AGG Activity_16'!I:I,'AGG Activity_16'!$A:$A,$B15)+SUMIFS('AGG Activity_EX'!I:I,'AGG Activity_EX'!$A:$A,$B15))-SUMIFS(Activity_EX!I:I,Activity_EX!$A:$A,$A15))/(SUMIFS('AGG Activity_16'!I:I,'AGG Activity_16'!$A:$A,$B15)),0)))))</f>
        <v>0</v>
      </c>
      <c r="T15" s="9">
        <f>IF(AND($G15="WH",T$1=2017),RESBDG_Split_Tech!T15,IF(T$1=2016,0,IF(RESBDG_Split_Tech!T15=1,1,IF(RESBDG_Split_Tech!T15="",0,IFERROR((RESBDG_Split_Tech!T15*(SUMIFS('AGG Activity_16'!J:J,'AGG Activity_16'!$A:$A,$B15)+SUMIFS('AGG Activity_EX'!J:J,'AGG Activity_EX'!$A:$A,$B15))-SUMIFS(Activity_EX!J:J,Activity_EX!$A:$A,$A15))/(SUMIFS('AGG Activity_16'!J:J,'AGG Activity_16'!$A:$A,$B15)),0)))))</f>
        <v>0</v>
      </c>
      <c r="U15" s="9">
        <f>IF(AND($G15="WH",U$1=2017),RESBDG_Split_Tech!U15,IF(U$1=2016,0,IF(RESBDG_Split_Tech!U15=1,1,IF(RESBDG_Split_Tech!U15="",0,IFERROR((RESBDG_Split_Tech!U15*(SUMIFS('AGG Activity_16'!K:K,'AGG Activity_16'!$A:$A,$B15)+SUMIFS('AGG Activity_EX'!K:K,'AGG Activity_EX'!$A:$A,$B15))-SUMIFS(Activity_EX!K:K,Activity_EX!$A:$A,$A15))/(SUMIFS('AGG Activity_16'!K:K,'AGG Activity_16'!$A:$A,$B15)),0)))))</f>
        <v>0</v>
      </c>
    </row>
    <row r="16" spans="1:21" x14ac:dyDescent="0.25">
      <c r="A16" t="str">
        <f>RESBDG_Split_Tech!A16</f>
        <v>RESBDGSDEOldFRZ______STDELC</v>
      </c>
      <c r="B16" t="str">
        <f>RESBDG_Split_Tech!B16</f>
        <v>RESBDGSDEOldFRZ</v>
      </c>
      <c r="C16" t="str">
        <f>RESBDG_Split_Tech!C16</f>
        <v>RES</v>
      </c>
      <c r="D16" t="str">
        <f>RESBDG_Split_Tech!D16</f>
        <v>BDG</v>
      </c>
      <c r="E16" t="str">
        <f>RESBDG_Split_Tech!E16</f>
        <v>SDE</v>
      </c>
      <c r="F16" t="str">
        <f>RESBDG_Split_Tech!F16</f>
        <v>Old</v>
      </c>
      <c r="G16" t="str">
        <f>RESBDG_Split_Tech!G16</f>
        <v>FRZ</v>
      </c>
      <c r="H16" t="str">
        <f>RESBDG_Split_Tech!H16</f>
        <v>___</v>
      </c>
      <c r="I16" t="str">
        <f>RESBDG_Split_Tech!I16</f>
        <v>___</v>
      </c>
      <c r="J16" t="str">
        <f>RESBDG_Split_Tech!J16</f>
        <v>STD</v>
      </c>
      <c r="K16" t="str">
        <f>RESBDG_Split_Tech!K16</f>
        <v>ELC</v>
      </c>
      <c r="L16" s="9">
        <f>IF(OR($G16="WH",$G16="SH"),RESBDG_Split_Tech!L16,IF(L$1=2016,0,IF(RESBDG_Split_Tech!L16=1,1,IF(RESBDG_Split_Tech!L16="",0,IFERROR((RESBDG_Split_Tech!L16*(SUMIFS('AGG Activity_16'!B:B,'AGG Activity_16'!$A:$A,$B16)+SUMIFS('AGG Activity_EX'!B:B,'AGG Activity_EX'!$A:$A,$B16))-SUMIFS(Activity_EX!B:B,Activity_EX!$A:$A,$A16))/(SUMIFS('AGG Activity_16'!B:B,'AGG Activity_16'!$A:$A,$B16)),0)))))</f>
        <v>0</v>
      </c>
      <c r="M16" s="9">
        <f>IF(OR($G16="WH",$G16="SH"),RESBDG_Split_Tech!M16,IF(M$1=2016,0,IF(RESBDG_Split_Tech!M16=1,1,IF(RESBDG_Split_Tech!M16="",0,IFERROR((RESBDG_Split_Tech!M16*(SUMIFS('AGG Activity_16'!C:C,'AGG Activity_16'!$A:$A,$B16)+SUMIFS('AGG Activity_EX'!C:C,'AGG Activity_EX'!$A:$A,$B16))-SUMIFS(Activity_EX!C:C,Activity_EX!$A:$A,$A16))/(SUMIFS('AGG Activity_16'!C:C,'AGG Activity_16'!$A:$A,$B16)),0)))))</f>
        <v>1</v>
      </c>
      <c r="N16" s="9">
        <f>IF(OR($G16="WH",$G16="SH"),RESBDG_Split_Tech!N16,IF(N$1=2016,0,IF(RESBDG_Split_Tech!N16=1,1,IF(RESBDG_Split_Tech!N16="",0,IFERROR((RESBDG_Split_Tech!N16*(SUMIFS('AGG Activity_16'!D:D,'AGG Activity_16'!$A:$A,$B16)+SUMIFS('AGG Activity_EX'!D:D,'AGG Activity_EX'!$A:$A,$B16))-SUMIFS(Activity_EX!D:D,Activity_EX!$A:$A,$A16))/(SUMIFS('AGG Activity_16'!D:D,'AGG Activity_16'!$A:$A,$B16)),0)))))</f>
        <v>1</v>
      </c>
      <c r="O16" s="9">
        <f>IF(OR($G16="WH",$G16="SH"),RESBDG_Split_Tech!O16,IF(O$1=2016,0,IF(RESBDG_Split_Tech!O16=1,1,IF(RESBDG_Split_Tech!O16="",0,IFERROR((RESBDG_Split_Tech!O16*(SUMIFS('AGG Activity_16'!E:E,'AGG Activity_16'!$A:$A,$B16)+SUMIFS('AGG Activity_EX'!E:E,'AGG Activity_EX'!$A:$A,$B16))-SUMIFS(Activity_EX!E:E,Activity_EX!$A:$A,$A16))/(SUMIFS('AGG Activity_16'!E:E,'AGG Activity_16'!$A:$A,$B16)),0)))))</f>
        <v>1</v>
      </c>
      <c r="P16" s="9">
        <f>IF(OR($G16="WH",$G16="SH"),RESBDG_Split_Tech!P16,IF(P$1=2016,0,IF(RESBDG_Split_Tech!P16=1,1,IF(RESBDG_Split_Tech!P16="",0,IFERROR((RESBDG_Split_Tech!P16*(SUMIFS('AGG Activity_16'!F:F,'AGG Activity_16'!$A:$A,$B16)+SUMIFS('AGG Activity_EX'!F:F,'AGG Activity_EX'!$A:$A,$B16))-SUMIFS(Activity_EX!F:F,Activity_EX!$A:$A,$A16))/(SUMIFS('AGG Activity_16'!F:F,'AGG Activity_16'!$A:$A,$B16)),0)))))</f>
        <v>1</v>
      </c>
      <c r="Q16" s="9">
        <f>IF(OR($G16="WH",$G16="SH"),RESBDG_Split_Tech!Q16,IF(Q$1=2016,0,IF(RESBDG_Split_Tech!Q16=1,1,IF(RESBDG_Split_Tech!Q16="",0,IFERROR((RESBDG_Split_Tech!Q16*(SUMIFS('AGG Activity_16'!G:G,'AGG Activity_16'!$A:$A,$B16)+SUMIFS('AGG Activity_EX'!G:G,'AGG Activity_EX'!$A:$A,$B16))-SUMIFS(Activity_EX!G:G,Activity_EX!$A:$A,$A16))/(SUMIFS('AGG Activity_16'!G:G,'AGG Activity_16'!$A:$A,$B16)),0)))))</f>
        <v>1</v>
      </c>
      <c r="R16" s="9">
        <f>IF(OR($G16="WH",$G16="SH"),RESBDG_Split_Tech!R16,IF(R$1=2016,0,IF(RESBDG_Split_Tech!R16=1,1,IF(RESBDG_Split_Tech!R16="",0,IFERROR((RESBDG_Split_Tech!R16*(SUMIFS('AGG Activity_16'!H:H,'AGG Activity_16'!$A:$A,$B16)+SUMIFS('AGG Activity_EX'!H:H,'AGG Activity_EX'!$A:$A,$B16))-SUMIFS(Activity_EX!H:H,Activity_EX!$A:$A,$A16))/(SUMIFS('AGG Activity_16'!H:H,'AGG Activity_16'!$A:$A,$B16)),0)))))</f>
        <v>1</v>
      </c>
      <c r="S16" s="9">
        <f>IF(AND($G16="WH",S$1=2017),RESBDG_Split_Tech!S16,IF(S$1=2016,0,IF(RESBDG_Split_Tech!S16=1,1,IF(RESBDG_Split_Tech!S16="",0,IFERROR((RESBDG_Split_Tech!S16*(SUMIFS('AGG Activity_16'!I:I,'AGG Activity_16'!$A:$A,$B16)+SUMIFS('AGG Activity_EX'!I:I,'AGG Activity_EX'!$A:$A,$B16))-SUMIFS(Activity_EX!I:I,Activity_EX!$A:$A,$A16))/(SUMIFS('AGG Activity_16'!I:I,'AGG Activity_16'!$A:$A,$B16)),0)))))</f>
        <v>0</v>
      </c>
      <c r="T16" s="9">
        <f>IF(AND($G16="WH",T$1=2017),RESBDG_Split_Tech!T16,IF(T$1=2016,0,IF(RESBDG_Split_Tech!T16=1,1,IF(RESBDG_Split_Tech!T16="",0,IFERROR((RESBDG_Split_Tech!T16*(SUMIFS('AGG Activity_16'!J:J,'AGG Activity_16'!$A:$A,$B16)+SUMIFS('AGG Activity_EX'!J:J,'AGG Activity_EX'!$A:$A,$B16))-SUMIFS(Activity_EX!J:J,Activity_EX!$A:$A,$A16))/(SUMIFS('AGG Activity_16'!J:J,'AGG Activity_16'!$A:$A,$B16)),0)))))</f>
        <v>0</v>
      </c>
      <c r="U16" s="9">
        <f>IF(AND($G16="WH",U$1=2017),RESBDG_Split_Tech!U16,IF(U$1=2016,0,IF(RESBDG_Split_Tech!U16=1,1,IF(RESBDG_Split_Tech!U16="",0,IFERROR((RESBDG_Split_Tech!U16*(SUMIFS('AGG Activity_16'!K:K,'AGG Activity_16'!$A:$A,$B16)+SUMIFS('AGG Activity_EX'!K:K,'AGG Activity_EX'!$A:$A,$B16))-SUMIFS(Activity_EX!K:K,Activity_EX!$A:$A,$A16))/(SUMIFS('AGG Activity_16'!K:K,'AGG Activity_16'!$A:$A,$B16)),0)))))</f>
        <v>0</v>
      </c>
    </row>
    <row r="17" spans="1:21" x14ac:dyDescent="0.25">
      <c r="A17" t="str">
        <f>RESBDG_Split_Tech!A17</f>
        <v>RESBDGAPAOldLILED___HIGELC</v>
      </c>
      <c r="B17" t="str">
        <f>RESBDG_Split_Tech!B17</f>
        <v>RESBDGAPAOldLI</v>
      </c>
      <c r="C17" t="str">
        <f>RESBDG_Split_Tech!C17</f>
        <v>RES</v>
      </c>
      <c r="D17" t="str">
        <f>RESBDG_Split_Tech!D17</f>
        <v>BDG</v>
      </c>
      <c r="E17" t="str">
        <f>RESBDG_Split_Tech!E17</f>
        <v>APA</v>
      </c>
      <c r="F17" t="str">
        <f>RESBDG_Split_Tech!F17</f>
        <v>Old</v>
      </c>
      <c r="G17" t="str">
        <f>RESBDG_Split_Tech!G17</f>
        <v>LI</v>
      </c>
      <c r="H17" t="str">
        <f>RESBDG_Split_Tech!H17</f>
        <v>LED</v>
      </c>
      <c r="I17" t="str">
        <f>RESBDG_Split_Tech!I17</f>
        <v>___</v>
      </c>
      <c r="J17" t="str">
        <f>RESBDG_Split_Tech!J17</f>
        <v>HIG</v>
      </c>
      <c r="K17" t="str">
        <f>RESBDG_Split_Tech!K17</f>
        <v>ELC</v>
      </c>
      <c r="L17" s="9">
        <f>IF(OR($G17="WH",$G17="SH"),RESBDG_Split_Tech!L17,IF(L$1=2016,0,IF(RESBDG_Split_Tech!L17=1,1,IF(RESBDG_Split_Tech!L17="",0,IFERROR((RESBDG_Split_Tech!L17*(SUMIFS('AGG Activity_16'!B:B,'AGG Activity_16'!$A:$A,$B17)+SUMIFS('AGG Activity_EX'!B:B,'AGG Activity_EX'!$A:$A,$B17))-SUMIFS(Activity_EX!B:B,Activity_EX!$A:$A,$A17))/(SUMIFS('AGG Activity_16'!B:B,'AGG Activity_16'!$A:$A,$B17)),0)))))</f>
        <v>0</v>
      </c>
      <c r="M17" s="9">
        <f>IF(OR($G17="WH",$G17="SH"),RESBDG_Split_Tech!M17,IF(M$1=2016,0,IF(RESBDG_Split_Tech!M17=1,1,IF(RESBDG_Split_Tech!M17="",0,IFERROR((RESBDG_Split_Tech!M17*(SUMIFS('AGG Activity_16'!C:C,'AGG Activity_16'!$A:$A,$B17)+SUMIFS('AGG Activity_EX'!C:C,'AGG Activity_EX'!$A:$A,$B17))-SUMIFS(Activity_EX!C:C,Activity_EX!$A:$A,$A17))/(SUMIFS('AGG Activity_16'!C:C,'AGG Activity_16'!$A:$A,$B17)),0)))))</f>
        <v>4.1524042658940688E-5</v>
      </c>
      <c r="N17" s="9">
        <f>IF(OR($G17="WH",$G17="SH"),RESBDG_Split_Tech!N17,IF(N$1=2016,0,IF(RESBDG_Split_Tech!N17=1,1,IF(RESBDG_Split_Tech!N17="",0,IFERROR((RESBDG_Split_Tech!N17*(SUMIFS('AGG Activity_16'!D:D,'AGG Activity_16'!$A:$A,$B17)+SUMIFS('AGG Activity_EX'!D:D,'AGG Activity_EX'!$A:$A,$B17))-SUMIFS(Activity_EX!D:D,Activity_EX!$A:$A,$A17))/(SUMIFS('AGG Activity_16'!D:D,'AGG Activity_16'!$A:$A,$B17)),0)))))</f>
        <v>8.0014281684192149E-5</v>
      </c>
      <c r="O17" s="9">
        <f>IF(OR($G17="WH",$G17="SH"),RESBDG_Split_Tech!O17,IF(O$1=2016,0,IF(RESBDG_Split_Tech!O17=1,1,IF(RESBDG_Split_Tech!O17="",0,IFERROR((RESBDG_Split_Tech!O17*(SUMIFS('AGG Activity_16'!E:E,'AGG Activity_16'!$A:$A,$B17)+SUMIFS('AGG Activity_EX'!E:E,'AGG Activity_EX'!$A:$A,$B17))-SUMIFS(Activity_EX!E:E,Activity_EX!$A:$A,$A17))/(SUMIFS('AGG Activity_16'!E:E,'AGG Activity_16'!$A:$A,$B17)),0)))))</f>
        <v>1.160088040795245E-4</v>
      </c>
      <c r="P17" s="9">
        <f>IF(OR($G17="WH",$G17="SH"),RESBDG_Split_Tech!P17,IF(P$1=2016,0,IF(RESBDG_Split_Tech!P17=1,1,IF(RESBDG_Split_Tech!P17="",0,IFERROR((RESBDG_Split_Tech!P17*(SUMIFS('AGG Activity_16'!F:F,'AGG Activity_16'!$A:$A,$B17)+SUMIFS('AGG Activity_EX'!F:F,'AGG Activity_EX'!$A:$A,$B17))-SUMIFS(Activity_EX!F:F,Activity_EX!$A:$A,$A17))/(SUMIFS('AGG Activity_16'!F:F,'AGG Activity_16'!$A:$A,$B17)),0)))))</f>
        <v>1.2126381026547931E-3</v>
      </c>
      <c r="Q17" s="9">
        <f>IF(OR($G17="WH",$G17="SH"),RESBDG_Split_Tech!Q17,IF(Q$1=2016,0,IF(RESBDG_Split_Tech!Q17=1,1,IF(RESBDG_Split_Tech!Q17="",0,IFERROR((RESBDG_Split_Tech!Q17*(SUMIFS('AGG Activity_16'!G:G,'AGG Activity_16'!$A:$A,$B17)+SUMIFS('AGG Activity_EX'!G:G,'AGG Activity_EX'!$A:$A,$B17))-SUMIFS(Activity_EX!G:G,Activity_EX!$A:$A,$A17))/(SUMIFS('AGG Activity_16'!G:G,'AGG Activity_16'!$A:$A,$B17)),0)))))</f>
        <v>1.2152141522415306E-3</v>
      </c>
      <c r="R17" s="9">
        <f>IF(OR($G17="WH",$G17="SH"),RESBDG_Split_Tech!R17,IF(R$1=2016,0,IF(RESBDG_Split_Tech!R17=1,1,IF(RESBDG_Split_Tech!R17="",0,IFERROR((RESBDG_Split_Tech!R17*(SUMIFS('AGG Activity_16'!H:H,'AGG Activity_16'!$A:$A,$B17)+SUMIFS('AGG Activity_EX'!H:H,'AGG Activity_EX'!$A:$A,$B17))-SUMIFS(Activity_EX!H:H,Activity_EX!$A:$A,$A17))/(SUMIFS('AGG Activity_16'!H:H,'AGG Activity_16'!$A:$A,$B17)),0)))))</f>
        <v>1.8281637291682939E-3</v>
      </c>
      <c r="S17" s="9">
        <f>IF(AND($G17="WH",S$1=2017),RESBDG_Split_Tech!S17,IF(S$1=2016,0,IF(RESBDG_Split_Tech!S17=1,1,IF(RESBDG_Split_Tech!S17="",0,IFERROR((RESBDG_Split_Tech!S17*(SUMIFS('AGG Activity_16'!I:I,'AGG Activity_16'!$A:$A,$B17)+SUMIFS('AGG Activity_EX'!I:I,'AGG Activity_EX'!$A:$A,$B17))-SUMIFS(Activity_EX!I:I,Activity_EX!$A:$A,$A17))/(SUMIFS('AGG Activity_16'!I:I,'AGG Activity_16'!$A:$A,$B17)),0)))))</f>
        <v>0</v>
      </c>
      <c r="T17" s="9">
        <f>IF(AND($G17="WH",T$1=2017),RESBDG_Split_Tech!T17,IF(T$1=2016,0,IF(RESBDG_Split_Tech!T17=1,1,IF(RESBDG_Split_Tech!T17="",0,IFERROR((RESBDG_Split_Tech!T17*(SUMIFS('AGG Activity_16'!J:J,'AGG Activity_16'!$A:$A,$B17)+SUMIFS('AGG Activity_EX'!J:J,'AGG Activity_EX'!$A:$A,$B17))-SUMIFS(Activity_EX!J:J,Activity_EX!$A:$A,$A17))/(SUMIFS('AGG Activity_16'!J:J,'AGG Activity_16'!$A:$A,$B17)),0)))))</f>
        <v>0</v>
      </c>
      <c r="U17" s="9">
        <f>IF(AND($G17="WH",U$1=2017),RESBDG_Split_Tech!U17,IF(U$1=2016,0,IF(RESBDG_Split_Tech!U17=1,1,IF(RESBDG_Split_Tech!U17="",0,IFERROR((RESBDG_Split_Tech!U17*(SUMIFS('AGG Activity_16'!K:K,'AGG Activity_16'!$A:$A,$B17)+SUMIFS('AGG Activity_EX'!K:K,'AGG Activity_EX'!$A:$A,$B17))-SUMIFS(Activity_EX!K:K,Activity_EX!$A:$A,$A17))/(SUMIFS('AGG Activity_16'!K:K,'AGG Activity_16'!$A:$A,$B17)),0)))))</f>
        <v>0</v>
      </c>
    </row>
    <row r="18" spans="1:21" x14ac:dyDescent="0.25">
      <c r="A18" t="str">
        <f>RESBDG_Split_Tech!A18</f>
        <v>RESBDGAPAOldLIFLC___STDELC</v>
      </c>
      <c r="B18" t="str">
        <f>RESBDG_Split_Tech!B18</f>
        <v>RESBDGAPAOldLI</v>
      </c>
      <c r="C18" t="str">
        <f>RESBDG_Split_Tech!C18</f>
        <v>RES</v>
      </c>
      <c r="D18" t="str">
        <f>RESBDG_Split_Tech!D18</f>
        <v>BDG</v>
      </c>
      <c r="E18" t="str">
        <f>RESBDG_Split_Tech!E18</f>
        <v>APA</v>
      </c>
      <c r="F18" t="str">
        <f>RESBDG_Split_Tech!F18</f>
        <v>Old</v>
      </c>
      <c r="G18" t="str">
        <f>RESBDG_Split_Tech!G18</f>
        <v>LI</v>
      </c>
      <c r="H18" t="str">
        <f>RESBDG_Split_Tech!H18</f>
        <v>FLC</v>
      </c>
      <c r="I18" t="str">
        <f>RESBDG_Split_Tech!I18</f>
        <v>___</v>
      </c>
      <c r="J18" t="str">
        <f>RESBDG_Split_Tech!J18</f>
        <v>STD</v>
      </c>
      <c r="K18" t="str">
        <f>RESBDG_Split_Tech!K18</f>
        <v>ELC</v>
      </c>
      <c r="L18" s="9">
        <f>IF(OR($G18="WH",$G18="SH"),RESBDG_Split_Tech!L18,IF(L$1=2016,0,IF(RESBDG_Split_Tech!L18=1,1,IF(RESBDG_Split_Tech!L18="",0,IFERROR((RESBDG_Split_Tech!L18*(SUMIFS('AGG Activity_16'!B:B,'AGG Activity_16'!$A:$A,$B18)+SUMIFS('AGG Activity_EX'!B:B,'AGG Activity_EX'!$A:$A,$B18))-SUMIFS(Activity_EX!B:B,Activity_EX!$A:$A,$A18))/(SUMIFS('AGG Activity_16'!B:B,'AGG Activity_16'!$A:$A,$B18)),0)))))</f>
        <v>0</v>
      </c>
      <c r="M18" s="9">
        <f>IF(OR($G18="WH",$G18="SH"),RESBDG_Split_Tech!M18,IF(M$1=2016,0,IF(RESBDG_Split_Tech!M18=1,1,IF(RESBDG_Split_Tech!M18="",0,IFERROR((RESBDG_Split_Tech!M18*(SUMIFS('AGG Activity_16'!C:C,'AGG Activity_16'!$A:$A,$B18)+SUMIFS('AGG Activity_EX'!C:C,'AGG Activity_EX'!$A:$A,$B18))-SUMIFS(Activity_EX!C:C,Activity_EX!$A:$A,$A18))/(SUMIFS('AGG Activity_16'!C:C,'AGG Activity_16'!$A:$A,$B18)),0)))))</f>
        <v>1.6455890748959673E-2</v>
      </c>
      <c r="N18" s="9">
        <f>IF(OR($G18="WH",$G18="SH"),RESBDG_Split_Tech!N18,IF(N$1=2016,0,IF(RESBDG_Split_Tech!N18=1,1,IF(RESBDG_Split_Tech!N18="",0,IFERROR((RESBDG_Split_Tech!N18*(SUMIFS('AGG Activity_16'!D:D,'AGG Activity_16'!$A:$A,$B18)+SUMIFS('AGG Activity_EX'!D:D,'AGG Activity_EX'!$A:$A,$B18))-SUMIFS(Activity_EX!D:D,Activity_EX!$A:$A,$A18))/(SUMIFS('AGG Activity_16'!D:D,'AGG Activity_16'!$A:$A,$B18)),0)))))</f>
        <v>2.0499591356769632E-2</v>
      </c>
      <c r="O18" s="9">
        <f>IF(OR($G18="WH",$G18="SH"),RESBDG_Split_Tech!O18,IF(O$1=2016,0,IF(RESBDG_Split_Tech!O18=1,1,IF(RESBDG_Split_Tech!O18="",0,IFERROR((RESBDG_Split_Tech!O18*(SUMIFS('AGG Activity_16'!E:E,'AGG Activity_16'!$A:$A,$B18)+SUMIFS('AGG Activity_EX'!E:E,'AGG Activity_EX'!$A:$A,$B18))-SUMIFS(Activity_EX!E:E,Activity_EX!$A:$A,$A18))/(SUMIFS('AGG Activity_16'!E:E,'AGG Activity_16'!$A:$A,$B18)),0)))))</f>
        <v>7.1121047493999598E-2</v>
      </c>
      <c r="P18" s="9">
        <f>IF(OR($G18="WH",$G18="SH"),RESBDG_Split_Tech!P18,IF(P$1=2016,0,IF(RESBDG_Split_Tech!P18=1,1,IF(RESBDG_Split_Tech!P18="",0,IFERROR((RESBDG_Split_Tech!P18*(SUMIFS('AGG Activity_16'!F:F,'AGG Activity_16'!$A:$A,$B18)+SUMIFS('AGG Activity_EX'!F:F,'AGG Activity_EX'!$A:$A,$B18))-SUMIFS(Activity_EX!F:F,Activity_EX!$A:$A,$A18))/(SUMIFS('AGG Activity_16'!F:F,'AGG Activity_16'!$A:$A,$B18)),0)))))</f>
        <v>7.0743173532323816E-2</v>
      </c>
      <c r="Q18" s="9">
        <f>IF(OR($G18="WH",$G18="SH"),RESBDG_Split_Tech!Q18,IF(Q$1=2016,0,IF(RESBDG_Split_Tech!Q18=1,1,IF(RESBDG_Split_Tech!Q18="",0,IFERROR((RESBDG_Split_Tech!Q18*(SUMIFS('AGG Activity_16'!G:G,'AGG Activity_16'!$A:$A,$B18)+SUMIFS('AGG Activity_EX'!G:G,'AGG Activity_EX'!$A:$A,$B18))-SUMIFS(Activity_EX!G:G,Activity_EX!$A:$A,$A18))/(SUMIFS('AGG Activity_16'!G:G,'AGG Activity_16'!$A:$A,$B18)),0)))))</f>
        <v>7.0265025634116948E-2</v>
      </c>
      <c r="R18" s="9">
        <f>IF(OR($G18="WH",$G18="SH"),RESBDG_Split_Tech!R18,IF(R$1=2016,0,IF(RESBDG_Split_Tech!R18=1,1,IF(RESBDG_Split_Tech!R18="",0,IFERROR((RESBDG_Split_Tech!R18*(SUMIFS('AGG Activity_16'!H:H,'AGG Activity_16'!$A:$A,$B18)+SUMIFS('AGG Activity_EX'!H:H,'AGG Activity_EX'!$A:$A,$B18))-SUMIFS(Activity_EX!H:H,Activity_EX!$A:$A,$A18))/(SUMIFS('AGG Activity_16'!H:H,'AGG Activity_16'!$A:$A,$B18)),0)))))</f>
        <v>5.7405837909958506E-2</v>
      </c>
      <c r="S18" s="9">
        <f>IF(AND($G18="WH",S$1=2017),RESBDG_Split_Tech!S18,IF(S$1=2016,0,IF(RESBDG_Split_Tech!S18=1,1,IF(RESBDG_Split_Tech!S18="",0,IFERROR((RESBDG_Split_Tech!S18*(SUMIFS('AGG Activity_16'!I:I,'AGG Activity_16'!$A:$A,$B18)+SUMIFS('AGG Activity_EX'!I:I,'AGG Activity_EX'!$A:$A,$B18))-SUMIFS(Activity_EX!I:I,Activity_EX!$A:$A,$A18))/(SUMIFS('AGG Activity_16'!I:I,'AGG Activity_16'!$A:$A,$B18)),0)))))</f>
        <v>0</v>
      </c>
      <c r="T18" s="9">
        <f>IF(AND($G18="WH",T$1=2017),RESBDG_Split_Tech!T18,IF(T$1=2016,0,IF(RESBDG_Split_Tech!T18=1,1,IF(RESBDG_Split_Tech!T18="",0,IFERROR((RESBDG_Split_Tech!T18*(SUMIFS('AGG Activity_16'!J:J,'AGG Activity_16'!$A:$A,$B18)+SUMIFS('AGG Activity_EX'!J:J,'AGG Activity_EX'!$A:$A,$B18))-SUMIFS(Activity_EX!J:J,Activity_EX!$A:$A,$A18))/(SUMIFS('AGG Activity_16'!J:J,'AGG Activity_16'!$A:$A,$B18)),0)))))</f>
        <v>0</v>
      </c>
      <c r="U18" s="9">
        <f>IF(AND($G18="WH",U$1=2017),RESBDG_Split_Tech!U18,IF(U$1=2016,0,IF(RESBDG_Split_Tech!U18=1,1,IF(RESBDG_Split_Tech!U18="",0,IFERROR((RESBDG_Split_Tech!U18*(SUMIFS('AGG Activity_16'!K:K,'AGG Activity_16'!$A:$A,$B18)+SUMIFS('AGG Activity_EX'!K:K,'AGG Activity_EX'!$A:$A,$B18))-SUMIFS(Activity_EX!K:K,Activity_EX!$A:$A,$A18))/(SUMIFS('AGG Activity_16'!K:K,'AGG Activity_16'!$A:$A,$B18)),0)))))</f>
        <v>0</v>
      </c>
    </row>
    <row r="19" spans="1:21" x14ac:dyDescent="0.25">
      <c r="A19" t="str">
        <f>RESBDG_Split_Tech!A19</f>
        <v>RESBDGAPAOldLIFLU___STDELC</v>
      </c>
      <c r="B19" t="str">
        <f>RESBDG_Split_Tech!B19</f>
        <v>RESBDGAPAOldLI</v>
      </c>
      <c r="C19" t="str">
        <f>RESBDG_Split_Tech!C19</f>
        <v>RES</v>
      </c>
      <c r="D19" t="str">
        <f>RESBDG_Split_Tech!D19</f>
        <v>BDG</v>
      </c>
      <c r="E19" t="str">
        <f>RESBDG_Split_Tech!E19</f>
        <v>APA</v>
      </c>
      <c r="F19" t="str">
        <f>RESBDG_Split_Tech!F19</f>
        <v>Old</v>
      </c>
      <c r="G19" t="str">
        <f>RESBDG_Split_Tech!G19</f>
        <v>LI</v>
      </c>
      <c r="H19" t="str">
        <f>RESBDG_Split_Tech!H19</f>
        <v>FLU</v>
      </c>
      <c r="I19" t="str">
        <f>RESBDG_Split_Tech!I19</f>
        <v>___</v>
      </c>
      <c r="J19" t="str">
        <f>RESBDG_Split_Tech!J19</f>
        <v>STD</v>
      </c>
      <c r="K19" t="str">
        <f>RESBDG_Split_Tech!K19</f>
        <v>ELC</v>
      </c>
      <c r="L19" s="9">
        <f>IF(OR($G19="WH",$G19="SH"),RESBDG_Split_Tech!L19,IF(L$1=2016,0,IF(RESBDG_Split_Tech!L19=1,1,IF(RESBDG_Split_Tech!L19="",0,IFERROR((RESBDG_Split_Tech!L19*(SUMIFS('AGG Activity_16'!B:B,'AGG Activity_16'!$A:$A,$B19)+SUMIFS('AGG Activity_EX'!B:B,'AGG Activity_EX'!$A:$A,$B19))-SUMIFS(Activity_EX!B:B,Activity_EX!$A:$A,$A19))/(SUMIFS('AGG Activity_16'!B:B,'AGG Activity_16'!$A:$A,$B19)),0)))))</f>
        <v>0</v>
      </c>
      <c r="M19" s="9">
        <f>IF(OR($G19="WH",$G19="SH"),RESBDG_Split_Tech!M19,IF(M$1=2016,0,IF(RESBDG_Split_Tech!M19=1,1,IF(RESBDG_Split_Tech!M19="",0,IFERROR((RESBDG_Split_Tech!M19*(SUMIFS('AGG Activity_16'!C:C,'AGG Activity_16'!$A:$A,$B19)+SUMIFS('AGG Activity_EX'!C:C,'AGG Activity_EX'!$A:$A,$B19))-SUMIFS(Activity_EX!C:C,Activity_EX!$A:$A,$A19))/(SUMIFS('AGG Activity_16'!C:C,'AGG Activity_16'!$A:$A,$B19)),0)))))</f>
        <v>0.28631282857818241</v>
      </c>
      <c r="N19" s="9">
        <f>IF(OR($G19="WH",$G19="SH"),RESBDG_Split_Tech!N19,IF(N$1=2016,0,IF(RESBDG_Split_Tech!N19=1,1,IF(RESBDG_Split_Tech!N19="",0,IFERROR((RESBDG_Split_Tech!N19*(SUMIFS('AGG Activity_16'!D:D,'AGG Activity_16'!$A:$A,$B19)+SUMIFS('AGG Activity_EX'!D:D,'AGG Activity_EX'!$A:$A,$B19))-SUMIFS(Activity_EX!D:D,Activity_EX!$A:$A,$A19))/(SUMIFS('AGG Activity_16'!D:D,'AGG Activity_16'!$A:$A,$B19)),0)))))</f>
        <v>0.2883819838589477</v>
      </c>
      <c r="O19" s="9">
        <f>IF(OR($G19="WH",$G19="SH"),RESBDG_Split_Tech!O19,IF(O$1=2016,0,IF(RESBDG_Split_Tech!O19=1,1,IF(RESBDG_Split_Tech!O19="",0,IFERROR((RESBDG_Split_Tech!O19*(SUMIFS('AGG Activity_16'!E:E,'AGG Activity_16'!$A:$A,$B19)+SUMIFS('AGG Activity_EX'!E:E,'AGG Activity_EX'!$A:$A,$B19))-SUMIFS(Activity_EX!E:E,Activity_EX!$A:$A,$A19))/(SUMIFS('AGG Activity_16'!E:E,'AGG Activity_16'!$A:$A,$B19)),0)))))</f>
        <v>0.28564638727676434</v>
      </c>
      <c r="P19" s="9">
        <f>IF(OR($G19="WH",$G19="SH"),RESBDG_Split_Tech!P19,IF(P$1=2016,0,IF(RESBDG_Split_Tech!P19=1,1,IF(RESBDG_Split_Tech!P19="",0,IFERROR((RESBDG_Split_Tech!P19*(SUMIFS('AGG Activity_16'!F:F,'AGG Activity_16'!$A:$A,$B19)+SUMIFS('AGG Activity_EX'!F:F,'AGG Activity_EX'!$A:$A,$B19))-SUMIFS(Activity_EX!F:F,Activity_EX!$A:$A,$A19))/(SUMIFS('AGG Activity_16'!F:F,'AGG Activity_16'!$A:$A,$B19)),0)))))</f>
        <v>0.28724257211359333</v>
      </c>
      <c r="Q19" s="9">
        <f>IF(OR($G19="WH",$G19="SH"),RESBDG_Split_Tech!Q19,IF(Q$1=2016,0,IF(RESBDG_Split_Tech!Q19=1,1,IF(RESBDG_Split_Tech!Q19="",0,IFERROR((RESBDG_Split_Tech!Q19*(SUMIFS('AGG Activity_16'!G:G,'AGG Activity_16'!$A:$A,$B19)+SUMIFS('AGG Activity_EX'!G:G,'AGG Activity_EX'!$A:$A,$B19))-SUMIFS(Activity_EX!G:G,Activity_EX!$A:$A,$A19))/(SUMIFS('AGG Activity_16'!G:G,'AGG Activity_16'!$A:$A,$B19)),0)))))</f>
        <v>0.29203385582540192</v>
      </c>
      <c r="R19" s="9">
        <f>IF(OR($G19="WH",$G19="SH"),RESBDG_Split_Tech!R19,IF(R$1=2016,0,IF(RESBDG_Split_Tech!R19=1,1,IF(RESBDG_Split_Tech!R19="",0,IFERROR((RESBDG_Split_Tech!R19*(SUMIFS('AGG Activity_16'!H:H,'AGG Activity_16'!$A:$A,$B19)+SUMIFS('AGG Activity_EX'!H:H,'AGG Activity_EX'!$A:$A,$B19))-SUMIFS(Activity_EX!H:H,Activity_EX!$A:$A,$A19))/(SUMIFS('AGG Activity_16'!H:H,'AGG Activity_16'!$A:$A,$B19)),0)))))</f>
        <v>0.41992078819476186</v>
      </c>
      <c r="S19" s="9">
        <f>IF(AND($G19="WH",S$1=2017),RESBDG_Split_Tech!S19,IF(S$1=2016,0,IF(RESBDG_Split_Tech!S19=1,1,IF(RESBDG_Split_Tech!S19="",0,IFERROR((RESBDG_Split_Tech!S19*(SUMIFS('AGG Activity_16'!I:I,'AGG Activity_16'!$A:$A,$B19)+SUMIFS('AGG Activity_EX'!I:I,'AGG Activity_EX'!$A:$A,$B19))-SUMIFS(Activity_EX!I:I,Activity_EX!$A:$A,$A19))/(SUMIFS('AGG Activity_16'!I:I,'AGG Activity_16'!$A:$A,$B19)),0)))))</f>
        <v>0</v>
      </c>
      <c r="T19" s="9">
        <f>IF(AND($G19="WH",T$1=2017),RESBDG_Split_Tech!T19,IF(T$1=2016,0,IF(RESBDG_Split_Tech!T19=1,1,IF(RESBDG_Split_Tech!T19="",0,IFERROR((RESBDG_Split_Tech!T19*(SUMIFS('AGG Activity_16'!J:J,'AGG Activity_16'!$A:$A,$B19)+SUMIFS('AGG Activity_EX'!J:J,'AGG Activity_EX'!$A:$A,$B19))-SUMIFS(Activity_EX!J:J,Activity_EX!$A:$A,$A19))/(SUMIFS('AGG Activity_16'!J:J,'AGG Activity_16'!$A:$A,$B19)),0)))))</f>
        <v>0</v>
      </c>
      <c r="U19" s="9">
        <f>IF(AND($G19="WH",U$1=2017),RESBDG_Split_Tech!U19,IF(U$1=2016,0,IF(RESBDG_Split_Tech!U19=1,1,IF(RESBDG_Split_Tech!U19="",0,IFERROR((RESBDG_Split_Tech!U19*(SUMIFS('AGG Activity_16'!K:K,'AGG Activity_16'!$A:$A,$B19)+SUMIFS('AGG Activity_EX'!K:K,'AGG Activity_EX'!$A:$A,$B19))-SUMIFS(Activity_EX!K:K,Activity_EX!$A:$A,$A19))/(SUMIFS('AGG Activity_16'!K:K,'AGG Activity_16'!$A:$A,$B19)),0)))))</f>
        <v>0</v>
      </c>
    </row>
    <row r="20" spans="1:21" x14ac:dyDescent="0.25">
      <c r="A20" t="str">
        <f>RESBDG_Split_Tech!A20</f>
        <v>RESBDGAPAOldLIHAL___STDELC</v>
      </c>
      <c r="B20" t="str">
        <f>RESBDG_Split_Tech!B20</f>
        <v>RESBDGAPAOldLI</v>
      </c>
      <c r="C20" t="str">
        <f>RESBDG_Split_Tech!C20</f>
        <v>RES</v>
      </c>
      <c r="D20" t="str">
        <f>RESBDG_Split_Tech!D20</f>
        <v>BDG</v>
      </c>
      <c r="E20" t="str">
        <f>RESBDG_Split_Tech!E20</f>
        <v>APA</v>
      </c>
      <c r="F20" t="str">
        <f>RESBDG_Split_Tech!F20</f>
        <v>Old</v>
      </c>
      <c r="G20" t="str">
        <f>RESBDG_Split_Tech!G20</f>
        <v>LI</v>
      </c>
      <c r="H20" t="str">
        <f>RESBDG_Split_Tech!H20</f>
        <v>HAL</v>
      </c>
      <c r="I20" t="str">
        <f>RESBDG_Split_Tech!I20</f>
        <v>___</v>
      </c>
      <c r="J20" t="str">
        <f>RESBDG_Split_Tech!J20</f>
        <v>STD</v>
      </c>
      <c r="K20" t="str">
        <f>RESBDG_Split_Tech!K20</f>
        <v>ELC</v>
      </c>
      <c r="L20" s="9">
        <f>IF(OR($G20="WH",$G20="SH"),RESBDG_Split_Tech!L20,IF(L$1=2016,0,IF(RESBDG_Split_Tech!L20=1,1,IF(RESBDG_Split_Tech!L20="",0,IFERROR((RESBDG_Split_Tech!L20*(SUMIFS('AGG Activity_16'!B:B,'AGG Activity_16'!$A:$A,$B20)+SUMIFS('AGG Activity_EX'!B:B,'AGG Activity_EX'!$A:$A,$B20))-SUMIFS(Activity_EX!B:B,Activity_EX!$A:$A,$A20))/(SUMIFS('AGG Activity_16'!B:B,'AGG Activity_16'!$A:$A,$B20)),0)))))</f>
        <v>0</v>
      </c>
      <c r="M20" s="9">
        <f>IF(OR($G20="WH",$G20="SH"),RESBDG_Split_Tech!M20,IF(M$1=2016,0,IF(RESBDG_Split_Tech!M20=1,1,IF(RESBDG_Split_Tech!M20="",0,IFERROR((RESBDG_Split_Tech!M20*(SUMIFS('AGG Activity_16'!C:C,'AGG Activity_16'!$A:$A,$B20)+SUMIFS('AGG Activity_EX'!C:C,'AGG Activity_EX'!$A:$A,$B20))-SUMIFS(Activity_EX!C:C,Activity_EX!$A:$A,$A20))/(SUMIFS('AGG Activity_16'!C:C,'AGG Activity_16'!$A:$A,$B20)),0)))))</f>
        <v>0.16552260636716104</v>
      </c>
      <c r="N20" s="9">
        <f>IF(OR($G20="WH",$G20="SH"),RESBDG_Split_Tech!N20,IF(N$1=2016,0,IF(RESBDG_Split_Tech!N20=1,1,IF(RESBDG_Split_Tech!N20="",0,IFERROR((RESBDG_Split_Tech!N20*(SUMIFS('AGG Activity_16'!D:D,'AGG Activity_16'!$A:$A,$B20)+SUMIFS('AGG Activity_EX'!D:D,'AGG Activity_EX'!$A:$A,$B20))-SUMIFS(Activity_EX!D:D,Activity_EX!$A:$A,$A20))/(SUMIFS('AGG Activity_16'!D:D,'AGG Activity_16'!$A:$A,$B20)),0)))))</f>
        <v>0.16405204776624532</v>
      </c>
      <c r="O20" s="9">
        <f>IF(OR($G20="WH",$G20="SH"),RESBDG_Split_Tech!O20,IF(O$1=2016,0,IF(RESBDG_Split_Tech!O20=1,1,IF(RESBDG_Split_Tech!O20="",0,IFERROR((RESBDG_Split_Tech!O20*(SUMIFS('AGG Activity_16'!E:E,'AGG Activity_16'!$A:$A,$B20)+SUMIFS('AGG Activity_EX'!E:E,'AGG Activity_EX'!$A:$A,$B20))-SUMIFS(Activity_EX!E:E,Activity_EX!$A:$A,$A20))/(SUMIFS('AGG Activity_16'!E:E,'AGG Activity_16'!$A:$A,$B20)),0)))))</f>
        <v>0.15266767669611811</v>
      </c>
      <c r="P20" s="9">
        <f>IF(OR($G20="WH",$G20="SH"),RESBDG_Split_Tech!P20,IF(P$1=2016,0,IF(RESBDG_Split_Tech!P20=1,1,IF(RESBDG_Split_Tech!P20="",0,IFERROR((RESBDG_Split_Tech!P20*(SUMIFS('AGG Activity_16'!F:F,'AGG Activity_16'!$A:$A,$B20)+SUMIFS('AGG Activity_EX'!F:F,'AGG Activity_EX'!$A:$A,$B20))-SUMIFS(Activity_EX!F:F,Activity_EX!$A:$A,$A20))/(SUMIFS('AGG Activity_16'!F:F,'AGG Activity_16'!$A:$A,$B20)),0)))))</f>
        <v>0.15185653650842804</v>
      </c>
      <c r="Q20" s="9">
        <f>IF(OR($G20="WH",$G20="SH"),RESBDG_Split_Tech!Q20,IF(Q$1=2016,0,IF(RESBDG_Split_Tech!Q20=1,1,IF(RESBDG_Split_Tech!Q20="",0,IFERROR((RESBDG_Split_Tech!Q20*(SUMIFS('AGG Activity_16'!G:G,'AGG Activity_16'!$A:$A,$B20)+SUMIFS('AGG Activity_EX'!G:G,'AGG Activity_EX'!$A:$A,$B20))-SUMIFS(Activity_EX!G:G,Activity_EX!$A:$A,$A20))/(SUMIFS('AGG Activity_16'!G:G,'AGG Activity_16'!$A:$A,$B20)),0)))))</f>
        <v>0.15083014936554273</v>
      </c>
      <c r="R20" s="9">
        <f>IF(OR($G20="WH",$G20="SH"),RESBDG_Split_Tech!R20,IF(R$1=2016,0,IF(RESBDG_Split_Tech!R20=1,1,IF(RESBDG_Split_Tech!R20="",0,IFERROR((RESBDG_Split_Tech!R20*(SUMIFS('AGG Activity_16'!H:H,'AGG Activity_16'!$A:$A,$B20)+SUMIFS('AGG Activity_EX'!H:H,'AGG Activity_EX'!$A:$A,$B20))-SUMIFS(Activity_EX!H:H,Activity_EX!$A:$A,$A20))/(SUMIFS('AGG Activity_16'!H:H,'AGG Activity_16'!$A:$A,$B20)),0)))))</f>
        <v>0.12322675510715329</v>
      </c>
      <c r="S20" s="9">
        <f>IF(AND($G20="WH",S$1=2017),RESBDG_Split_Tech!S20,IF(S$1=2016,0,IF(RESBDG_Split_Tech!S20=1,1,IF(RESBDG_Split_Tech!S20="",0,IFERROR((RESBDG_Split_Tech!S20*(SUMIFS('AGG Activity_16'!I:I,'AGG Activity_16'!$A:$A,$B20)+SUMIFS('AGG Activity_EX'!I:I,'AGG Activity_EX'!$A:$A,$B20))-SUMIFS(Activity_EX!I:I,Activity_EX!$A:$A,$A20))/(SUMIFS('AGG Activity_16'!I:I,'AGG Activity_16'!$A:$A,$B20)),0)))))</f>
        <v>0</v>
      </c>
      <c r="T20" s="9">
        <f>IF(AND($G20="WH",T$1=2017),RESBDG_Split_Tech!T20,IF(T$1=2016,0,IF(RESBDG_Split_Tech!T20=1,1,IF(RESBDG_Split_Tech!T20="",0,IFERROR((RESBDG_Split_Tech!T20*(SUMIFS('AGG Activity_16'!J:J,'AGG Activity_16'!$A:$A,$B20)+SUMIFS('AGG Activity_EX'!J:J,'AGG Activity_EX'!$A:$A,$B20))-SUMIFS(Activity_EX!J:J,Activity_EX!$A:$A,$A20))/(SUMIFS('AGG Activity_16'!J:J,'AGG Activity_16'!$A:$A,$B20)),0)))))</f>
        <v>0</v>
      </c>
      <c r="U20" s="9">
        <f>IF(AND($G20="WH",U$1=2017),RESBDG_Split_Tech!U20,IF(U$1=2016,0,IF(RESBDG_Split_Tech!U20=1,1,IF(RESBDG_Split_Tech!U20="",0,IFERROR((RESBDG_Split_Tech!U20*(SUMIFS('AGG Activity_16'!K:K,'AGG Activity_16'!$A:$A,$B20)+SUMIFS('AGG Activity_EX'!K:K,'AGG Activity_EX'!$A:$A,$B20))-SUMIFS(Activity_EX!K:K,Activity_EX!$A:$A,$A20))/(SUMIFS('AGG Activity_16'!K:K,'AGG Activity_16'!$A:$A,$B20)),0)))))</f>
        <v>0</v>
      </c>
    </row>
    <row r="21" spans="1:21" x14ac:dyDescent="0.25">
      <c r="A21" t="str">
        <f>RESBDG_Split_Tech!A21</f>
        <v>RESBDGAPAOldLIINC___STDELC</v>
      </c>
      <c r="B21" t="str">
        <f>RESBDG_Split_Tech!B21</f>
        <v>RESBDGAPAOldLI</v>
      </c>
      <c r="C21" t="str">
        <f>RESBDG_Split_Tech!C21</f>
        <v>RES</v>
      </c>
      <c r="D21" t="str">
        <f>RESBDG_Split_Tech!D21</f>
        <v>BDG</v>
      </c>
      <c r="E21" t="str">
        <f>RESBDG_Split_Tech!E21</f>
        <v>APA</v>
      </c>
      <c r="F21" t="str">
        <f>RESBDG_Split_Tech!F21</f>
        <v>Old</v>
      </c>
      <c r="G21" t="str">
        <f>RESBDG_Split_Tech!G21</f>
        <v>LI</v>
      </c>
      <c r="H21" t="str">
        <f>RESBDG_Split_Tech!H21</f>
        <v>INC</v>
      </c>
      <c r="I21" t="str">
        <f>RESBDG_Split_Tech!I21</f>
        <v>___</v>
      </c>
      <c r="J21" t="str">
        <f>RESBDG_Split_Tech!J21</f>
        <v>STD</v>
      </c>
      <c r="K21" t="str">
        <f>RESBDG_Split_Tech!K21</f>
        <v>ELC</v>
      </c>
      <c r="L21" s="9">
        <f>IF(OR($G21="WH",$G21="SH"),RESBDG_Split_Tech!L21,IF(L$1=2016,0,IF(RESBDG_Split_Tech!L21=1,1,IF(RESBDG_Split_Tech!L21="",0,IFERROR((RESBDG_Split_Tech!L21*(SUMIFS('AGG Activity_16'!B:B,'AGG Activity_16'!$A:$A,$B21)+SUMIFS('AGG Activity_EX'!B:B,'AGG Activity_EX'!$A:$A,$B21))-SUMIFS(Activity_EX!B:B,Activity_EX!$A:$A,$A21))/(SUMIFS('AGG Activity_16'!B:B,'AGG Activity_16'!$A:$A,$B21)),0)))))</f>
        <v>0</v>
      </c>
      <c r="M21" s="9">
        <f>IF(OR($G21="WH",$G21="SH"),RESBDG_Split_Tech!M21,IF(M$1=2016,0,IF(RESBDG_Split_Tech!M21=1,1,IF(RESBDG_Split_Tech!M21="",0,IFERROR((RESBDG_Split_Tech!M21*(SUMIFS('AGG Activity_16'!C:C,'AGG Activity_16'!$A:$A,$B21)+SUMIFS('AGG Activity_EX'!C:C,'AGG Activity_EX'!$A:$A,$B21))-SUMIFS(Activity_EX!C:C,Activity_EX!$A:$A,$A21))/(SUMIFS('AGG Activity_16'!C:C,'AGG Activity_16'!$A:$A,$B21)),0)))))</f>
        <v>0.53162392859255447</v>
      </c>
      <c r="N21" s="9">
        <f>IF(OR($G21="WH",$G21="SH"),RESBDG_Split_Tech!N21,IF(N$1=2016,0,IF(RESBDG_Split_Tech!N21=1,1,IF(RESBDG_Split_Tech!N21="",0,IFERROR((RESBDG_Split_Tech!N21*(SUMIFS('AGG Activity_16'!D:D,'AGG Activity_16'!$A:$A,$B21)+SUMIFS('AGG Activity_EX'!D:D,'AGG Activity_EX'!$A:$A,$B21))-SUMIFS(Activity_EX!D:D,Activity_EX!$A:$A,$A21))/(SUMIFS('AGG Activity_16'!D:D,'AGG Activity_16'!$A:$A,$B21)),0)))))</f>
        <v>0.52690080250239235</v>
      </c>
      <c r="O21" s="9">
        <f>IF(OR($G21="WH",$G21="SH"),RESBDG_Split_Tech!O21,IF(O$1=2016,0,IF(RESBDG_Split_Tech!O21=1,1,IF(RESBDG_Split_Tech!O21="",0,IFERROR((RESBDG_Split_Tech!O21*(SUMIFS('AGG Activity_16'!E:E,'AGG Activity_16'!$A:$A,$B21)+SUMIFS('AGG Activity_EX'!E:E,'AGG Activity_EX'!$A:$A,$B21))-SUMIFS(Activity_EX!E:E,Activity_EX!$A:$A,$A21))/(SUMIFS('AGG Activity_16'!E:E,'AGG Activity_16'!$A:$A,$B21)),0)))))</f>
        <v>0.4903365880685554</v>
      </c>
      <c r="P21" s="9">
        <f>IF(OR($G21="WH",$G21="SH"),RESBDG_Split_Tech!P21,IF(P$1=2016,0,IF(RESBDG_Split_Tech!P21=1,1,IF(RESBDG_Split_Tech!P21="",0,IFERROR((RESBDG_Split_Tech!P21*(SUMIFS('AGG Activity_16'!F:F,'AGG Activity_16'!$A:$A,$B21)+SUMIFS('AGG Activity_EX'!F:F,'AGG Activity_EX'!$A:$A,$B21))-SUMIFS(Activity_EX!F:F,Activity_EX!$A:$A,$A21))/(SUMIFS('AGG Activity_16'!F:F,'AGG Activity_16'!$A:$A,$B21)),0)))))</f>
        <v>0.48773137574932346</v>
      </c>
      <c r="Q21" s="9">
        <f>IF(OR($G21="WH",$G21="SH"),RESBDG_Split_Tech!Q21,IF(Q$1=2016,0,IF(RESBDG_Split_Tech!Q21=1,1,IF(RESBDG_Split_Tech!Q21="",0,IFERROR((RESBDG_Split_Tech!Q21*(SUMIFS('AGG Activity_16'!G:G,'AGG Activity_16'!$A:$A,$B21)+SUMIFS('AGG Activity_EX'!G:G,'AGG Activity_EX'!$A:$A,$B21))-SUMIFS(Activity_EX!G:G,Activity_EX!$A:$A,$A21))/(SUMIFS('AGG Activity_16'!G:G,'AGG Activity_16'!$A:$A,$B21)),0)))))</f>
        <v>0.48443483531213871</v>
      </c>
      <c r="R21" s="9">
        <f>IF(OR($G21="WH",$G21="SH"),RESBDG_Split_Tech!R21,IF(R$1=2016,0,IF(RESBDG_Split_Tech!R21=1,1,IF(RESBDG_Split_Tech!R21="",0,IFERROR((RESBDG_Split_Tech!R21*(SUMIFS('AGG Activity_16'!H:H,'AGG Activity_16'!$A:$A,$B21)+SUMIFS('AGG Activity_EX'!H:H,'AGG Activity_EX'!$A:$A,$B21))-SUMIFS(Activity_EX!H:H,Activity_EX!$A:$A,$A21))/(SUMIFS('AGG Activity_16'!H:H,'AGG Activity_16'!$A:$A,$B21)),0)))))</f>
        <v>0.3957785168780088</v>
      </c>
      <c r="S21" s="9">
        <f>IF(AND($G21="WH",S$1=2017),RESBDG_Split_Tech!S21,IF(S$1=2016,0,IF(RESBDG_Split_Tech!S21=1,1,IF(RESBDG_Split_Tech!S21="",0,IFERROR((RESBDG_Split_Tech!S21*(SUMIFS('AGG Activity_16'!I:I,'AGG Activity_16'!$A:$A,$B21)+SUMIFS('AGG Activity_EX'!I:I,'AGG Activity_EX'!$A:$A,$B21))-SUMIFS(Activity_EX!I:I,Activity_EX!$A:$A,$A21))/(SUMIFS('AGG Activity_16'!I:I,'AGG Activity_16'!$A:$A,$B21)),0)))))</f>
        <v>0</v>
      </c>
      <c r="T21" s="9">
        <f>IF(AND($G21="WH",T$1=2017),RESBDG_Split_Tech!T21,IF(T$1=2016,0,IF(RESBDG_Split_Tech!T21=1,1,IF(RESBDG_Split_Tech!T21="",0,IFERROR((RESBDG_Split_Tech!T21*(SUMIFS('AGG Activity_16'!J:J,'AGG Activity_16'!$A:$A,$B21)+SUMIFS('AGG Activity_EX'!J:J,'AGG Activity_EX'!$A:$A,$B21))-SUMIFS(Activity_EX!J:J,Activity_EX!$A:$A,$A21))/(SUMIFS('AGG Activity_16'!J:J,'AGG Activity_16'!$A:$A,$B21)),0)))))</f>
        <v>0</v>
      </c>
      <c r="U21" s="9">
        <f>IF(AND($G21="WH",U$1=2017),RESBDG_Split_Tech!U21,IF(U$1=2016,0,IF(RESBDG_Split_Tech!U21=1,1,IF(RESBDG_Split_Tech!U21="",0,IFERROR((RESBDG_Split_Tech!U21*(SUMIFS('AGG Activity_16'!K:K,'AGG Activity_16'!$A:$A,$B21)+SUMIFS('AGG Activity_EX'!K:K,'AGG Activity_EX'!$A:$A,$B21))-SUMIFS(Activity_EX!K:K,Activity_EX!$A:$A,$A21))/(SUMIFS('AGG Activity_16'!K:K,'AGG Activity_16'!$A:$A,$B21)),0)))))</f>
        <v>0</v>
      </c>
    </row>
    <row r="22" spans="1:21" x14ac:dyDescent="0.25">
      <c r="A22" t="str">
        <f>RESBDG_Split_Tech!A22</f>
        <v>RESBDGAPAOldLILED___STDELC</v>
      </c>
      <c r="B22" t="str">
        <f>RESBDG_Split_Tech!B22</f>
        <v>RESBDGAPAOldLI</v>
      </c>
      <c r="C22" t="str">
        <f>RESBDG_Split_Tech!C22</f>
        <v>RES</v>
      </c>
      <c r="D22" t="str">
        <f>RESBDG_Split_Tech!D22</f>
        <v>BDG</v>
      </c>
      <c r="E22" t="str">
        <f>RESBDG_Split_Tech!E22</f>
        <v>APA</v>
      </c>
      <c r="F22" t="str">
        <f>RESBDG_Split_Tech!F22</f>
        <v>Old</v>
      </c>
      <c r="G22" t="str">
        <f>RESBDG_Split_Tech!G22</f>
        <v>LI</v>
      </c>
      <c r="H22" t="str">
        <f>RESBDG_Split_Tech!H22</f>
        <v>LED</v>
      </c>
      <c r="I22" t="str">
        <f>RESBDG_Split_Tech!I22</f>
        <v>___</v>
      </c>
      <c r="J22" t="str">
        <f>RESBDG_Split_Tech!J22</f>
        <v>STD</v>
      </c>
      <c r="K22" t="str">
        <f>RESBDG_Split_Tech!K22</f>
        <v>ELC</v>
      </c>
      <c r="L22" s="9">
        <f>IF(OR($G22="WH",$G22="SH"),RESBDG_Split_Tech!L22,IF(L$1=2016,0,IF(RESBDG_Split_Tech!L22=1,1,IF(RESBDG_Split_Tech!L22="",0,IFERROR((RESBDG_Split_Tech!L22*(SUMIFS('AGG Activity_16'!B:B,'AGG Activity_16'!$A:$A,$B22)+SUMIFS('AGG Activity_EX'!B:B,'AGG Activity_EX'!$A:$A,$B22))-SUMIFS(Activity_EX!B:B,Activity_EX!$A:$A,$A22))/(SUMIFS('AGG Activity_16'!B:B,'AGG Activity_16'!$A:$A,$B22)),0)))))</f>
        <v>0</v>
      </c>
      <c r="M22" s="9">
        <f>IF(OR($G22="WH",$G22="SH"),RESBDG_Split_Tech!M22,IF(M$1=2016,0,IF(RESBDG_Split_Tech!M22=1,1,IF(RESBDG_Split_Tech!M22="",0,IFERROR((RESBDG_Split_Tech!M22*(SUMIFS('AGG Activity_16'!C:C,'AGG Activity_16'!$A:$A,$B22)+SUMIFS('AGG Activity_EX'!C:C,'AGG Activity_EX'!$A:$A,$B22))-SUMIFS(Activity_EX!C:C,Activity_EX!$A:$A,$A22))/(SUMIFS('AGG Activity_16'!C:C,'AGG Activity_16'!$A:$A,$B22)),0)))))</f>
        <v>4.3221670483409629E-5</v>
      </c>
      <c r="N22" s="9">
        <f>IF(OR($G22="WH",$G22="SH"),RESBDG_Split_Tech!N22,IF(N$1=2016,0,IF(RESBDG_Split_Tech!N22=1,1,IF(RESBDG_Split_Tech!N22="",0,IFERROR((RESBDG_Split_Tech!N22*(SUMIFS('AGG Activity_16'!D:D,'AGG Activity_16'!$A:$A,$B22)+SUMIFS('AGG Activity_EX'!D:D,'AGG Activity_EX'!$A:$A,$B22))-SUMIFS(Activity_EX!D:D,Activity_EX!$A:$A,$A22))/(SUMIFS('AGG Activity_16'!D:D,'AGG Activity_16'!$A:$A,$B22)),0)))))</f>
        <v>8.5560233960969848E-5</v>
      </c>
      <c r="O22" s="9">
        <f>IF(OR($G22="WH",$G22="SH"),RESBDG_Split_Tech!O22,IF(O$1=2016,0,IF(RESBDG_Split_Tech!O22=1,1,IF(RESBDG_Split_Tech!O22="",0,IFERROR((RESBDG_Split_Tech!O22*(SUMIFS('AGG Activity_16'!E:E,'AGG Activity_16'!$A:$A,$B22)+SUMIFS('AGG Activity_EX'!E:E,'AGG Activity_EX'!$A:$A,$B22))-SUMIFS(Activity_EX!E:E,Activity_EX!$A:$A,$A22))/(SUMIFS('AGG Activity_16'!E:E,'AGG Activity_16'!$A:$A,$B22)),0)))))</f>
        <v>1.1229166048301108E-4</v>
      </c>
      <c r="P22" s="9">
        <f>IF(OR($G22="WH",$G22="SH"),RESBDG_Split_Tech!P22,IF(P$1=2016,0,IF(RESBDG_Split_Tech!P22=1,1,IF(RESBDG_Split_Tech!P22="",0,IFERROR((RESBDG_Split_Tech!P22*(SUMIFS('AGG Activity_16'!F:F,'AGG Activity_16'!$A:$A,$B22)+SUMIFS('AGG Activity_EX'!F:F,'AGG Activity_EX'!$A:$A,$B22))-SUMIFS(Activity_EX!F:F,Activity_EX!$A:$A,$A22))/(SUMIFS('AGG Activity_16'!F:F,'AGG Activity_16'!$A:$A,$B22)),0)))))</f>
        <v>1.2137039936766646E-3</v>
      </c>
      <c r="Q22" s="9">
        <f>IF(OR($G22="WH",$G22="SH"),RESBDG_Split_Tech!Q22,IF(Q$1=2016,0,IF(RESBDG_Split_Tech!Q22=1,1,IF(RESBDG_Split_Tech!Q22="",0,IFERROR((RESBDG_Split_Tech!Q22*(SUMIFS('AGG Activity_16'!G:G,'AGG Activity_16'!$A:$A,$B22)+SUMIFS('AGG Activity_EX'!G:G,'AGG Activity_EX'!$A:$A,$B22))-SUMIFS(Activity_EX!G:G,Activity_EX!$A:$A,$A22))/(SUMIFS('AGG Activity_16'!G:G,'AGG Activity_16'!$A:$A,$B22)),0)))))</f>
        <v>1.2209197105581969E-3</v>
      </c>
      <c r="R22" s="9">
        <f>IF(OR($G22="WH",$G22="SH"),RESBDG_Split_Tech!R22,IF(R$1=2016,0,IF(RESBDG_Split_Tech!R22=1,1,IF(RESBDG_Split_Tech!R22="",0,IFERROR((RESBDG_Split_Tech!R22*(SUMIFS('AGG Activity_16'!H:H,'AGG Activity_16'!$A:$A,$B22)+SUMIFS('AGG Activity_EX'!H:H,'AGG Activity_EX'!$A:$A,$B22))-SUMIFS(Activity_EX!H:H,Activity_EX!$A:$A,$A22))/(SUMIFS('AGG Activity_16'!H:H,'AGG Activity_16'!$A:$A,$B22)),0)))))</f>
        <v>1.8399381809491864E-3</v>
      </c>
      <c r="S22" s="9">
        <f>IF(AND($G22="WH",S$1=2017),RESBDG_Split_Tech!S22,IF(S$1=2016,0,IF(RESBDG_Split_Tech!S22=1,1,IF(RESBDG_Split_Tech!S22="",0,IFERROR((RESBDG_Split_Tech!S22*(SUMIFS('AGG Activity_16'!I:I,'AGG Activity_16'!$A:$A,$B22)+SUMIFS('AGG Activity_EX'!I:I,'AGG Activity_EX'!$A:$A,$B22))-SUMIFS(Activity_EX!I:I,Activity_EX!$A:$A,$A22))/(SUMIFS('AGG Activity_16'!I:I,'AGG Activity_16'!$A:$A,$B22)),0)))))</f>
        <v>0</v>
      </c>
      <c r="T22" s="9">
        <f>IF(AND($G22="WH",T$1=2017),RESBDG_Split_Tech!T22,IF(T$1=2016,0,IF(RESBDG_Split_Tech!T22=1,1,IF(RESBDG_Split_Tech!T22="",0,IFERROR((RESBDG_Split_Tech!T22*(SUMIFS('AGG Activity_16'!J:J,'AGG Activity_16'!$A:$A,$B22)+SUMIFS('AGG Activity_EX'!J:J,'AGG Activity_EX'!$A:$A,$B22))-SUMIFS(Activity_EX!J:J,Activity_EX!$A:$A,$A22))/(SUMIFS('AGG Activity_16'!J:J,'AGG Activity_16'!$A:$A,$B22)),0)))))</f>
        <v>0</v>
      </c>
      <c r="U22" s="9">
        <f>IF(AND($G22="WH",U$1=2017),RESBDG_Split_Tech!U22,IF(U$1=2016,0,IF(RESBDG_Split_Tech!U22=1,1,IF(RESBDG_Split_Tech!U22="",0,IFERROR((RESBDG_Split_Tech!U22*(SUMIFS('AGG Activity_16'!K:K,'AGG Activity_16'!$A:$A,$B22)+SUMIFS('AGG Activity_EX'!K:K,'AGG Activity_EX'!$A:$A,$B22))-SUMIFS(Activity_EX!K:K,Activity_EX!$A:$A,$A22))/(SUMIFS('AGG Activity_16'!K:K,'AGG Activity_16'!$A:$A,$B22)),0)))))</f>
        <v>0</v>
      </c>
    </row>
    <row r="23" spans="1:21" x14ac:dyDescent="0.25">
      <c r="A23" t="str">
        <f>RESBDG_Split_Tech!A23</f>
        <v>RESBDGSATOldLILED___HIGELC</v>
      </c>
      <c r="B23" t="str">
        <f>RESBDG_Split_Tech!B23</f>
        <v>RESBDGSATOldLI</v>
      </c>
      <c r="C23" t="str">
        <f>RESBDG_Split_Tech!C23</f>
        <v>RES</v>
      </c>
      <c r="D23" t="str">
        <f>RESBDG_Split_Tech!D23</f>
        <v>BDG</v>
      </c>
      <c r="E23" t="str">
        <f>RESBDG_Split_Tech!E23</f>
        <v>SAT</v>
      </c>
      <c r="F23" t="str">
        <f>RESBDG_Split_Tech!F23</f>
        <v>Old</v>
      </c>
      <c r="G23" t="str">
        <f>RESBDG_Split_Tech!G23</f>
        <v>LI</v>
      </c>
      <c r="H23" t="str">
        <f>RESBDG_Split_Tech!H23</f>
        <v>LED</v>
      </c>
      <c r="I23" t="str">
        <f>RESBDG_Split_Tech!I23</f>
        <v>___</v>
      </c>
      <c r="J23" t="str">
        <f>RESBDG_Split_Tech!J23</f>
        <v>HIG</v>
      </c>
      <c r="K23" t="str">
        <f>RESBDG_Split_Tech!K23</f>
        <v>ELC</v>
      </c>
      <c r="L23" s="9">
        <f>IF(OR($G23="WH",$G23="SH"),RESBDG_Split_Tech!L23,IF(L$1=2016,0,IF(RESBDG_Split_Tech!L23=1,1,IF(RESBDG_Split_Tech!L23="",0,IFERROR((RESBDG_Split_Tech!L23*(SUMIFS('AGG Activity_16'!B:B,'AGG Activity_16'!$A:$A,$B23)+SUMIFS('AGG Activity_EX'!B:B,'AGG Activity_EX'!$A:$A,$B23))-SUMIFS(Activity_EX!B:B,Activity_EX!$A:$A,$A23))/(SUMIFS('AGG Activity_16'!B:B,'AGG Activity_16'!$A:$A,$B23)),0)))))</f>
        <v>0</v>
      </c>
      <c r="M23" s="9">
        <f>IF(OR($G23="WH",$G23="SH"),RESBDG_Split_Tech!M23,IF(M$1=2016,0,IF(RESBDG_Split_Tech!M23=1,1,IF(RESBDG_Split_Tech!M23="",0,IFERROR((RESBDG_Split_Tech!M23*(SUMIFS('AGG Activity_16'!C:C,'AGG Activity_16'!$A:$A,$B23)+SUMIFS('AGG Activity_EX'!C:C,'AGG Activity_EX'!$A:$A,$B23))-SUMIFS(Activity_EX!C:C,Activity_EX!$A:$A,$A23))/(SUMIFS('AGG Activity_16'!C:C,'AGG Activity_16'!$A:$A,$B23)),0)))))</f>
        <v>1.0453765589633527E-5</v>
      </c>
      <c r="N23" s="9">
        <f>IF(OR($G23="WH",$G23="SH"),RESBDG_Split_Tech!N23,IF(N$1=2016,0,IF(RESBDG_Split_Tech!N23=1,1,IF(RESBDG_Split_Tech!N23="",0,IFERROR((RESBDG_Split_Tech!N23*(SUMIFS('AGG Activity_16'!D:D,'AGG Activity_16'!$A:$A,$B23)+SUMIFS('AGG Activity_EX'!D:D,'AGG Activity_EX'!$A:$A,$B23))-SUMIFS(Activity_EX!D:D,Activity_EX!$A:$A,$A23))/(SUMIFS('AGG Activity_16'!D:D,'AGG Activity_16'!$A:$A,$B23)),0)))))</f>
        <v>1.3577893622735816E-5</v>
      </c>
      <c r="O23" s="9">
        <f>IF(OR($G23="WH",$G23="SH"),RESBDG_Split_Tech!O23,IF(O$1=2016,0,IF(RESBDG_Split_Tech!O23=1,1,IF(RESBDG_Split_Tech!O23="",0,IFERROR((RESBDG_Split_Tech!O23*(SUMIFS('AGG Activity_16'!E:E,'AGG Activity_16'!$A:$A,$B23)+SUMIFS('AGG Activity_EX'!E:E,'AGG Activity_EX'!$A:$A,$B23))-SUMIFS(Activity_EX!E:E,Activity_EX!$A:$A,$A23))/(SUMIFS('AGG Activity_16'!E:E,'AGG Activity_16'!$A:$A,$B23)),0)))))</f>
        <v>1.806676466245619E-5</v>
      </c>
      <c r="P23" s="9">
        <f>IF(OR($G23="WH",$G23="SH"),RESBDG_Split_Tech!P23,IF(P$1=2016,0,IF(RESBDG_Split_Tech!P23=1,1,IF(RESBDG_Split_Tech!P23="",0,IFERROR((RESBDG_Split_Tech!P23*(SUMIFS('AGG Activity_16'!F:F,'AGG Activity_16'!$A:$A,$B23)+SUMIFS('AGG Activity_EX'!F:F,'AGG Activity_EX'!$A:$A,$B23))-SUMIFS(Activity_EX!F:F,Activity_EX!$A:$A,$A23))/(SUMIFS('AGG Activity_16'!F:F,'AGG Activity_16'!$A:$A,$B23)),0)))))</f>
        <v>1.1699104820808567E-3</v>
      </c>
      <c r="Q23" s="9">
        <f>IF(OR($G23="WH",$G23="SH"),RESBDG_Split_Tech!Q23,IF(Q$1=2016,0,IF(RESBDG_Split_Tech!Q23=1,1,IF(RESBDG_Split_Tech!Q23="",0,IFERROR((RESBDG_Split_Tech!Q23*(SUMIFS('AGG Activity_16'!G:G,'AGG Activity_16'!$A:$A,$B23)+SUMIFS('AGG Activity_EX'!G:G,'AGG Activity_EX'!$A:$A,$B23))-SUMIFS(Activity_EX!G:G,Activity_EX!$A:$A,$A23))/(SUMIFS('AGG Activity_16'!G:G,'AGG Activity_16'!$A:$A,$B23)),0)))))</f>
        <v>1.1660027713613801E-3</v>
      </c>
      <c r="R23" s="9">
        <f>IF(OR($G23="WH",$G23="SH"),RESBDG_Split_Tech!R23,IF(R$1=2016,0,IF(RESBDG_Split_Tech!R23=1,1,IF(RESBDG_Split_Tech!R23="",0,IFERROR((RESBDG_Split_Tech!R23*(SUMIFS('AGG Activity_16'!H:H,'AGG Activity_16'!$A:$A,$B23)+SUMIFS('AGG Activity_EX'!H:H,'AGG Activity_EX'!$A:$A,$B23))-SUMIFS(Activity_EX!H:H,Activity_EX!$A:$A,$A23))/(SUMIFS('AGG Activity_16'!H:H,'AGG Activity_16'!$A:$A,$B23)),0)))))</f>
        <v>1.8250783858420794E-3</v>
      </c>
      <c r="S23" s="9">
        <f>IF(AND($G23="WH",S$1=2017),RESBDG_Split_Tech!S23,IF(S$1=2016,0,IF(RESBDG_Split_Tech!S23=1,1,IF(RESBDG_Split_Tech!S23="",0,IFERROR((RESBDG_Split_Tech!S23*(SUMIFS('AGG Activity_16'!I:I,'AGG Activity_16'!$A:$A,$B23)+SUMIFS('AGG Activity_EX'!I:I,'AGG Activity_EX'!$A:$A,$B23))-SUMIFS(Activity_EX!I:I,Activity_EX!$A:$A,$A23))/(SUMIFS('AGG Activity_16'!I:I,'AGG Activity_16'!$A:$A,$B23)),0)))))</f>
        <v>0</v>
      </c>
      <c r="T23" s="9">
        <f>IF(AND($G23="WH",T$1=2017),RESBDG_Split_Tech!T23,IF(T$1=2016,0,IF(RESBDG_Split_Tech!T23=1,1,IF(RESBDG_Split_Tech!T23="",0,IFERROR((RESBDG_Split_Tech!T23*(SUMIFS('AGG Activity_16'!J:J,'AGG Activity_16'!$A:$A,$B23)+SUMIFS('AGG Activity_EX'!J:J,'AGG Activity_EX'!$A:$A,$B23))-SUMIFS(Activity_EX!J:J,Activity_EX!$A:$A,$A23))/(SUMIFS('AGG Activity_16'!J:J,'AGG Activity_16'!$A:$A,$B23)),0)))))</f>
        <v>0</v>
      </c>
      <c r="U23" s="9">
        <f>IF(AND($G23="WH",U$1=2017),RESBDG_Split_Tech!U23,IF(U$1=2016,0,IF(RESBDG_Split_Tech!U23=1,1,IF(RESBDG_Split_Tech!U23="",0,IFERROR((RESBDG_Split_Tech!U23*(SUMIFS('AGG Activity_16'!K:K,'AGG Activity_16'!$A:$A,$B23)+SUMIFS('AGG Activity_EX'!K:K,'AGG Activity_EX'!$A:$A,$B23))-SUMIFS(Activity_EX!K:K,Activity_EX!$A:$A,$A23))/(SUMIFS('AGG Activity_16'!K:K,'AGG Activity_16'!$A:$A,$B23)),0)))))</f>
        <v>0</v>
      </c>
    </row>
    <row r="24" spans="1:21" x14ac:dyDescent="0.25">
      <c r="A24" t="str">
        <f>RESBDG_Split_Tech!A24</f>
        <v>RESBDGSATOldLIFLC___STDELC</v>
      </c>
      <c r="B24" t="str">
        <f>RESBDG_Split_Tech!B24</f>
        <v>RESBDGSATOldLI</v>
      </c>
      <c r="C24" t="str">
        <f>RESBDG_Split_Tech!C24</f>
        <v>RES</v>
      </c>
      <c r="D24" t="str">
        <f>RESBDG_Split_Tech!D24</f>
        <v>BDG</v>
      </c>
      <c r="E24" t="str">
        <f>RESBDG_Split_Tech!E24</f>
        <v>SAT</v>
      </c>
      <c r="F24" t="str">
        <f>RESBDG_Split_Tech!F24</f>
        <v>Old</v>
      </c>
      <c r="G24" t="str">
        <f>RESBDG_Split_Tech!G24</f>
        <v>LI</v>
      </c>
      <c r="H24" t="str">
        <f>RESBDG_Split_Tech!H24</f>
        <v>FLC</v>
      </c>
      <c r="I24" t="str">
        <f>RESBDG_Split_Tech!I24</f>
        <v>___</v>
      </c>
      <c r="J24" t="str">
        <f>RESBDG_Split_Tech!J24</f>
        <v>STD</v>
      </c>
      <c r="K24" t="str">
        <f>RESBDG_Split_Tech!K24</f>
        <v>ELC</v>
      </c>
      <c r="L24" s="9">
        <f>IF(OR($G24="WH",$G24="SH"),RESBDG_Split_Tech!L24,IF(L$1=2016,0,IF(RESBDG_Split_Tech!L24=1,1,IF(RESBDG_Split_Tech!L24="",0,IFERROR((RESBDG_Split_Tech!L24*(SUMIFS('AGG Activity_16'!B:B,'AGG Activity_16'!$A:$A,$B24)+SUMIFS('AGG Activity_EX'!B:B,'AGG Activity_EX'!$A:$A,$B24))-SUMIFS(Activity_EX!B:B,Activity_EX!$A:$A,$A24))/(SUMIFS('AGG Activity_16'!B:B,'AGG Activity_16'!$A:$A,$B24)),0)))))</f>
        <v>0</v>
      </c>
      <c r="M24" s="9">
        <f>IF(OR($G24="WH",$G24="SH"),RESBDG_Split_Tech!M24,IF(M$1=2016,0,IF(RESBDG_Split_Tech!M24=1,1,IF(RESBDG_Split_Tech!M24="",0,IFERROR((RESBDG_Split_Tech!M24*(SUMIFS('AGG Activity_16'!C:C,'AGG Activity_16'!$A:$A,$B24)+SUMIFS('AGG Activity_EX'!C:C,'AGG Activity_EX'!$A:$A,$B24))-SUMIFS(Activity_EX!C:C,Activity_EX!$A:$A,$A24))/(SUMIFS('AGG Activity_16'!C:C,'AGG Activity_16'!$A:$A,$B24)),0)))))</f>
        <v>1.5458672942484007E-2</v>
      </c>
      <c r="N24" s="9">
        <f>IF(OR($G24="WH",$G24="SH"),RESBDG_Split_Tech!N24,IF(N$1=2016,0,IF(RESBDG_Split_Tech!N24=1,1,IF(RESBDG_Split_Tech!N24="",0,IFERROR((RESBDG_Split_Tech!N24*(SUMIFS('AGG Activity_16'!D:D,'AGG Activity_16'!$A:$A,$B24)+SUMIFS('AGG Activity_EX'!D:D,'AGG Activity_EX'!$A:$A,$B24))-SUMIFS(Activity_EX!D:D,Activity_EX!$A:$A,$A24))/(SUMIFS('AGG Activity_16'!D:D,'AGG Activity_16'!$A:$A,$B24)),0)))))</f>
        <v>1.7150762179089819E-2</v>
      </c>
      <c r="O24" s="9">
        <f>IF(OR($G24="WH",$G24="SH"),RESBDG_Split_Tech!O24,IF(O$1=2016,0,IF(RESBDG_Split_Tech!O24=1,1,IF(RESBDG_Split_Tech!O24="",0,IFERROR((RESBDG_Split_Tech!O24*(SUMIFS('AGG Activity_16'!E:E,'AGG Activity_16'!$A:$A,$B24)+SUMIFS('AGG Activity_EX'!E:E,'AGG Activity_EX'!$A:$A,$B24))-SUMIFS(Activity_EX!E:E,Activity_EX!$A:$A,$A24))/(SUMIFS('AGG Activity_16'!E:E,'AGG Activity_16'!$A:$A,$B24)),0)))))</f>
        <v>7.1834640486939216E-2</v>
      </c>
      <c r="P24" s="9">
        <f>IF(OR($G24="WH",$G24="SH"),RESBDG_Split_Tech!P24,IF(P$1=2016,0,IF(RESBDG_Split_Tech!P24=1,1,IF(RESBDG_Split_Tech!P24="",0,IFERROR((RESBDG_Split_Tech!P24*(SUMIFS('AGG Activity_16'!F:F,'AGG Activity_16'!$A:$A,$B24)+SUMIFS('AGG Activity_EX'!F:F,'AGG Activity_EX'!$A:$A,$B24))-SUMIFS(Activity_EX!F:F,Activity_EX!$A:$A,$A24))/(SUMIFS('AGG Activity_16'!F:F,'AGG Activity_16'!$A:$A,$B24)),0)))))</f>
        <v>7.1817535780840575E-2</v>
      </c>
      <c r="Q24" s="9">
        <f>IF(OR($G24="WH",$G24="SH"),RESBDG_Split_Tech!Q24,IF(Q$1=2016,0,IF(RESBDG_Split_Tech!Q24=1,1,IF(RESBDG_Split_Tech!Q24="",0,IFERROR((RESBDG_Split_Tech!Q24*(SUMIFS('AGG Activity_16'!G:G,'AGG Activity_16'!$A:$A,$B24)+SUMIFS('AGG Activity_EX'!G:G,'AGG Activity_EX'!$A:$A,$B24))-SUMIFS(Activity_EX!G:G,Activity_EX!$A:$A,$A24))/(SUMIFS('AGG Activity_16'!G:G,'AGG Activity_16'!$A:$A,$B24)),0)))))</f>
        <v>7.1543782755083454E-2</v>
      </c>
      <c r="R24" s="9">
        <f>IF(OR($G24="WH",$G24="SH"),RESBDG_Split_Tech!R24,IF(R$1=2016,0,IF(RESBDG_Split_Tech!R24=1,1,IF(RESBDG_Split_Tech!R24="",0,IFERROR((RESBDG_Split_Tech!R24*(SUMIFS('AGG Activity_16'!H:H,'AGG Activity_16'!$A:$A,$B24)+SUMIFS('AGG Activity_EX'!H:H,'AGG Activity_EX'!$A:$A,$B24))-SUMIFS(Activity_EX!H:H,Activity_EX!$A:$A,$A24))/(SUMIFS('AGG Activity_16'!H:H,'AGG Activity_16'!$A:$A,$B24)),0)))))</f>
        <v>5.7405925909508333E-2</v>
      </c>
      <c r="S24" s="9">
        <f>IF(AND($G24="WH",S$1=2017),RESBDG_Split_Tech!S24,IF(S$1=2016,0,IF(RESBDG_Split_Tech!S24=1,1,IF(RESBDG_Split_Tech!S24="",0,IFERROR((RESBDG_Split_Tech!S24*(SUMIFS('AGG Activity_16'!I:I,'AGG Activity_16'!$A:$A,$B24)+SUMIFS('AGG Activity_EX'!I:I,'AGG Activity_EX'!$A:$A,$B24))-SUMIFS(Activity_EX!I:I,Activity_EX!$A:$A,$A24))/(SUMIFS('AGG Activity_16'!I:I,'AGG Activity_16'!$A:$A,$B24)),0)))))</f>
        <v>0</v>
      </c>
      <c r="T24" s="9">
        <f>IF(AND($G24="WH",T$1=2017),RESBDG_Split_Tech!T24,IF(T$1=2016,0,IF(RESBDG_Split_Tech!T24=1,1,IF(RESBDG_Split_Tech!T24="",0,IFERROR((RESBDG_Split_Tech!T24*(SUMIFS('AGG Activity_16'!J:J,'AGG Activity_16'!$A:$A,$B24)+SUMIFS('AGG Activity_EX'!J:J,'AGG Activity_EX'!$A:$A,$B24))-SUMIFS(Activity_EX!J:J,Activity_EX!$A:$A,$A24))/(SUMIFS('AGG Activity_16'!J:J,'AGG Activity_16'!$A:$A,$B24)),0)))))</f>
        <v>0</v>
      </c>
      <c r="U24" s="9">
        <f>IF(AND($G24="WH",U$1=2017),RESBDG_Split_Tech!U24,IF(U$1=2016,0,IF(RESBDG_Split_Tech!U24=1,1,IF(RESBDG_Split_Tech!U24="",0,IFERROR((RESBDG_Split_Tech!U24*(SUMIFS('AGG Activity_16'!K:K,'AGG Activity_16'!$A:$A,$B24)+SUMIFS('AGG Activity_EX'!K:K,'AGG Activity_EX'!$A:$A,$B24))-SUMIFS(Activity_EX!K:K,Activity_EX!$A:$A,$A24))/(SUMIFS('AGG Activity_16'!K:K,'AGG Activity_16'!$A:$A,$B24)),0)))))</f>
        <v>0</v>
      </c>
    </row>
    <row r="25" spans="1:21" x14ac:dyDescent="0.25">
      <c r="A25" t="str">
        <f>RESBDG_Split_Tech!A25</f>
        <v>RESBDGSATOldLIFLU___STDELC</v>
      </c>
      <c r="B25" t="str">
        <f>RESBDG_Split_Tech!B25</f>
        <v>RESBDGSATOldLI</v>
      </c>
      <c r="C25" t="str">
        <f>RESBDG_Split_Tech!C25</f>
        <v>RES</v>
      </c>
      <c r="D25" t="str">
        <f>RESBDG_Split_Tech!D25</f>
        <v>BDG</v>
      </c>
      <c r="E25" t="str">
        <f>RESBDG_Split_Tech!E25</f>
        <v>SAT</v>
      </c>
      <c r="F25" t="str">
        <f>RESBDG_Split_Tech!F25</f>
        <v>Old</v>
      </c>
      <c r="G25" t="str">
        <f>RESBDG_Split_Tech!G25</f>
        <v>LI</v>
      </c>
      <c r="H25" t="str">
        <f>RESBDG_Split_Tech!H25</f>
        <v>FLU</v>
      </c>
      <c r="I25" t="str">
        <f>RESBDG_Split_Tech!I25</f>
        <v>___</v>
      </c>
      <c r="J25" t="str">
        <f>RESBDG_Split_Tech!J25</f>
        <v>STD</v>
      </c>
      <c r="K25" t="str">
        <f>RESBDG_Split_Tech!K25</f>
        <v>ELC</v>
      </c>
      <c r="L25" s="9">
        <f>IF(OR($G25="WH",$G25="SH"),RESBDG_Split_Tech!L25,IF(L$1=2016,0,IF(RESBDG_Split_Tech!L25=1,1,IF(RESBDG_Split_Tech!L25="",0,IFERROR((RESBDG_Split_Tech!L25*(SUMIFS('AGG Activity_16'!B:B,'AGG Activity_16'!$A:$A,$B25)+SUMIFS('AGG Activity_EX'!B:B,'AGG Activity_EX'!$A:$A,$B25))-SUMIFS(Activity_EX!B:B,Activity_EX!$A:$A,$A25))/(SUMIFS('AGG Activity_16'!B:B,'AGG Activity_16'!$A:$A,$B25)),0)))))</f>
        <v>0</v>
      </c>
      <c r="M25" s="9">
        <f>IF(OR($G25="WH",$G25="SH"),RESBDG_Split_Tech!M25,IF(M$1=2016,0,IF(RESBDG_Split_Tech!M25=1,1,IF(RESBDG_Split_Tech!M25="",0,IFERROR((RESBDG_Split_Tech!M25*(SUMIFS('AGG Activity_16'!C:C,'AGG Activity_16'!$A:$A,$B25)+SUMIFS('AGG Activity_EX'!C:C,'AGG Activity_EX'!$A:$A,$B25))-SUMIFS(Activity_EX!C:C,Activity_EX!$A:$A,$A25))/(SUMIFS('AGG Activity_16'!C:C,'AGG Activity_16'!$A:$A,$B25)),0)))))</f>
        <v>0.28395615816236075</v>
      </c>
      <c r="N25" s="9">
        <f>IF(OR($G25="WH",$G25="SH"),RESBDG_Split_Tech!N25,IF(N$1=2016,0,IF(RESBDG_Split_Tech!N25=1,1,IF(RESBDG_Split_Tech!N25="",0,IFERROR((RESBDG_Split_Tech!N25*(SUMIFS('AGG Activity_16'!D:D,'AGG Activity_16'!$A:$A,$B25)+SUMIFS('AGG Activity_EX'!D:D,'AGG Activity_EX'!$A:$A,$B25))-SUMIFS(Activity_EX!D:D,Activity_EX!$A:$A,$A25))/(SUMIFS('AGG Activity_16'!D:D,'AGG Activity_16'!$A:$A,$B25)),0)))))</f>
        <v>0.28394832045331586</v>
      </c>
      <c r="O25" s="9">
        <f>IF(OR($G25="WH",$G25="SH"),RESBDG_Split_Tech!O25,IF(O$1=2016,0,IF(RESBDG_Split_Tech!O25=1,1,IF(RESBDG_Split_Tech!O25="",0,IFERROR((RESBDG_Split_Tech!O25*(SUMIFS('AGG Activity_16'!E:E,'AGG Activity_16'!$A:$A,$B25)+SUMIFS('AGG Activity_EX'!E:E,'AGG Activity_EX'!$A:$A,$B25))-SUMIFS(Activity_EX!E:E,Activity_EX!$A:$A,$A25))/(SUMIFS('AGG Activity_16'!E:E,'AGG Activity_16'!$A:$A,$B25)),0)))))</f>
        <v>0.27866627122769183</v>
      </c>
      <c r="P25" s="9">
        <f>IF(OR($G25="WH",$G25="SH"),RESBDG_Split_Tech!P25,IF(P$1=2016,0,IF(RESBDG_Split_Tech!P25=1,1,IF(RESBDG_Split_Tech!P25="",0,IFERROR((RESBDG_Split_Tech!P25*(SUMIFS('AGG Activity_16'!F:F,'AGG Activity_16'!$A:$A,$B25)+SUMIFS('AGG Activity_EX'!F:F,'AGG Activity_EX'!$A:$A,$B25))-SUMIFS(Activity_EX!F:F,Activity_EX!$A:$A,$A25))/(SUMIFS('AGG Activity_16'!F:F,'AGG Activity_16'!$A:$A,$B25)),0)))))</f>
        <v>0.27654124047430861</v>
      </c>
      <c r="Q25" s="9">
        <f>IF(OR($G25="WH",$G25="SH"),RESBDG_Split_Tech!Q25,IF(Q$1=2016,0,IF(RESBDG_Split_Tech!Q25=1,1,IF(RESBDG_Split_Tech!Q25="",0,IFERROR((RESBDG_Split_Tech!Q25*(SUMIFS('AGG Activity_16'!G:G,'AGG Activity_16'!$A:$A,$B25)+SUMIFS('AGG Activity_EX'!G:G,'AGG Activity_EX'!$A:$A,$B25))-SUMIFS(Activity_EX!G:G,Activity_EX!$A:$A,$A25))/(SUMIFS('AGG Activity_16'!G:G,'AGG Activity_16'!$A:$A,$B25)),0)))))</f>
        <v>0.27929523613158641</v>
      </c>
      <c r="R25" s="9">
        <f>IF(OR($G25="WH",$G25="SH"),RESBDG_Split_Tech!R25,IF(R$1=2016,0,IF(RESBDG_Split_Tech!R25=1,1,IF(RESBDG_Split_Tech!R25="",0,IFERROR((RESBDG_Split_Tech!R25*(SUMIFS('AGG Activity_16'!H:H,'AGG Activity_16'!$A:$A,$B25)+SUMIFS('AGG Activity_EX'!H:H,'AGG Activity_EX'!$A:$A,$B25))-SUMIFS(Activity_EX!H:H,Activity_EX!$A:$A,$A25))/(SUMIFS('AGG Activity_16'!H:H,'AGG Activity_16'!$A:$A,$B25)),0)))))</f>
        <v>0.4199214319069986</v>
      </c>
      <c r="S25" s="9">
        <f>IF(AND($G25="WH",S$1=2017),RESBDG_Split_Tech!S25,IF(S$1=2016,0,IF(RESBDG_Split_Tech!S25=1,1,IF(RESBDG_Split_Tech!S25="",0,IFERROR((RESBDG_Split_Tech!S25*(SUMIFS('AGG Activity_16'!I:I,'AGG Activity_16'!$A:$A,$B25)+SUMIFS('AGG Activity_EX'!I:I,'AGG Activity_EX'!$A:$A,$B25))-SUMIFS(Activity_EX!I:I,Activity_EX!$A:$A,$A25))/(SUMIFS('AGG Activity_16'!I:I,'AGG Activity_16'!$A:$A,$B25)),0)))))</f>
        <v>0</v>
      </c>
      <c r="T25" s="9">
        <f>IF(AND($G25="WH",T$1=2017),RESBDG_Split_Tech!T25,IF(T$1=2016,0,IF(RESBDG_Split_Tech!T25=1,1,IF(RESBDG_Split_Tech!T25="",0,IFERROR((RESBDG_Split_Tech!T25*(SUMIFS('AGG Activity_16'!J:J,'AGG Activity_16'!$A:$A,$B25)+SUMIFS('AGG Activity_EX'!J:J,'AGG Activity_EX'!$A:$A,$B25))-SUMIFS(Activity_EX!J:J,Activity_EX!$A:$A,$A25))/(SUMIFS('AGG Activity_16'!J:J,'AGG Activity_16'!$A:$A,$B25)),0)))))</f>
        <v>0</v>
      </c>
      <c r="U25" s="9">
        <f>IF(AND($G25="WH",U$1=2017),RESBDG_Split_Tech!U25,IF(U$1=2016,0,IF(RESBDG_Split_Tech!U25=1,1,IF(RESBDG_Split_Tech!U25="",0,IFERROR((RESBDG_Split_Tech!U25*(SUMIFS('AGG Activity_16'!K:K,'AGG Activity_16'!$A:$A,$B25)+SUMIFS('AGG Activity_EX'!K:K,'AGG Activity_EX'!$A:$A,$B25))-SUMIFS(Activity_EX!K:K,Activity_EX!$A:$A,$A25))/(SUMIFS('AGG Activity_16'!K:K,'AGG Activity_16'!$A:$A,$B25)),0)))))</f>
        <v>0</v>
      </c>
    </row>
    <row r="26" spans="1:21" x14ac:dyDescent="0.25">
      <c r="A26" t="str">
        <f>RESBDG_Split_Tech!A26</f>
        <v>RESBDGSATOldLIHAL___STDELC</v>
      </c>
      <c r="B26" t="str">
        <f>RESBDG_Split_Tech!B26</f>
        <v>RESBDGSATOldLI</v>
      </c>
      <c r="C26" t="str">
        <f>RESBDG_Split_Tech!C26</f>
        <v>RES</v>
      </c>
      <c r="D26" t="str">
        <f>RESBDG_Split_Tech!D26</f>
        <v>BDG</v>
      </c>
      <c r="E26" t="str">
        <f>RESBDG_Split_Tech!E26</f>
        <v>SAT</v>
      </c>
      <c r="F26" t="str">
        <f>RESBDG_Split_Tech!F26</f>
        <v>Old</v>
      </c>
      <c r="G26" t="str">
        <f>RESBDG_Split_Tech!G26</f>
        <v>LI</v>
      </c>
      <c r="H26" t="str">
        <f>RESBDG_Split_Tech!H26</f>
        <v>HAL</v>
      </c>
      <c r="I26" t="str">
        <f>RESBDG_Split_Tech!I26</f>
        <v>___</v>
      </c>
      <c r="J26" t="str">
        <f>RESBDG_Split_Tech!J26</f>
        <v>STD</v>
      </c>
      <c r="K26" t="str">
        <f>RESBDG_Split_Tech!K26</f>
        <v>ELC</v>
      </c>
      <c r="L26" s="9">
        <f>IF(OR($G26="WH",$G26="SH"),RESBDG_Split_Tech!L26,IF(L$1=2016,0,IF(RESBDG_Split_Tech!L26=1,1,IF(RESBDG_Split_Tech!L26="",0,IFERROR((RESBDG_Split_Tech!L26*(SUMIFS('AGG Activity_16'!B:B,'AGG Activity_16'!$A:$A,$B26)+SUMIFS('AGG Activity_EX'!B:B,'AGG Activity_EX'!$A:$A,$B26))-SUMIFS(Activity_EX!B:B,Activity_EX!$A:$A,$A26))/(SUMIFS('AGG Activity_16'!B:B,'AGG Activity_16'!$A:$A,$B26)),0)))))</f>
        <v>0</v>
      </c>
      <c r="M26" s="9">
        <f>IF(OR($G26="WH",$G26="SH"),RESBDG_Split_Tech!M26,IF(M$1=2016,0,IF(RESBDG_Split_Tech!M26=1,1,IF(RESBDG_Split_Tech!M26="",0,IFERROR((RESBDG_Split_Tech!M26*(SUMIFS('AGG Activity_16'!C:C,'AGG Activity_16'!$A:$A,$B26)+SUMIFS('AGG Activity_EX'!C:C,'AGG Activity_EX'!$A:$A,$B26))-SUMIFS(Activity_EX!C:C,Activity_EX!$A:$A,$A26))/(SUMIFS('AGG Activity_16'!C:C,'AGG Activity_16'!$A:$A,$B26)),0)))))</f>
        <v>0.1663342373442715</v>
      </c>
      <c r="N26" s="9">
        <f>IF(OR($G26="WH",$G26="SH"),RESBDG_Split_Tech!N26,IF(N$1=2016,0,IF(RESBDG_Split_Tech!N26=1,1,IF(RESBDG_Split_Tech!N26="",0,IFERROR((RESBDG_Split_Tech!N26*(SUMIFS('AGG Activity_16'!D:D,'AGG Activity_16'!$A:$A,$B26)+SUMIFS('AGG Activity_EX'!D:D,'AGG Activity_EX'!$A:$A,$B26))-SUMIFS(Activity_EX!D:D,Activity_EX!$A:$A,$A26))/(SUMIFS('AGG Activity_16'!D:D,'AGG Activity_16'!$A:$A,$B26)),0)))))</f>
        <v>0.16593130956032029</v>
      </c>
      <c r="O26" s="9">
        <f>IF(OR($G26="WH",$G26="SH"),RESBDG_Split_Tech!O26,IF(O$1=2016,0,IF(RESBDG_Split_Tech!O26=1,1,IF(RESBDG_Split_Tech!O26="",0,IFERROR((RESBDG_Split_Tech!O26*(SUMIFS('AGG Activity_16'!E:E,'AGG Activity_16'!$A:$A,$B26)+SUMIFS('AGG Activity_EX'!E:E,'AGG Activity_EX'!$A:$A,$B26))-SUMIFS(Activity_EX!E:E,Activity_EX!$A:$A,$A26))/(SUMIFS('AGG Activity_16'!E:E,'AGG Activity_16'!$A:$A,$B26)),0)))))</f>
        <v>0.15419946775062857</v>
      </c>
      <c r="P26" s="9">
        <f>IF(OR($G26="WH",$G26="SH"),RESBDG_Split_Tech!P26,IF(P$1=2016,0,IF(RESBDG_Split_Tech!P26=1,1,IF(RESBDG_Split_Tech!P26="",0,IFERROR((RESBDG_Split_Tech!P26*(SUMIFS('AGG Activity_16'!F:F,'AGG Activity_16'!$A:$A,$B26)+SUMIFS('AGG Activity_EX'!F:F,'AGG Activity_EX'!$A:$A,$B26))-SUMIFS(Activity_EX!F:F,Activity_EX!$A:$A,$A26))/(SUMIFS('AGG Activity_16'!F:F,'AGG Activity_16'!$A:$A,$B26)),0)))))</f>
        <v>0.15416275097222523</v>
      </c>
      <c r="Q26" s="9">
        <f>IF(OR($G26="WH",$G26="SH"),RESBDG_Split_Tech!Q26,IF(Q$1=2016,0,IF(RESBDG_Split_Tech!Q26=1,1,IF(RESBDG_Split_Tech!Q26="",0,IFERROR((RESBDG_Split_Tech!Q26*(SUMIFS('AGG Activity_16'!G:G,'AGG Activity_16'!$A:$A,$B26)+SUMIFS('AGG Activity_EX'!G:G,'AGG Activity_EX'!$A:$A,$B26))-SUMIFS(Activity_EX!G:G,Activity_EX!$A:$A,$A26))/(SUMIFS('AGG Activity_16'!G:G,'AGG Activity_16'!$A:$A,$B26)),0)))))</f>
        <v>0.15357511566729812</v>
      </c>
      <c r="R26" s="9">
        <f>IF(OR($G26="WH",$G26="SH"),RESBDG_Split_Tech!R26,IF(R$1=2016,0,IF(RESBDG_Split_Tech!R26=1,1,IF(RESBDG_Split_Tech!R26="",0,IFERROR((RESBDG_Split_Tech!R26*(SUMIFS('AGG Activity_16'!H:H,'AGG Activity_16'!$A:$A,$B26)+SUMIFS('AGG Activity_EX'!H:H,'AGG Activity_EX'!$A:$A,$B26))-SUMIFS(Activity_EX!H:H,Activity_EX!$A:$A,$A26))/(SUMIFS('AGG Activity_16'!H:H,'AGG Activity_16'!$A:$A,$B26)),0)))))</f>
        <v>0.1232269440060418</v>
      </c>
      <c r="S26" s="9">
        <f>IF(AND($G26="WH",S$1=2017),RESBDG_Split_Tech!S26,IF(S$1=2016,0,IF(RESBDG_Split_Tech!S26=1,1,IF(RESBDG_Split_Tech!S26="",0,IFERROR((RESBDG_Split_Tech!S26*(SUMIFS('AGG Activity_16'!I:I,'AGG Activity_16'!$A:$A,$B26)+SUMIFS('AGG Activity_EX'!I:I,'AGG Activity_EX'!$A:$A,$B26))-SUMIFS(Activity_EX!I:I,Activity_EX!$A:$A,$A26))/(SUMIFS('AGG Activity_16'!I:I,'AGG Activity_16'!$A:$A,$B26)),0)))))</f>
        <v>0</v>
      </c>
      <c r="T26" s="9">
        <f>IF(AND($G26="WH",T$1=2017),RESBDG_Split_Tech!T26,IF(T$1=2016,0,IF(RESBDG_Split_Tech!T26=1,1,IF(RESBDG_Split_Tech!T26="",0,IFERROR((RESBDG_Split_Tech!T26*(SUMIFS('AGG Activity_16'!J:J,'AGG Activity_16'!$A:$A,$B26)+SUMIFS('AGG Activity_EX'!J:J,'AGG Activity_EX'!$A:$A,$B26))-SUMIFS(Activity_EX!J:J,Activity_EX!$A:$A,$A26))/(SUMIFS('AGG Activity_16'!J:J,'AGG Activity_16'!$A:$A,$B26)),0)))))</f>
        <v>0</v>
      </c>
      <c r="U26" s="9">
        <f>IF(AND($G26="WH",U$1=2017),RESBDG_Split_Tech!U26,IF(U$1=2016,0,IF(RESBDG_Split_Tech!U26=1,1,IF(RESBDG_Split_Tech!U26="",0,IFERROR((RESBDG_Split_Tech!U26*(SUMIFS('AGG Activity_16'!K:K,'AGG Activity_16'!$A:$A,$B26)+SUMIFS('AGG Activity_EX'!K:K,'AGG Activity_EX'!$A:$A,$B26))-SUMIFS(Activity_EX!K:K,Activity_EX!$A:$A,$A26))/(SUMIFS('AGG Activity_16'!K:K,'AGG Activity_16'!$A:$A,$B26)),0)))))</f>
        <v>0</v>
      </c>
    </row>
    <row r="27" spans="1:21" x14ac:dyDescent="0.25">
      <c r="A27" t="str">
        <f>RESBDG_Split_Tech!A27</f>
        <v>RESBDGSATOldLIINC___STDELC</v>
      </c>
      <c r="B27" t="str">
        <f>RESBDG_Split_Tech!B27</f>
        <v>RESBDGSATOldLI</v>
      </c>
      <c r="C27" t="str">
        <f>RESBDG_Split_Tech!C27</f>
        <v>RES</v>
      </c>
      <c r="D27" t="str">
        <f>RESBDG_Split_Tech!D27</f>
        <v>BDG</v>
      </c>
      <c r="E27" t="str">
        <f>RESBDG_Split_Tech!E27</f>
        <v>SAT</v>
      </c>
      <c r="F27" t="str">
        <f>RESBDG_Split_Tech!F27</f>
        <v>Old</v>
      </c>
      <c r="G27" t="str">
        <f>RESBDG_Split_Tech!G27</f>
        <v>LI</v>
      </c>
      <c r="H27" t="str">
        <f>RESBDG_Split_Tech!H27</f>
        <v>INC</v>
      </c>
      <c r="I27" t="str">
        <f>RESBDG_Split_Tech!I27</f>
        <v>___</v>
      </c>
      <c r="J27" t="str">
        <f>RESBDG_Split_Tech!J27</f>
        <v>STD</v>
      </c>
      <c r="K27" t="str">
        <f>RESBDG_Split_Tech!K27</f>
        <v>ELC</v>
      </c>
      <c r="L27" s="9">
        <f>IF(OR($G27="WH",$G27="SH"),RESBDG_Split_Tech!L27,IF(L$1=2016,0,IF(RESBDG_Split_Tech!L27=1,1,IF(RESBDG_Split_Tech!L27="",0,IFERROR((RESBDG_Split_Tech!L27*(SUMIFS('AGG Activity_16'!B:B,'AGG Activity_16'!$A:$A,$B27)+SUMIFS('AGG Activity_EX'!B:B,'AGG Activity_EX'!$A:$A,$B27))-SUMIFS(Activity_EX!B:B,Activity_EX!$A:$A,$A27))/(SUMIFS('AGG Activity_16'!B:B,'AGG Activity_16'!$A:$A,$B27)),0)))))</f>
        <v>0</v>
      </c>
      <c r="M27" s="9">
        <f>IF(OR($G27="WH",$G27="SH"),RESBDG_Split_Tech!M27,IF(M$1=2016,0,IF(RESBDG_Split_Tech!M27=1,1,IF(RESBDG_Split_Tech!M27="",0,IFERROR((RESBDG_Split_Tech!M27*(SUMIFS('AGG Activity_16'!C:C,'AGG Activity_16'!$A:$A,$B27)+SUMIFS('AGG Activity_EX'!C:C,'AGG Activity_EX'!$A:$A,$B27))-SUMIFS(Activity_EX!C:C,Activity_EX!$A:$A,$A27))/(SUMIFS('AGG Activity_16'!C:C,'AGG Activity_16'!$A:$A,$B27)),0)))))</f>
        <v>0.53423071722456628</v>
      </c>
      <c r="N27" s="9">
        <f>IF(OR($G27="WH",$G27="SH"),RESBDG_Split_Tech!N27,IF(N$1=2016,0,IF(RESBDG_Split_Tech!N27=1,1,IF(RESBDG_Split_Tech!N27="",0,IFERROR((RESBDG_Split_Tech!N27*(SUMIFS('AGG Activity_16'!D:D,'AGG Activity_16'!$A:$A,$B27)+SUMIFS('AGG Activity_EX'!D:D,'AGG Activity_EX'!$A:$A,$B27))-SUMIFS(Activity_EX!D:D,Activity_EX!$A:$A,$A27))/(SUMIFS('AGG Activity_16'!D:D,'AGG Activity_16'!$A:$A,$B27)),0)))))</f>
        <v>0.53293659761066836</v>
      </c>
      <c r="O27" s="9">
        <f>IF(OR($G27="WH",$G27="SH"),RESBDG_Split_Tech!O27,IF(O$1=2016,0,IF(RESBDG_Split_Tech!O27=1,1,IF(RESBDG_Split_Tech!O27="",0,IFERROR((RESBDG_Split_Tech!O27*(SUMIFS('AGG Activity_16'!E:E,'AGG Activity_16'!$A:$A,$B27)+SUMIFS('AGG Activity_EX'!E:E,'AGG Activity_EX'!$A:$A,$B27))-SUMIFS(Activity_EX!E:E,Activity_EX!$A:$A,$A27))/(SUMIFS('AGG Activity_16'!E:E,'AGG Activity_16'!$A:$A,$B27)),0)))))</f>
        <v>0.49525637996921829</v>
      </c>
      <c r="P27" s="9">
        <f>IF(OR($G27="WH",$G27="SH"),RESBDG_Split_Tech!P27,IF(P$1=2016,0,IF(RESBDG_Split_Tech!P27=1,1,IF(RESBDG_Split_Tech!P27="",0,IFERROR((RESBDG_Split_Tech!P27*(SUMIFS('AGG Activity_16'!F:F,'AGG Activity_16'!$A:$A,$B27)+SUMIFS('AGG Activity_EX'!F:F,'AGG Activity_EX'!$A:$A,$B27))-SUMIFS(Activity_EX!F:F,Activity_EX!$A:$A,$A27))/(SUMIFS('AGG Activity_16'!F:F,'AGG Activity_16'!$A:$A,$B27)),0)))))</f>
        <v>0.495138453370499</v>
      </c>
      <c r="Q27" s="9">
        <f>IF(OR($G27="WH",$G27="SH"),RESBDG_Split_Tech!Q27,IF(Q$1=2016,0,IF(RESBDG_Split_Tech!Q27=1,1,IF(RESBDG_Split_Tech!Q27="",0,IFERROR((RESBDG_Split_Tech!Q27*(SUMIFS('AGG Activity_16'!G:G,'AGG Activity_16'!$A:$A,$B27)+SUMIFS('AGG Activity_EX'!G:G,'AGG Activity_EX'!$A:$A,$B27))-SUMIFS(Activity_EX!G:G,Activity_EX!$A:$A,$A27))/(SUMIFS('AGG Activity_16'!G:G,'AGG Activity_16'!$A:$A,$B27)),0)))))</f>
        <v>0.49325109190222882</v>
      </c>
      <c r="R27" s="9">
        <f>IF(OR($G27="WH",$G27="SH"),RESBDG_Split_Tech!R27,IF(R$1=2016,0,IF(RESBDG_Split_Tech!R27=1,1,IF(RESBDG_Split_Tech!R27="",0,IFERROR((RESBDG_Split_Tech!R27*(SUMIFS('AGG Activity_16'!H:H,'AGG Activity_16'!$A:$A,$B27)+SUMIFS('AGG Activity_EX'!H:H,'AGG Activity_EX'!$A:$A,$B27))-SUMIFS(Activity_EX!H:H,Activity_EX!$A:$A,$A27))/(SUMIFS('AGG Activity_16'!H:H,'AGG Activity_16'!$A:$A,$B27)),0)))))</f>
        <v>0.39577912358165751</v>
      </c>
      <c r="S27" s="9">
        <f>IF(AND($G27="WH",S$1=2017),RESBDG_Split_Tech!S27,IF(S$1=2016,0,IF(RESBDG_Split_Tech!S27=1,1,IF(RESBDG_Split_Tech!S27="",0,IFERROR((RESBDG_Split_Tech!S27*(SUMIFS('AGG Activity_16'!I:I,'AGG Activity_16'!$A:$A,$B27)+SUMIFS('AGG Activity_EX'!I:I,'AGG Activity_EX'!$A:$A,$B27))-SUMIFS(Activity_EX!I:I,Activity_EX!$A:$A,$A27))/(SUMIFS('AGG Activity_16'!I:I,'AGG Activity_16'!$A:$A,$B27)),0)))))</f>
        <v>0</v>
      </c>
      <c r="T27" s="9">
        <f>IF(AND($G27="WH",T$1=2017),RESBDG_Split_Tech!T27,IF(T$1=2016,0,IF(RESBDG_Split_Tech!T27=1,1,IF(RESBDG_Split_Tech!T27="",0,IFERROR((RESBDG_Split_Tech!T27*(SUMIFS('AGG Activity_16'!J:J,'AGG Activity_16'!$A:$A,$B27)+SUMIFS('AGG Activity_EX'!J:J,'AGG Activity_EX'!$A:$A,$B27))-SUMIFS(Activity_EX!J:J,Activity_EX!$A:$A,$A27))/(SUMIFS('AGG Activity_16'!J:J,'AGG Activity_16'!$A:$A,$B27)),0)))))</f>
        <v>0</v>
      </c>
      <c r="U27" s="9">
        <f>IF(AND($G27="WH",U$1=2017),RESBDG_Split_Tech!U27,IF(U$1=2016,0,IF(RESBDG_Split_Tech!U27=1,1,IF(RESBDG_Split_Tech!U27="",0,IFERROR((RESBDG_Split_Tech!U27*(SUMIFS('AGG Activity_16'!K:K,'AGG Activity_16'!$A:$A,$B27)+SUMIFS('AGG Activity_EX'!K:K,'AGG Activity_EX'!$A:$A,$B27))-SUMIFS(Activity_EX!K:K,Activity_EX!$A:$A,$A27))/(SUMIFS('AGG Activity_16'!K:K,'AGG Activity_16'!$A:$A,$B27)),0)))))</f>
        <v>0</v>
      </c>
    </row>
    <row r="28" spans="1:21" x14ac:dyDescent="0.25">
      <c r="A28" t="str">
        <f>RESBDG_Split_Tech!A28</f>
        <v>RESBDGSATOldLILED___STDELC</v>
      </c>
      <c r="B28" t="str">
        <f>RESBDG_Split_Tech!B28</f>
        <v>RESBDGSATOldLI</v>
      </c>
      <c r="C28" t="str">
        <f>RESBDG_Split_Tech!C28</f>
        <v>RES</v>
      </c>
      <c r="D28" t="str">
        <f>RESBDG_Split_Tech!D28</f>
        <v>BDG</v>
      </c>
      <c r="E28" t="str">
        <f>RESBDG_Split_Tech!E28</f>
        <v>SAT</v>
      </c>
      <c r="F28" t="str">
        <f>RESBDG_Split_Tech!F28</f>
        <v>Old</v>
      </c>
      <c r="G28" t="str">
        <f>RESBDG_Split_Tech!G28</f>
        <v>LI</v>
      </c>
      <c r="H28" t="str">
        <f>RESBDG_Split_Tech!H28</f>
        <v>LED</v>
      </c>
      <c r="I28" t="str">
        <f>RESBDG_Split_Tech!I28</f>
        <v>___</v>
      </c>
      <c r="J28" t="str">
        <f>RESBDG_Split_Tech!J28</f>
        <v>STD</v>
      </c>
      <c r="K28" t="str">
        <f>RESBDG_Split_Tech!K28</f>
        <v>ELC</v>
      </c>
      <c r="L28" s="9">
        <f>IF(OR($G28="WH",$G28="SH"),RESBDG_Split_Tech!L28,IF(L$1=2016,0,IF(RESBDG_Split_Tech!L28=1,1,IF(RESBDG_Split_Tech!L28="",0,IFERROR((RESBDG_Split_Tech!L28*(SUMIFS('AGG Activity_16'!B:B,'AGG Activity_16'!$A:$A,$B28)+SUMIFS('AGG Activity_EX'!B:B,'AGG Activity_EX'!$A:$A,$B28))-SUMIFS(Activity_EX!B:B,Activity_EX!$A:$A,$A28))/(SUMIFS('AGG Activity_16'!B:B,'AGG Activity_16'!$A:$A,$B28)),0)))))</f>
        <v>0</v>
      </c>
      <c r="M28" s="9">
        <f>IF(OR($G28="WH",$G28="SH"),RESBDG_Split_Tech!M28,IF(M$1=2016,0,IF(RESBDG_Split_Tech!M28=1,1,IF(RESBDG_Split_Tech!M28="",0,IFERROR((RESBDG_Split_Tech!M28*(SUMIFS('AGG Activity_16'!C:C,'AGG Activity_16'!$A:$A,$B28)+SUMIFS('AGG Activity_EX'!C:C,'AGG Activity_EX'!$A:$A,$B28))-SUMIFS(Activity_EX!C:C,Activity_EX!$A:$A,$A28))/(SUMIFS('AGG Activity_16'!C:C,'AGG Activity_16'!$A:$A,$B28)),0)))))</f>
        <v>9.7605607280212233E-6</v>
      </c>
      <c r="N28" s="9">
        <f>IF(OR($G28="WH",$G28="SH"),RESBDG_Split_Tech!N28,IF(N$1=2016,0,IF(RESBDG_Split_Tech!N28=1,1,IF(RESBDG_Split_Tech!N28="",0,IFERROR((RESBDG_Split_Tech!N28*(SUMIFS('AGG Activity_16'!D:D,'AGG Activity_16'!$A:$A,$B28)+SUMIFS('AGG Activity_EX'!D:D,'AGG Activity_EX'!$A:$A,$B28))-SUMIFS(Activity_EX!D:D,Activity_EX!$A:$A,$A28))/(SUMIFS('AGG Activity_16'!D:D,'AGG Activity_16'!$A:$A,$B28)),0)))))</f>
        <v>1.9432302983046417E-5</v>
      </c>
      <c r="O28" s="9">
        <f>IF(OR($G28="WH",$G28="SH"),RESBDG_Split_Tech!O28,IF(O$1=2016,0,IF(RESBDG_Split_Tech!O28=1,1,IF(RESBDG_Split_Tech!O28="",0,IFERROR((RESBDG_Split_Tech!O28*(SUMIFS('AGG Activity_16'!E:E,'AGG Activity_16'!$A:$A,$B28)+SUMIFS('AGG Activity_EX'!E:E,'AGG Activity_EX'!$A:$A,$B28))-SUMIFS(Activity_EX!E:E,Activity_EX!$A:$A,$A28))/(SUMIFS('AGG Activity_16'!E:E,'AGG Activity_16'!$A:$A,$B28)),0)))))</f>
        <v>2.5173800859799685E-5</v>
      </c>
      <c r="P28" s="9">
        <f>IF(OR($G28="WH",$G28="SH"),RESBDG_Split_Tech!P28,IF(P$1=2016,0,IF(RESBDG_Split_Tech!P28=1,1,IF(RESBDG_Split_Tech!P28="",0,IFERROR((RESBDG_Split_Tech!P28*(SUMIFS('AGG Activity_16'!F:F,'AGG Activity_16'!$A:$A,$B28)+SUMIFS('AGG Activity_EX'!F:F,'AGG Activity_EX'!$A:$A,$B28))-SUMIFS(Activity_EX!F:F,Activity_EX!$A:$A,$A28))/(SUMIFS('AGG Activity_16'!F:F,'AGG Activity_16'!$A:$A,$B28)),0)))))</f>
        <v>1.1701089200457056E-3</v>
      </c>
      <c r="Q28" s="9">
        <f>IF(OR($G28="WH",$G28="SH"),RESBDG_Split_Tech!Q28,IF(Q$1=2016,0,IF(RESBDG_Split_Tech!Q28=1,1,IF(RESBDG_Split_Tech!Q28="",0,IFERROR((RESBDG_Split_Tech!Q28*(SUMIFS('AGG Activity_16'!G:G,'AGG Activity_16'!$A:$A,$B28)+SUMIFS('AGG Activity_EX'!G:G,'AGG Activity_EX'!$A:$A,$B28))-SUMIFS(Activity_EX!G:G,Activity_EX!$A:$A,$A28))/(SUMIFS('AGG Activity_16'!G:G,'AGG Activity_16'!$A:$A,$B28)),0)))))</f>
        <v>1.1687707724418591E-3</v>
      </c>
      <c r="R28" s="9">
        <f>IF(OR($G28="WH",$G28="SH"),RESBDG_Split_Tech!R28,IF(R$1=2016,0,IF(RESBDG_Split_Tech!R28=1,1,IF(RESBDG_Split_Tech!R28="",0,IFERROR((RESBDG_Split_Tech!R28*(SUMIFS('AGG Activity_16'!H:H,'AGG Activity_16'!$A:$A,$B28)+SUMIFS('AGG Activity_EX'!H:H,'AGG Activity_EX'!$A:$A,$B28))-SUMIFS(Activity_EX!H:H,Activity_EX!$A:$A,$A28))/(SUMIFS('AGG Activity_16'!H:H,'AGG Activity_16'!$A:$A,$B28)),0)))))</f>
        <v>1.8414962099517461E-3</v>
      </c>
      <c r="S28" s="9">
        <f>IF(AND($G28="WH",S$1=2017),RESBDG_Split_Tech!S28,IF(S$1=2016,0,IF(RESBDG_Split_Tech!S28=1,1,IF(RESBDG_Split_Tech!S28="",0,IFERROR((RESBDG_Split_Tech!S28*(SUMIFS('AGG Activity_16'!I:I,'AGG Activity_16'!$A:$A,$B28)+SUMIFS('AGG Activity_EX'!I:I,'AGG Activity_EX'!$A:$A,$B28))-SUMIFS(Activity_EX!I:I,Activity_EX!$A:$A,$A28))/(SUMIFS('AGG Activity_16'!I:I,'AGG Activity_16'!$A:$A,$B28)),0)))))</f>
        <v>0</v>
      </c>
      <c r="T28" s="9">
        <f>IF(AND($G28="WH",T$1=2017),RESBDG_Split_Tech!T28,IF(T$1=2016,0,IF(RESBDG_Split_Tech!T28=1,1,IF(RESBDG_Split_Tech!T28="",0,IFERROR((RESBDG_Split_Tech!T28*(SUMIFS('AGG Activity_16'!J:J,'AGG Activity_16'!$A:$A,$B28)+SUMIFS('AGG Activity_EX'!J:J,'AGG Activity_EX'!$A:$A,$B28))-SUMIFS(Activity_EX!J:J,Activity_EX!$A:$A,$A28))/(SUMIFS('AGG Activity_16'!J:J,'AGG Activity_16'!$A:$A,$B28)),0)))))</f>
        <v>0</v>
      </c>
      <c r="U28" s="9">
        <f>IF(AND($G28="WH",U$1=2017),RESBDG_Split_Tech!U28,IF(U$1=2016,0,IF(RESBDG_Split_Tech!U28=1,1,IF(RESBDG_Split_Tech!U28="",0,IFERROR((RESBDG_Split_Tech!U28*(SUMIFS('AGG Activity_16'!K:K,'AGG Activity_16'!$A:$A,$B28)+SUMIFS('AGG Activity_EX'!K:K,'AGG Activity_EX'!$A:$A,$B28))-SUMIFS(Activity_EX!K:K,Activity_EX!$A:$A,$A28))/(SUMIFS('AGG Activity_16'!K:K,'AGG Activity_16'!$A:$A,$B28)),0)))))</f>
        <v>0</v>
      </c>
    </row>
    <row r="29" spans="1:21" x14ac:dyDescent="0.25">
      <c r="A29" t="str">
        <f>RESBDG_Split_Tech!A29</f>
        <v>RESBDGSDEOldLILED___HIGELC</v>
      </c>
      <c r="B29" t="str">
        <f>RESBDG_Split_Tech!B29</f>
        <v>RESBDGSDEOldLI</v>
      </c>
      <c r="C29" t="str">
        <f>RESBDG_Split_Tech!C29</f>
        <v>RES</v>
      </c>
      <c r="D29" t="str">
        <f>RESBDG_Split_Tech!D29</f>
        <v>BDG</v>
      </c>
      <c r="E29" t="str">
        <f>RESBDG_Split_Tech!E29</f>
        <v>SDE</v>
      </c>
      <c r="F29" t="str">
        <f>RESBDG_Split_Tech!F29</f>
        <v>Old</v>
      </c>
      <c r="G29" t="str">
        <f>RESBDG_Split_Tech!G29</f>
        <v>LI</v>
      </c>
      <c r="H29" t="str">
        <f>RESBDG_Split_Tech!H29</f>
        <v>LED</v>
      </c>
      <c r="I29" t="str">
        <f>RESBDG_Split_Tech!I29</f>
        <v>___</v>
      </c>
      <c r="J29" t="str">
        <f>RESBDG_Split_Tech!J29</f>
        <v>HIG</v>
      </c>
      <c r="K29" t="str">
        <f>RESBDG_Split_Tech!K29</f>
        <v>ELC</v>
      </c>
      <c r="L29" s="9">
        <f>IF(OR($G29="WH",$G29="SH"),RESBDG_Split_Tech!L29,IF(L$1=2016,0,IF(RESBDG_Split_Tech!L29=1,1,IF(RESBDG_Split_Tech!L29="",0,IFERROR((RESBDG_Split_Tech!L29*(SUMIFS('AGG Activity_16'!B:B,'AGG Activity_16'!$A:$A,$B29)+SUMIFS('AGG Activity_EX'!B:B,'AGG Activity_EX'!$A:$A,$B29))-SUMIFS(Activity_EX!B:B,Activity_EX!$A:$A,$A29))/(SUMIFS('AGG Activity_16'!B:B,'AGG Activity_16'!$A:$A,$B29)),0)))))</f>
        <v>0</v>
      </c>
      <c r="M29" s="9">
        <f>IF(OR($G29="WH",$G29="SH"),RESBDG_Split_Tech!M29,IF(M$1=2016,0,IF(RESBDG_Split_Tech!M29=1,1,IF(RESBDG_Split_Tech!M29="",0,IFERROR((RESBDG_Split_Tech!M29*(SUMIFS('AGG Activity_16'!C:C,'AGG Activity_16'!$A:$A,$B29)+SUMIFS('AGG Activity_EX'!C:C,'AGG Activity_EX'!$A:$A,$B29))-SUMIFS(Activity_EX!C:C,Activity_EX!$A:$A,$A29))/(SUMIFS('AGG Activity_16'!C:C,'AGG Activity_16'!$A:$A,$B29)),0)))))</f>
        <v>2.8379556790981508E-6</v>
      </c>
      <c r="N29" s="9">
        <f>IF(OR($G29="WH",$G29="SH"),RESBDG_Split_Tech!N29,IF(N$1=2016,0,IF(RESBDG_Split_Tech!N29=1,1,IF(RESBDG_Split_Tech!N29="",0,IFERROR((RESBDG_Split_Tech!N29*(SUMIFS('AGG Activity_16'!D:D,'AGG Activity_16'!$A:$A,$B29)+SUMIFS('AGG Activity_EX'!D:D,'AGG Activity_EX'!$A:$A,$B29))-SUMIFS(Activity_EX!D:D,Activity_EX!$A:$A,$A29))/(SUMIFS('AGG Activity_16'!D:D,'AGG Activity_16'!$A:$A,$B29)),0)))))</f>
        <v>1.2323096008798527E-5</v>
      </c>
      <c r="O29" s="9">
        <f>IF(OR($G29="WH",$G29="SH"),RESBDG_Split_Tech!O29,IF(O$1=2016,0,IF(RESBDG_Split_Tech!O29=1,1,IF(RESBDG_Split_Tech!O29="",0,IFERROR((RESBDG_Split_Tech!O29*(SUMIFS('AGG Activity_16'!E:E,'AGG Activity_16'!$A:$A,$B29)+SUMIFS('AGG Activity_EX'!E:E,'AGG Activity_EX'!$A:$A,$B29))-SUMIFS(Activity_EX!E:E,Activity_EX!$A:$A,$A29))/(SUMIFS('AGG Activity_16'!E:E,'AGG Activity_16'!$A:$A,$B29)),0)))))</f>
        <v>1.9872482473437737E-5</v>
      </c>
      <c r="P29" s="9">
        <f>IF(OR($G29="WH",$G29="SH"),RESBDG_Split_Tech!P29,IF(P$1=2016,0,IF(RESBDG_Split_Tech!P29=1,1,IF(RESBDG_Split_Tech!P29="",0,IFERROR((RESBDG_Split_Tech!P29*(SUMIFS('AGG Activity_16'!F:F,'AGG Activity_16'!$A:$A,$B29)+SUMIFS('AGG Activity_EX'!F:F,'AGG Activity_EX'!$A:$A,$B29))-SUMIFS(Activity_EX!F:F,Activity_EX!$A:$A,$A29))/(SUMIFS('AGG Activity_16'!F:F,'AGG Activity_16'!$A:$A,$B29)),0)))))</f>
        <v>1.1676089114315013E-3</v>
      </c>
      <c r="Q29" s="9">
        <f>IF(OR($G29="WH",$G29="SH"),RESBDG_Split_Tech!Q29,IF(Q$1=2016,0,IF(RESBDG_Split_Tech!Q29=1,1,IF(RESBDG_Split_Tech!Q29="",0,IFERROR((RESBDG_Split_Tech!Q29*(SUMIFS('AGG Activity_16'!G:G,'AGG Activity_16'!$A:$A,$B29)+SUMIFS('AGG Activity_EX'!G:G,'AGG Activity_EX'!$A:$A,$B29))-SUMIFS(Activity_EX!G:G,Activity_EX!$A:$A,$A29))/(SUMIFS('AGG Activity_16'!G:G,'AGG Activity_16'!$A:$A,$B29)),0)))))</f>
        <v>1.1665245899557725E-3</v>
      </c>
      <c r="R29" s="9">
        <f>IF(OR($G29="WH",$G29="SH"),RESBDG_Split_Tech!R29,IF(R$1=2016,0,IF(RESBDG_Split_Tech!R29=1,1,IF(RESBDG_Split_Tech!R29="",0,IFERROR((RESBDG_Split_Tech!R29*(SUMIFS('AGG Activity_16'!H:H,'AGG Activity_16'!$A:$A,$B29)+SUMIFS('AGG Activity_EX'!H:H,'AGG Activity_EX'!$A:$A,$B29))-SUMIFS(Activity_EX!H:H,Activity_EX!$A:$A,$A29))/(SUMIFS('AGG Activity_16'!H:H,'AGG Activity_16'!$A:$A,$B29)),0)))))</f>
        <v>1.8372201763940561E-3</v>
      </c>
      <c r="S29" s="9">
        <f>IF(AND($G29="WH",S$1=2017),RESBDG_Split_Tech!S29,IF(S$1=2016,0,IF(RESBDG_Split_Tech!S29=1,1,IF(RESBDG_Split_Tech!S29="",0,IFERROR((RESBDG_Split_Tech!S29*(SUMIFS('AGG Activity_16'!I:I,'AGG Activity_16'!$A:$A,$B29)+SUMIFS('AGG Activity_EX'!I:I,'AGG Activity_EX'!$A:$A,$B29))-SUMIFS(Activity_EX!I:I,Activity_EX!$A:$A,$A29))/(SUMIFS('AGG Activity_16'!I:I,'AGG Activity_16'!$A:$A,$B29)),0)))))</f>
        <v>0</v>
      </c>
      <c r="T29" s="9">
        <f>IF(AND($G29="WH",T$1=2017),RESBDG_Split_Tech!T29,IF(T$1=2016,0,IF(RESBDG_Split_Tech!T29=1,1,IF(RESBDG_Split_Tech!T29="",0,IFERROR((RESBDG_Split_Tech!T29*(SUMIFS('AGG Activity_16'!J:J,'AGG Activity_16'!$A:$A,$B29)+SUMIFS('AGG Activity_EX'!J:J,'AGG Activity_EX'!$A:$A,$B29))-SUMIFS(Activity_EX!J:J,Activity_EX!$A:$A,$A29))/(SUMIFS('AGG Activity_16'!J:J,'AGG Activity_16'!$A:$A,$B29)),0)))))</f>
        <v>0</v>
      </c>
      <c r="U29" s="9">
        <f>IF(AND($G29="WH",U$1=2017),RESBDG_Split_Tech!U29,IF(U$1=2016,0,IF(RESBDG_Split_Tech!U29=1,1,IF(RESBDG_Split_Tech!U29="",0,IFERROR((RESBDG_Split_Tech!U29*(SUMIFS('AGG Activity_16'!K:K,'AGG Activity_16'!$A:$A,$B29)+SUMIFS('AGG Activity_EX'!K:K,'AGG Activity_EX'!$A:$A,$B29))-SUMIFS(Activity_EX!K:K,Activity_EX!$A:$A,$A29))/(SUMIFS('AGG Activity_16'!K:K,'AGG Activity_16'!$A:$A,$B29)),0)))))</f>
        <v>0</v>
      </c>
    </row>
    <row r="30" spans="1:21" x14ac:dyDescent="0.25">
      <c r="A30" t="str">
        <f>RESBDG_Split_Tech!A30</f>
        <v>RESBDGSDEOldLIFLC___STDELC</v>
      </c>
      <c r="B30" t="str">
        <f>RESBDG_Split_Tech!B30</f>
        <v>RESBDGSDEOldLI</v>
      </c>
      <c r="C30" t="str">
        <f>RESBDG_Split_Tech!C30</f>
        <v>RES</v>
      </c>
      <c r="D30" t="str">
        <f>RESBDG_Split_Tech!D30</f>
        <v>BDG</v>
      </c>
      <c r="E30" t="str">
        <f>RESBDG_Split_Tech!E30</f>
        <v>SDE</v>
      </c>
      <c r="F30" t="str">
        <f>RESBDG_Split_Tech!F30</f>
        <v>Old</v>
      </c>
      <c r="G30" t="str">
        <f>RESBDG_Split_Tech!G30</f>
        <v>LI</v>
      </c>
      <c r="H30" t="str">
        <f>RESBDG_Split_Tech!H30</f>
        <v>FLC</v>
      </c>
      <c r="I30" t="str">
        <f>RESBDG_Split_Tech!I30</f>
        <v>___</v>
      </c>
      <c r="J30" t="str">
        <f>RESBDG_Split_Tech!J30</f>
        <v>STD</v>
      </c>
      <c r="K30" t="str">
        <f>RESBDG_Split_Tech!K30</f>
        <v>ELC</v>
      </c>
      <c r="L30" s="9">
        <f>IF(OR($G30="WH",$G30="SH"),RESBDG_Split_Tech!L30,IF(L$1=2016,0,IF(RESBDG_Split_Tech!L30=1,1,IF(RESBDG_Split_Tech!L30="",0,IFERROR((RESBDG_Split_Tech!L30*(SUMIFS('AGG Activity_16'!B:B,'AGG Activity_16'!$A:$A,$B30)+SUMIFS('AGG Activity_EX'!B:B,'AGG Activity_EX'!$A:$A,$B30))-SUMIFS(Activity_EX!B:B,Activity_EX!$A:$A,$A30))/(SUMIFS('AGG Activity_16'!B:B,'AGG Activity_16'!$A:$A,$B30)),0)))))</f>
        <v>0</v>
      </c>
      <c r="M30" s="9">
        <f>IF(OR($G30="WH",$G30="SH"),RESBDG_Split_Tech!M30,IF(M$1=2016,0,IF(RESBDG_Split_Tech!M30=1,1,IF(RESBDG_Split_Tech!M30="",0,IFERROR((RESBDG_Split_Tech!M30*(SUMIFS('AGG Activity_16'!C:C,'AGG Activity_16'!$A:$A,$B30)+SUMIFS('AGG Activity_EX'!C:C,'AGG Activity_EX'!$A:$A,$B30))-SUMIFS(Activity_EX!C:C,Activity_EX!$A:$A,$A30))/(SUMIFS('AGG Activity_16'!C:C,'AGG Activity_16'!$A:$A,$B30)),0)))))</f>
        <v>1.5343753837697944E-2</v>
      </c>
      <c r="N30" s="9">
        <f>IF(OR($G30="WH",$G30="SH"),RESBDG_Split_Tech!N30,IF(N$1=2016,0,IF(RESBDG_Split_Tech!N30=1,1,IF(RESBDG_Split_Tech!N30="",0,IFERROR((RESBDG_Split_Tech!N30*(SUMIFS('AGG Activity_16'!D:D,'AGG Activity_16'!$A:$A,$B30)+SUMIFS('AGG Activity_EX'!D:D,'AGG Activity_EX'!$A:$A,$B30))-SUMIFS(Activity_EX!D:D,Activity_EX!$A:$A,$A30))/(SUMIFS('AGG Activity_16'!D:D,'AGG Activity_16'!$A:$A,$B30)),0)))))</f>
        <v>1.7747314539301295E-2</v>
      </c>
      <c r="O30" s="9">
        <f>IF(OR($G30="WH",$G30="SH"),RESBDG_Split_Tech!O30,IF(O$1=2016,0,IF(RESBDG_Split_Tech!O30=1,1,IF(RESBDG_Split_Tech!O30="",0,IFERROR((RESBDG_Split_Tech!O30*(SUMIFS('AGG Activity_16'!E:E,'AGG Activity_16'!$A:$A,$B30)+SUMIFS('AGG Activity_EX'!E:E,'AGG Activity_EX'!$A:$A,$B30))-SUMIFS(Activity_EX!E:E,Activity_EX!$A:$A,$A30))/(SUMIFS('AGG Activity_16'!E:E,'AGG Activity_16'!$A:$A,$B30)),0)))))</f>
        <v>7.1799336483236317E-2</v>
      </c>
      <c r="P30" s="9">
        <f>IF(OR($G30="WH",$G30="SH"),RESBDG_Split_Tech!P30,IF(P$1=2016,0,IF(RESBDG_Split_Tech!P30=1,1,IF(RESBDG_Split_Tech!P30="",0,IFERROR((RESBDG_Split_Tech!P30*(SUMIFS('AGG Activity_16'!F:F,'AGG Activity_16'!$A:$A,$B30)+SUMIFS('AGG Activity_EX'!F:F,'AGG Activity_EX'!$A:$A,$B30))-SUMIFS(Activity_EX!F:F,Activity_EX!$A:$A,$A30))/(SUMIFS('AGG Activity_16'!F:F,'AGG Activity_16'!$A:$A,$B30)),0)))))</f>
        <v>7.1653191542632277E-2</v>
      </c>
      <c r="Q30" s="9">
        <f>IF(OR($G30="WH",$G30="SH"),RESBDG_Split_Tech!Q30,IF(Q$1=2016,0,IF(RESBDG_Split_Tech!Q30=1,1,IF(RESBDG_Split_Tech!Q30="",0,IFERROR((RESBDG_Split_Tech!Q30*(SUMIFS('AGG Activity_16'!G:G,'AGG Activity_16'!$A:$A,$B30)+SUMIFS('AGG Activity_EX'!G:G,'AGG Activity_EX'!$A:$A,$B30))-SUMIFS(Activity_EX!G:G,Activity_EX!$A:$A,$A30))/(SUMIFS('AGG Activity_16'!G:G,'AGG Activity_16'!$A:$A,$B30)),0)))))</f>
        <v>7.1378523671299973E-2</v>
      </c>
      <c r="R30" s="9">
        <f>IF(OR($G30="WH",$G30="SH"),RESBDG_Split_Tech!R30,IF(R$1=2016,0,IF(RESBDG_Split_Tech!R30=1,1,IF(RESBDG_Split_Tech!R30="",0,IFERROR((RESBDG_Split_Tech!R30*(SUMIFS('AGG Activity_16'!H:H,'AGG Activity_16'!$A:$A,$B30)+SUMIFS('AGG Activity_EX'!H:H,'AGG Activity_EX'!$A:$A,$B30))-SUMIFS(Activity_EX!H:H,Activity_EX!$A:$A,$A30))/(SUMIFS('AGG Activity_16'!H:H,'AGG Activity_16'!$A:$A,$B30)),0)))))</f>
        <v>5.7405320150545537E-2</v>
      </c>
      <c r="S30" s="9">
        <f>IF(AND($G30="WH",S$1=2017),RESBDG_Split_Tech!S30,IF(S$1=2016,0,IF(RESBDG_Split_Tech!S30=1,1,IF(RESBDG_Split_Tech!S30="",0,IFERROR((RESBDG_Split_Tech!S30*(SUMIFS('AGG Activity_16'!I:I,'AGG Activity_16'!$A:$A,$B30)+SUMIFS('AGG Activity_EX'!I:I,'AGG Activity_EX'!$A:$A,$B30))-SUMIFS(Activity_EX!I:I,Activity_EX!$A:$A,$A30))/(SUMIFS('AGG Activity_16'!I:I,'AGG Activity_16'!$A:$A,$B30)),0)))))</f>
        <v>0</v>
      </c>
      <c r="T30" s="9">
        <f>IF(AND($G30="WH",T$1=2017),RESBDG_Split_Tech!T30,IF(T$1=2016,0,IF(RESBDG_Split_Tech!T30=1,1,IF(RESBDG_Split_Tech!T30="",0,IFERROR((RESBDG_Split_Tech!T30*(SUMIFS('AGG Activity_16'!J:J,'AGG Activity_16'!$A:$A,$B30)+SUMIFS('AGG Activity_EX'!J:J,'AGG Activity_EX'!$A:$A,$B30))-SUMIFS(Activity_EX!J:J,Activity_EX!$A:$A,$A30))/(SUMIFS('AGG Activity_16'!J:J,'AGG Activity_16'!$A:$A,$B30)),0)))))</f>
        <v>0</v>
      </c>
      <c r="U30" s="9">
        <f>IF(AND($G30="WH",U$1=2017),RESBDG_Split_Tech!U30,IF(U$1=2016,0,IF(RESBDG_Split_Tech!U30=1,1,IF(RESBDG_Split_Tech!U30="",0,IFERROR((RESBDG_Split_Tech!U30*(SUMIFS('AGG Activity_16'!K:K,'AGG Activity_16'!$A:$A,$B30)+SUMIFS('AGG Activity_EX'!K:K,'AGG Activity_EX'!$A:$A,$B30))-SUMIFS(Activity_EX!K:K,Activity_EX!$A:$A,$A30))/(SUMIFS('AGG Activity_16'!K:K,'AGG Activity_16'!$A:$A,$B30)),0)))))</f>
        <v>0</v>
      </c>
    </row>
    <row r="31" spans="1:21" x14ac:dyDescent="0.25">
      <c r="A31" t="str">
        <f>RESBDG_Split_Tech!A31</f>
        <v>RESBDGSDEOldLIFLU___STDELC</v>
      </c>
      <c r="B31" t="str">
        <f>RESBDG_Split_Tech!B31</f>
        <v>RESBDGSDEOldLI</v>
      </c>
      <c r="C31" t="str">
        <f>RESBDG_Split_Tech!C31</f>
        <v>RES</v>
      </c>
      <c r="D31" t="str">
        <f>RESBDG_Split_Tech!D31</f>
        <v>BDG</v>
      </c>
      <c r="E31" t="str">
        <f>RESBDG_Split_Tech!E31</f>
        <v>SDE</v>
      </c>
      <c r="F31" t="str">
        <f>RESBDG_Split_Tech!F31</f>
        <v>Old</v>
      </c>
      <c r="G31" t="str">
        <f>RESBDG_Split_Tech!G31</f>
        <v>LI</v>
      </c>
      <c r="H31" t="str">
        <f>RESBDG_Split_Tech!H31</f>
        <v>FLU</v>
      </c>
      <c r="I31" t="str">
        <f>RESBDG_Split_Tech!I31</f>
        <v>___</v>
      </c>
      <c r="J31" t="str">
        <f>RESBDG_Split_Tech!J31</f>
        <v>STD</v>
      </c>
      <c r="K31" t="str">
        <f>RESBDG_Split_Tech!K31</f>
        <v>ELC</v>
      </c>
      <c r="L31" s="9">
        <f>IF(OR($G31="WH",$G31="SH"),RESBDG_Split_Tech!L31,IF(L$1=2016,0,IF(RESBDG_Split_Tech!L31=1,1,IF(RESBDG_Split_Tech!L31="",0,IFERROR((RESBDG_Split_Tech!L31*(SUMIFS('AGG Activity_16'!B:B,'AGG Activity_16'!$A:$A,$B31)+SUMIFS('AGG Activity_EX'!B:B,'AGG Activity_EX'!$A:$A,$B31))-SUMIFS(Activity_EX!B:B,Activity_EX!$A:$A,$A31))/(SUMIFS('AGG Activity_16'!B:B,'AGG Activity_16'!$A:$A,$B31)),0)))))</f>
        <v>0</v>
      </c>
      <c r="M31" s="9">
        <f>IF(OR($G31="WH",$G31="SH"),RESBDG_Split_Tech!M31,IF(M$1=2016,0,IF(RESBDG_Split_Tech!M31=1,1,IF(RESBDG_Split_Tech!M31="",0,IFERROR((RESBDG_Split_Tech!M31*(SUMIFS('AGG Activity_16'!C:C,'AGG Activity_16'!$A:$A,$B31)+SUMIFS('AGG Activity_EX'!C:C,'AGG Activity_EX'!$A:$A,$B31))-SUMIFS(Activity_EX!C:C,Activity_EX!$A:$A,$A31))/(SUMIFS('AGG Activity_16'!C:C,'AGG Activity_16'!$A:$A,$B31)),0)))))</f>
        <v>0.28367527685645622</v>
      </c>
      <c r="N31" s="9">
        <f>IF(OR($G31="WH",$G31="SH"),RESBDG_Split_Tech!N31,IF(N$1=2016,0,IF(RESBDG_Split_Tech!N31=1,1,IF(RESBDG_Split_Tech!N31="",0,IFERROR((RESBDG_Split_Tech!N31*(SUMIFS('AGG Activity_16'!D:D,'AGG Activity_16'!$A:$A,$B31)+SUMIFS('AGG Activity_EX'!D:D,'AGG Activity_EX'!$A:$A,$B31))-SUMIFS(Activity_EX!D:D,Activity_EX!$A:$A,$A31))/(SUMIFS('AGG Activity_16'!D:D,'AGG Activity_16'!$A:$A,$B31)),0)))))</f>
        <v>0.2837907984535315</v>
      </c>
      <c r="O31" s="9">
        <f>IF(OR($G31="WH",$G31="SH"),RESBDG_Split_Tech!O31,IF(O$1=2016,0,IF(RESBDG_Split_Tech!O31=1,1,IF(RESBDG_Split_Tech!O31="",0,IFERROR((RESBDG_Split_Tech!O31*(SUMIFS('AGG Activity_16'!E:E,'AGG Activity_16'!$A:$A,$B31)+SUMIFS('AGG Activity_EX'!E:E,'AGG Activity_EX'!$A:$A,$B31))-SUMIFS(Activity_EX!E:E,Activity_EX!$A:$A,$A31))/(SUMIFS('AGG Activity_16'!E:E,'AGG Activity_16'!$A:$A,$B31)),0)))))</f>
        <v>0.27901919107192374</v>
      </c>
      <c r="P31" s="9">
        <f>IF(OR($G31="WH",$G31="SH"),RESBDG_Split_Tech!P31,IF(P$1=2016,0,IF(RESBDG_Split_Tech!P31=1,1,IF(RESBDG_Split_Tech!P31="",0,IFERROR((RESBDG_Split_Tech!P31*(SUMIFS('AGG Activity_16'!F:F,'AGG Activity_16'!$A:$A,$B31)+SUMIFS('AGG Activity_EX'!F:F,'AGG Activity_EX'!$A:$A,$B31))-SUMIFS(Activity_EX!F:F,Activity_EX!$A:$A,$A31))/(SUMIFS('AGG Activity_16'!F:F,'AGG Activity_16'!$A:$A,$B31)),0)))))</f>
        <v>0.2781945641138005</v>
      </c>
      <c r="Q31" s="9">
        <f>IF(OR($G31="WH",$G31="SH"),RESBDG_Split_Tech!Q31,IF(Q$1=2016,0,IF(RESBDG_Split_Tech!Q31=1,1,IF(RESBDG_Split_Tech!Q31="",0,IFERROR((RESBDG_Split_Tech!Q31*(SUMIFS('AGG Activity_16'!G:G,'AGG Activity_16'!$A:$A,$B31)+SUMIFS('AGG Activity_EX'!G:G,'AGG Activity_EX'!$A:$A,$B31))-SUMIFS(Activity_EX!G:G,Activity_EX!$A:$A,$A31))/(SUMIFS('AGG Activity_16'!G:G,'AGG Activity_16'!$A:$A,$B31)),0)))))</f>
        <v>0.28095209094835566</v>
      </c>
      <c r="R31" s="9">
        <f>IF(OR($G31="WH",$G31="SH"),RESBDG_Split_Tech!R31,IF(R$1=2016,0,IF(RESBDG_Split_Tech!R31=1,1,IF(RESBDG_Split_Tech!R31="",0,IFERROR((RESBDG_Split_Tech!R31*(SUMIFS('AGG Activity_16'!H:H,'AGG Activity_16'!$A:$A,$B31)+SUMIFS('AGG Activity_EX'!H:H,'AGG Activity_EX'!$A:$A,$B31))-SUMIFS(Activity_EX!H:H,Activity_EX!$A:$A,$A31))/(SUMIFS('AGG Activity_16'!H:H,'AGG Activity_16'!$A:$A,$B31)),0)))))</f>
        <v>0.41991700081095734</v>
      </c>
      <c r="S31" s="9">
        <f>IF(AND($G31="WH",S$1=2017),RESBDG_Split_Tech!S31,IF(S$1=2016,0,IF(RESBDG_Split_Tech!S31=1,1,IF(RESBDG_Split_Tech!S31="",0,IFERROR((RESBDG_Split_Tech!S31*(SUMIFS('AGG Activity_16'!I:I,'AGG Activity_16'!$A:$A,$B31)+SUMIFS('AGG Activity_EX'!I:I,'AGG Activity_EX'!$A:$A,$B31))-SUMIFS(Activity_EX!I:I,Activity_EX!$A:$A,$A31))/(SUMIFS('AGG Activity_16'!I:I,'AGG Activity_16'!$A:$A,$B31)),0)))))</f>
        <v>0</v>
      </c>
      <c r="T31" s="9">
        <f>IF(AND($G31="WH",T$1=2017),RESBDG_Split_Tech!T31,IF(T$1=2016,0,IF(RESBDG_Split_Tech!T31=1,1,IF(RESBDG_Split_Tech!T31="",0,IFERROR((RESBDG_Split_Tech!T31*(SUMIFS('AGG Activity_16'!J:J,'AGG Activity_16'!$A:$A,$B31)+SUMIFS('AGG Activity_EX'!J:J,'AGG Activity_EX'!$A:$A,$B31))-SUMIFS(Activity_EX!J:J,Activity_EX!$A:$A,$A31))/(SUMIFS('AGG Activity_16'!J:J,'AGG Activity_16'!$A:$A,$B31)),0)))))</f>
        <v>0</v>
      </c>
      <c r="U31" s="9">
        <f>IF(AND($G31="WH",U$1=2017),RESBDG_Split_Tech!U31,IF(U$1=2016,0,IF(RESBDG_Split_Tech!U31=1,1,IF(RESBDG_Split_Tech!U31="",0,IFERROR((RESBDG_Split_Tech!U31*(SUMIFS('AGG Activity_16'!K:K,'AGG Activity_16'!$A:$A,$B31)+SUMIFS('AGG Activity_EX'!K:K,'AGG Activity_EX'!$A:$A,$B31))-SUMIFS(Activity_EX!K:K,Activity_EX!$A:$A,$A31))/(SUMIFS('AGG Activity_16'!K:K,'AGG Activity_16'!$A:$A,$B31)),0)))))</f>
        <v>0</v>
      </c>
    </row>
    <row r="32" spans="1:21" x14ac:dyDescent="0.25">
      <c r="A32" t="str">
        <f>RESBDG_Split_Tech!A32</f>
        <v>RESBDGSDEOldLIHAL___STDELC</v>
      </c>
      <c r="B32" t="str">
        <f>RESBDG_Split_Tech!B32</f>
        <v>RESBDGSDEOldLI</v>
      </c>
      <c r="C32" t="str">
        <f>RESBDG_Split_Tech!C32</f>
        <v>RES</v>
      </c>
      <c r="D32" t="str">
        <f>RESBDG_Split_Tech!D32</f>
        <v>BDG</v>
      </c>
      <c r="E32" t="str">
        <f>RESBDG_Split_Tech!E32</f>
        <v>SDE</v>
      </c>
      <c r="F32" t="str">
        <f>RESBDG_Split_Tech!F32</f>
        <v>Old</v>
      </c>
      <c r="G32" t="str">
        <f>RESBDG_Split_Tech!G32</f>
        <v>LI</v>
      </c>
      <c r="H32" t="str">
        <f>RESBDG_Split_Tech!H32</f>
        <v>HAL</v>
      </c>
      <c r="I32" t="str">
        <f>RESBDG_Split_Tech!I32</f>
        <v>___</v>
      </c>
      <c r="J32" t="str">
        <f>RESBDG_Split_Tech!J32</f>
        <v>STD</v>
      </c>
      <c r="K32" t="str">
        <f>RESBDG_Split_Tech!K32</f>
        <v>ELC</v>
      </c>
      <c r="L32" s="9">
        <f>IF(OR($G32="WH",$G32="SH"),RESBDG_Split_Tech!L32,IF(L$1=2016,0,IF(RESBDG_Split_Tech!L32=1,1,IF(RESBDG_Split_Tech!L32="",0,IFERROR((RESBDG_Split_Tech!L32*(SUMIFS('AGG Activity_16'!B:B,'AGG Activity_16'!$A:$A,$B32)+SUMIFS('AGG Activity_EX'!B:B,'AGG Activity_EX'!$A:$A,$B32))-SUMIFS(Activity_EX!B:B,Activity_EX!$A:$A,$A32))/(SUMIFS('AGG Activity_16'!B:B,'AGG Activity_16'!$A:$A,$B32)),0)))))</f>
        <v>0</v>
      </c>
      <c r="M32" s="9">
        <f>IF(OR($G32="WH",$G32="SH"),RESBDG_Split_Tech!M32,IF(M$1=2016,0,IF(RESBDG_Split_Tech!M32=1,1,IF(RESBDG_Split_Tech!M32="",0,IFERROR((RESBDG_Split_Tech!M32*(SUMIFS('AGG Activity_16'!C:C,'AGG Activity_16'!$A:$A,$B32)+SUMIFS('AGG Activity_EX'!C:C,'AGG Activity_EX'!$A:$A,$B32))-SUMIFS(Activity_EX!C:C,Activity_EX!$A:$A,$A32))/(SUMIFS('AGG Activity_16'!C:C,'AGG Activity_16'!$A:$A,$B32)),0)))))</f>
        <v>0.16643135204859133</v>
      </c>
      <c r="N32" s="9">
        <f>IF(OR($G32="WH",$G32="SH"),RESBDG_Split_Tech!N32,IF(N$1=2016,0,IF(RESBDG_Split_Tech!N32=1,1,IF(RESBDG_Split_Tech!N32="",0,IFERROR((RESBDG_Split_Tech!N32*(SUMIFS('AGG Activity_16'!D:D,'AGG Activity_16'!$A:$A,$B32)+SUMIFS('AGG Activity_EX'!D:D,'AGG Activity_EX'!$A:$A,$B32))-SUMIFS(Activity_EX!D:D,Activity_EX!$A:$A,$A32))/(SUMIFS('AGG Activity_16'!D:D,'AGG Activity_16'!$A:$A,$B32)),0)))))</f>
        <v>0.165828395929489</v>
      </c>
      <c r="O32" s="9">
        <f>IF(OR($G32="WH",$G32="SH"),RESBDG_Split_Tech!O32,IF(O$1=2016,0,IF(RESBDG_Split_Tech!O32=1,1,IF(RESBDG_Split_Tech!O32="",0,IFERROR((RESBDG_Split_Tech!O32*(SUMIFS('AGG Activity_16'!E:E,'AGG Activity_16'!$A:$A,$B32)+SUMIFS('AGG Activity_EX'!E:E,'AGG Activity_EX'!$A:$A,$B32))-SUMIFS(Activity_EX!E:E,Activity_EX!$A:$A,$A32))/(SUMIFS('AGG Activity_16'!E:E,'AGG Activity_16'!$A:$A,$B32)),0)))))</f>
        <v>0.15412368455545208</v>
      </c>
      <c r="P32" s="9">
        <f>IF(OR($G32="WH",$G32="SH"),RESBDG_Split_Tech!P32,IF(P$1=2016,0,IF(RESBDG_Split_Tech!P32=1,1,IF(RESBDG_Split_Tech!P32="",0,IFERROR((RESBDG_Split_Tech!P32*(SUMIFS('AGG Activity_16'!F:F,'AGG Activity_16'!$A:$A,$B32)+SUMIFS('AGG Activity_EX'!F:F,'AGG Activity_EX'!$A:$A,$B32))-SUMIFS(Activity_EX!F:F,Activity_EX!$A:$A,$A32))/(SUMIFS('AGG Activity_16'!F:F,'AGG Activity_16'!$A:$A,$B32)),0)))))</f>
        <v>0.15380997139557781</v>
      </c>
      <c r="Q32" s="9">
        <f>IF(OR($G32="WH",$G32="SH"),RESBDG_Split_Tech!Q32,IF(Q$1=2016,0,IF(RESBDG_Split_Tech!Q32=1,1,IF(RESBDG_Split_Tech!Q32="",0,IFERROR((RESBDG_Split_Tech!Q32*(SUMIFS('AGG Activity_16'!G:G,'AGG Activity_16'!$A:$A,$B32)+SUMIFS('AGG Activity_EX'!G:G,'AGG Activity_EX'!$A:$A,$B32))-SUMIFS(Activity_EX!G:G,Activity_EX!$A:$A,$A32))/(SUMIFS('AGG Activity_16'!G:G,'AGG Activity_16'!$A:$A,$B32)),0)))))</f>
        <v>0.15322037229296465</v>
      </c>
      <c r="R32" s="9">
        <f>IF(OR($G32="WH",$G32="SH"),RESBDG_Split_Tech!R32,IF(R$1=2016,0,IF(RESBDG_Split_Tech!R32=1,1,IF(RESBDG_Split_Tech!R32="",0,IFERROR((RESBDG_Split_Tech!R32*(SUMIFS('AGG Activity_16'!H:H,'AGG Activity_16'!$A:$A,$B32)+SUMIFS('AGG Activity_EX'!H:H,'AGG Activity_EX'!$A:$A,$B32))-SUMIFS(Activity_EX!H:H,Activity_EX!$A:$A,$A32))/(SUMIFS('AGG Activity_16'!H:H,'AGG Activity_16'!$A:$A,$B32)),0)))))</f>
        <v>0.12322564369035825</v>
      </c>
      <c r="S32" s="9">
        <f>IF(AND($G32="WH",S$1=2017),RESBDG_Split_Tech!S32,IF(S$1=2016,0,IF(RESBDG_Split_Tech!S32=1,1,IF(RESBDG_Split_Tech!S32="",0,IFERROR((RESBDG_Split_Tech!S32*(SUMIFS('AGG Activity_16'!I:I,'AGG Activity_16'!$A:$A,$B32)+SUMIFS('AGG Activity_EX'!I:I,'AGG Activity_EX'!$A:$A,$B32))-SUMIFS(Activity_EX!I:I,Activity_EX!$A:$A,$A32))/(SUMIFS('AGG Activity_16'!I:I,'AGG Activity_16'!$A:$A,$B32)),0)))))</f>
        <v>0</v>
      </c>
      <c r="T32" s="9">
        <f>IF(AND($G32="WH",T$1=2017),RESBDG_Split_Tech!T32,IF(T$1=2016,0,IF(RESBDG_Split_Tech!T32=1,1,IF(RESBDG_Split_Tech!T32="",0,IFERROR((RESBDG_Split_Tech!T32*(SUMIFS('AGG Activity_16'!J:J,'AGG Activity_16'!$A:$A,$B32)+SUMIFS('AGG Activity_EX'!J:J,'AGG Activity_EX'!$A:$A,$B32))-SUMIFS(Activity_EX!J:J,Activity_EX!$A:$A,$A32))/(SUMIFS('AGG Activity_16'!J:J,'AGG Activity_16'!$A:$A,$B32)),0)))))</f>
        <v>0</v>
      </c>
      <c r="U32" s="9">
        <f>IF(AND($G32="WH",U$1=2017),RESBDG_Split_Tech!U32,IF(U$1=2016,0,IF(RESBDG_Split_Tech!U32=1,1,IF(RESBDG_Split_Tech!U32="",0,IFERROR((RESBDG_Split_Tech!U32*(SUMIFS('AGG Activity_16'!K:K,'AGG Activity_16'!$A:$A,$B32)+SUMIFS('AGG Activity_EX'!K:K,'AGG Activity_EX'!$A:$A,$B32))-SUMIFS(Activity_EX!K:K,Activity_EX!$A:$A,$A32))/(SUMIFS('AGG Activity_16'!K:K,'AGG Activity_16'!$A:$A,$B32)),0)))))</f>
        <v>0</v>
      </c>
    </row>
    <row r="33" spans="1:21" x14ac:dyDescent="0.25">
      <c r="A33" t="str">
        <f>RESBDG_Split_Tech!A33</f>
        <v>RESBDGSDEOldLIINC___STDELC</v>
      </c>
      <c r="B33" t="str">
        <f>RESBDG_Split_Tech!B33</f>
        <v>RESBDGSDEOldLI</v>
      </c>
      <c r="C33" t="str">
        <f>RESBDG_Split_Tech!C33</f>
        <v>RES</v>
      </c>
      <c r="D33" t="str">
        <f>RESBDG_Split_Tech!D33</f>
        <v>BDG</v>
      </c>
      <c r="E33" t="str">
        <f>RESBDG_Split_Tech!E33</f>
        <v>SDE</v>
      </c>
      <c r="F33" t="str">
        <f>RESBDG_Split_Tech!F33</f>
        <v>Old</v>
      </c>
      <c r="G33" t="str">
        <f>RESBDG_Split_Tech!G33</f>
        <v>LI</v>
      </c>
      <c r="H33" t="str">
        <f>RESBDG_Split_Tech!H33</f>
        <v>INC</v>
      </c>
      <c r="I33" t="str">
        <f>RESBDG_Split_Tech!I33</f>
        <v>___</v>
      </c>
      <c r="J33" t="str">
        <f>RESBDG_Split_Tech!J33</f>
        <v>STD</v>
      </c>
      <c r="K33" t="str">
        <f>RESBDG_Split_Tech!K33</f>
        <v>ELC</v>
      </c>
      <c r="L33" s="9">
        <f>IF(OR($G33="WH",$G33="SH"),RESBDG_Split_Tech!L33,IF(L$1=2016,0,IF(RESBDG_Split_Tech!L33=1,1,IF(RESBDG_Split_Tech!L33="",0,IFERROR((RESBDG_Split_Tech!L33*(SUMIFS('AGG Activity_16'!B:B,'AGG Activity_16'!$A:$A,$B33)+SUMIFS('AGG Activity_EX'!B:B,'AGG Activity_EX'!$A:$A,$B33))-SUMIFS(Activity_EX!B:B,Activity_EX!$A:$A,$A33))/(SUMIFS('AGG Activity_16'!B:B,'AGG Activity_16'!$A:$A,$B33)),0)))))</f>
        <v>0</v>
      </c>
      <c r="M33" s="9">
        <f>IF(OR($G33="WH",$G33="SH"),RESBDG_Split_Tech!M33,IF(M$1=2016,0,IF(RESBDG_Split_Tech!M33=1,1,IF(RESBDG_Split_Tech!M33="",0,IFERROR((RESBDG_Split_Tech!M33*(SUMIFS('AGG Activity_16'!C:C,'AGG Activity_16'!$A:$A,$B33)+SUMIFS('AGG Activity_EX'!C:C,'AGG Activity_EX'!$A:$A,$B33))-SUMIFS(Activity_EX!C:C,Activity_EX!$A:$A,$A33))/(SUMIFS('AGG Activity_16'!C:C,'AGG Activity_16'!$A:$A,$B33)),0)))))</f>
        <v>0.53454262930574803</v>
      </c>
      <c r="N33" s="9">
        <f>IF(OR($G33="WH",$G33="SH"),RESBDG_Split_Tech!N33,IF(N$1=2016,0,IF(RESBDG_Split_Tech!N33=1,1,IF(RESBDG_Split_Tech!N33="",0,IFERROR((RESBDG_Split_Tech!N33*(SUMIFS('AGG Activity_16'!D:D,'AGG Activity_16'!$A:$A,$B33)+SUMIFS('AGG Activity_EX'!D:D,'AGG Activity_EX'!$A:$A,$B33))-SUMIFS(Activity_EX!D:D,Activity_EX!$A:$A,$A33))/(SUMIFS('AGG Activity_16'!D:D,'AGG Activity_16'!$A:$A,$B33)),0)))))</f>
        <v>0.53260606059261972</v>
      </c>
      <c r="O33" s="9">
        <f>IF(OR($G33="WH",$G33="SH"),RESBDG_Split_Tech!O33,IF(O$1=2016,0,IF(RESBDG_Split_Tech!O33=1,1,IF(RESBDG_Split_Tech!O33="",0,IFERROR((RESBDG_Split_Tech!O33*(SUMIFS('AGG Activity_16'!E:E,'AGG Activity_16'!$A:$A,$B33)+SUMIFS('AGG Activity_EX'!E:E,'AGG Activity_EX'!$A:$A,$B33))-SUMIFS(Activity_EX!E:E,Activity_EX!$A:$A,$A33))/(SUMIFS('AGG Activity_16'!E:E,'AGG Activity_16'!$A:$A,$B33)),0)))))</f>
        <v>0.49501298022567125</v>
      </c>
      <c r="P33" s="9">
        <f>IF(OR($G33="WH",$G33="SH"),RESBDG_Split_Tech!P33,IF(P$1=2016,0,IF(RESBDG_Split_Tech!P33=1,1,IF(RESBDG_Split_Tech!P33="",0,IFERROR((RESBDG_Split_Tech!P33*(SUMIFS('AGG Activity_16'!F:F,'AGG Activity_16'!$A:$A,$B33)+SUMIFS('AGG Activity_EX'!F:F,'AGG Activity_EX'!$A:$A,$B33))-SUMIFS(Activity_EX!F:F,Activity_EX!$A:$A,$A33))/(SUMIFS('AGG Activity_16'!F:F,'AGG Activity_16'!$A:$A,$B33)),0)))))</f>
        <v>0.49400539929057163</v>
      </c>
      <c r="Q33" s="9">
        <f>IF(OR($G33="WH",$G33="SH"),RESBDG_Split_Tech!Q33,IF(Q$1=2016,0,IF(RESBDG_Split_Tech!Q33=1,1,IF(RESBDG_Split_Tech!Q33="",0,IFERROR((RESBDG_Split_Tech!Q33*(SUMIFS('AGG Activity_16'!G:G,'AGG Activity_16'!$A:$A,$B33)+SUMIFS('AGG Activity_EX'!G:G,'AGG Activity_EX'!$A:$A,$B33))-SUMIFS(Activity_EX!G:G,Activity_EX!$A:$A,$A33))/(SUMIFS('AGG Activity_16'!G:G,'AGG Activity_16'!$A:$A,$B33)),0)))))</f>
        <v>0.49211173051562146</v>
      </c>
      <c r="R33" s="9">
        <f>IF(OR($G33="WH",$G33="SH"),RESBDG_Split_Tech!R33,IF(R$1=2016,0,IF(RESBDG_Split_Tech!R33=1,1,IF(RESBDG_Split_Tech!R33="",0,IFERROR((RESBDG_Split_Tech!R33*(SUMIFS('AGG Activity_16'!H:H,'AGG Activity_16'!$A:$A,$B33)+SUMIFS('AGG Activity_EX'!H:H,'AGG Activity_EX'!$A:$A,$B33))-SUMIFS(Activity_EX!H:H,Activity_EX!$A:$A,$A33))/(SUMIFS('AGG Activity_16'!H:H,'AGG Activity_16'!$A:$A,$B33)),0)))))</f>
        <v>0.39577494724014578</v>
      </c>
      <c r="S33" s="9">
        <f>IF(AND($G33="WH",S$1=2017),RESBDG_Split_Tech!S33,IF(S$1=2016,0,IF(RESBDG_Split_Tech!S33=1,1,IF(RESBDG_Split_Tech!S33="",0,IFERROR((RESBDG_Split_Tech!S33*(SUMIFS('AGG Activity_16'!I:I,'AGG Activity_16'!$A:$A,$B33)+SUMIFS('AGG Activity_EX'!I:I,'AGG Activity_EX'!$A:$A,$B33))-SUMIFS(Activity_EX!I:I,Activity_EX!$A:$A,$A33))/(SUMIFS('AGG Activity_16'!I:I,'AGG Activity_16'!$A:$A,$B33)),0)))))</f>
        <v>0</v>
      </c>
      <c r="T33" s="9">
        <f>IF(AND($G33="WH",T$1=2017),RESBDG_Split_Tech!T33,IF(T$1=2016,0,IF(RESBDG_Split_Tech!T33=1,1,IF(RESBDG_Split_Tech!T33="",0,IFERROR((RESBDG_Split_Tech!T33*(SUMIFS('AGG Activity_16'!J:J,'AGG Activity_16'!$A:$A,$B33)+SUMIFS('AGG Activity_EX'!J:J,'AGG Activity_EX'!$A:$A,$B33))-SUMIFS(Activity_EX!J:J,Activity_EX!$A:$A,$A33))/(SUMIFS('AGG Activity_16'!J:J,'AGG Activity_16'!$A:$A,$B33)),0)))))</f>
        <v>0</v>
      </c>
      <c r="U33" s="9">
        <f>IF(AND($G33="WH",U$1=2017),RESBDG_Split_Tech!U33,IF(U$1=2016,0,IF(RESBDG_Split_Tech!U33=1,1,IF(RESBDG_Split_Tech!U33="",0,IFERROR((RESBDG_Split_Tech!U33*(SUMIFS('AGG Activity_16'!K:K,'AGG Activity_16'!$A:$A,$B33)+SUMIFS('AGG Activity_EX'!K:K,'AGG Activity_EX'!$A:$A,$B33))-SUMIFS(Activity_EX!K:K,Activity_EX!$A:$A,$A33))/(SUMIFS('AGG Activity_16'!K:K,'AGG Activity_16'!$A:$A,$B33)),0)))))</f>
        <v>0</v>
      </c>
    </row>
    <row r="34" spans="1:21" x14ac:dyDescent="0.25">
      <c r="A34" t="str">
        <f>RESBDG_Split_Tech!A34</f>
        <v>RESBDGSDEOldLILED___STDELC</v>
      </c>
      <c r="B34" t="str">
        <f>RESBDG_Split_Tech!B34</f>
        <v>RESBDGSDEOldLI</v>
      </c>
      <c r="C34" t="str">
        <f>RESBDG_Split_Tech!C34</f>
        <v>RES</v>
      </c>
      <c r="D34" t="str">
        <f>RESBDG_Split_Tech!D34</f>
        <v>BDG</v>
      </c>
      <c r="E34" t="str">
        <f>RESBDG_Split_Tech!E34</f>
        <v>SDE</v>
      </c>
      <c r="F34" t="str">
        <f>RESBDG_Split_Tech!F34</f>
        <v>Old</v>
      </c>
      <c r="G34" t="str">
        <f>RESBDG_Split_Tech!G34</f>
        <v>LI</v>
      </c>
      <c r="H34" t="str">
        <f>RESBDG_Split_Tech!H34</f>
        <v>LED</v>
      </c>
      <c r="I34" t="str">
        <f>RESBDG_Split_Tech!I34</f>
        <v>___</v>
      </c>
      <c r="J34" t="str">
        <f>RESBDG_Split_Tech!J34</f>
        <v>STD</v>
      </c>
      <c r="K34" t="str">
        <f>RESBDG_Split_Tech!K34</f>
        <v>ELC</v>
      </c>
      <c r="L34" s="9">
        <f>IF(OR($G34="WH",$G34="SH"),RESBDG_Split_Tech!L34,IF(L$1=2016,0,IF(RESBDG_Split_Tech!L34=1,1,IF(RESBDG_Split_Tech!L34="",0,IFERROR((RESBDG_Split_Tech!L34*(SUMIFS('AGG Activity_16'!B:B,'AGG Activity_16'!$A:$A,$B34)+SUMIFS('AGG Activity_EX'!B:B,'AGG Activity_EX'!$A:$A,$B34))-SUMIFS(Activity_EX!B:B,Activity_EX!$A:$A,$A34))/(SUMIFS('AGG Activity_16'!B:B,'AGG Activity_16'!$A:$A,$B34)),0)))))</f>
        <v>0</v>
      </c>
      <c r="M34" s="9">
        <f>IF(OR($G34="WH",$G34="SH"),RESBDG_Split_Tech!M34,IF(M$1=2016,0,IF(RESBDG_Split_Tech!M34=1,1,IF(RESBDG_Split_Tech!M34="",0,IFERROR((RESBDG_Split_Tech!M34*(SUMIFS('AGG Activity_16'!C:C,'AGG Activity_16'!$A:$A,$B34)+SUMIFS('AGG Activity_EX'!C:C,'AGG Activity_EX'!$A:$A,$B34))-SUMIFS(Activity_EX!C:C,Activity_EX!$A:$A,$A34))/(SUMIFS('AGG Activity_16'!C:C,'AGG Activity_16'!$A:$A,$B34)),0)))))</f>
        <v>4.1499958271663838E-6</v>
      </c>
      <c r="N34" s="9">
        <f>IF(OR($G34="WH",$G34="SH"),RESBDG_Split_Tech!N34,IF(N$1=2016,0,IF(RESBDG_Split_Tech!N34=1,1,IF(RESBDG_Split_Tech!N34="",0,IFERROR((RESBDG_Split_Tech!N34*(SUMIFS('AGG Activity_16'!D:D,'AGG Activity_16'!$A:$A,$B34)+SUMIFS('AGG Activity_EX'!D:D,'AGG Activity_EX'!$A:$A,$B34))-SUMIFS(Activity_EX!D:D,Activity_EX!$A:$A,$A34))/(SUMIFS('AGG Activity_16'!D:D,'AGG Activity_16'!$A:$A,$B34)),0)))))</f>
        <v>1.5107389049742881E-5</v>
      </c>
      <c r="O34" s="9">
        <f>IF(OR($G34="WH",$G34="SH"),RESBDG_Split_Tech!O34,IF(O$1=2016,0,IF(RESBDG_Split_Tech!O34=1,1,IF(RESBDG_Split_Tech!O34="",0,IFERROR((RESBDG_Split_Tech!O34*(SUMIFS('AGG Activity_16'!E:E,'AGG Activity_16'!$A:$A,$B34)+SUMIFS('AGG Activity_EX'!E:E,'AGG Activity_EX'!$A:$A,$B34))-SUMIFS(Activity_EX!E:E,Activity_EX!$A:$A,$A34))/(SUMIFS('AGG Activity_16'!E:E,'AGG Activity_16'!$A:$A,$B34)),0)))))</f>
        <v>2.4935181243233564E-5</v>
      </c>
      <c r="P34" s="9">
        <f>IF(OR($G34="WH",$G34="SH"),RESBDG_Split_Tech!P34,IF(P$1=2016,0,IF(RESBDG_Split_Tech!P34=1,1,IF(RESBDG_Split_Tech!P34="",0,IFERROR((RESBDG_Split_Tech!P34*(SUMIFS('AGG Activity_16'!F:F,'AGG Activity_16'!$A:$A,$B34)+SUMIFS('AGG Activity_EX'!F:F,'AGG Activity_EX'!$A:$A,$B34))-SUMIFS(Activity_EX!F:F,Activity_EX!$A:$A,$A34))/(SUMIFS('AGG Activity_16'!F:F,'AGG Activity_16'!$A:$A,$B34)),0)))))</f>
        <v>1.1692647459862445E-3</v>
      </c>
      <c r="Q34" s="9">
        <f>IF(OR($G34="WH",$G34="SH"),RESBDG_Split_Tech!Q34,IF(Q$1=2016,0,IF(RESBDG_Split_Tech!Q34=1,1,IF(RESBDG_Split_Tech!Q34="",0,IFERROR((RESBDG_Split_Tech!Q34*(SUMIFS('AGG Activity_16'!G:G,'AGG Activity_16'!$A:$A,$B34)+SUMIFS('AGG Activity_EX'!G:G,'AGG Activity_EX'!$A:$A,$B34))-SUMIFS(Activity_EX!G:G,Activity_EX!$A:$A,$A34))/(SUMIFS('AGG Activity_16'!G:G,'AGG Activity_16'!$A:$A,$B34)),0)))))</f>
        <v>1.170757981802478E-3</v>
      </c>
      <c r="R34" s="9">
        <f>IF(OR($G34="WH",$G34="SH"),RESBDG_Split_Tech!R34,IF(R$1=2016,0,IF(RESBDG_Split_Tech!R34=1,1,IF(RESBDG_Split_Tech!R34="",0,IFERROR((RESBDG_Split_Tech!R34*(SUMIFS('AGG Activity_16'!H:H,'AGG Activity_16'!$A:$A,$B34)+SUMIFS('AGG Activity_EX'!H:H,'AGG Activity_EX'!$A:$A,$B34))-SUMIFS(Activity_EX!H:H,Activity_EX!$A:$A,$A34))/(SUMIFS('AGG Activity_16'!H:H,'AGG Activity_16'!$A:$A,$B34)),0)))))</f>
        <v>1.8398679315990137E-3</v>
      </c>
      <c r="S34" s="9">
        <f>IF(AND($G34="WH",S$1=2017),RESBDG_Split_Tech!S34,IF(S$1=2016,0,IF(RESBDG_Split_Tech!S34=1,1,IF(RESBDG_Split_Tech!S34="",0,IFERROR((RESBDG_Split_Tech!S34*(SUMIFS('AGG Activity_16'!I:I,'AGG Activity_16'!$A:$A,$B34)+SUMIFS('AGG Activity_EX'!I:I,'AGG Activity_EX'!$A:$A,$B34))-SUMIFS(Activity_EX!I:I,Activity_EX!$A:$A,$A34))/(SUMIFS('AGG Activity_16'!I:I,'AGG Activity_16'!$A:$A,$B34)),0)))))</f>
        <v>0</v>
      </c>
      <c r="T34" s="9">
        <f>IF(AND($G34="WH",T$1=2017),RESBDG_Split_Tech!T34,IF(T$1=2016,0,IF(RESBDG_Split_Tech!T34=1,1,IF(RESBDG_Split_Tech!T34="",0,IFERROR((RESBDG_Split_Tech!T34*(SUMIFS('AGG Activity_16'!J:J,'AGG Activity_16'!$A:$A,$B34)+SUMIFS('AGG Activity_EX'!J:J,'AGG Activity_EX'!$A:$A,$B34))-SUMIFS(Activity_EX!J:J,Activity_EX!$A:$A,$A34))/(SUMIFS('AGG Activity_16'!J:J,'AGG Activity_16'!$A:$A,$B34)),0)))))</f>
        <v>0</v>
      </c>
      <c r="U34" s="9">
        <f>IF(AND($G34="WH",U$1=2017),RESBDG_Split_Tech!U34,IF(U$1=2016,0,IF(RESBDG_Split_Tech!U34=1,1,IF(RESBDG_Split_Tech!U34="",0,IFERROR((RESBDG_Split_Tech!U34*(SUMIFS('AGG Activity_16'!K:K,'AGG Activity_16'!$A:$A,$B34)+SUMIFS('AGG Activity_EX'!K:K,'AGG Activity_EX'!$A:$A,$B34))-SUMIFS(Activity_EX!K:K,Activity_EX!$A:$A,$A34))/(SUMIFS('AGG Activity_16'!K:K,'AGG Activity_16'!$A:$A,$B34)),0)))))</f>
        <v>0</v>
      </c>
    </row>
    <row r="35" spans="1:21" x14ac:dyDescent="0.25">
      <c r="A35" t="str">
        <f>RESBDG_Split_Tech!A35</f>
        <v>RESBDGAPAOldRAG______STDELC</v>
      </c>
      <c r="B35" t="str">
        <f>RESBDG_Split_Tech!B35</f>
        <v>RESBDGAPAOldRAG</v>
      </c>
      <c r="C35" t="str">
        <f>RESBDG_Split_Tech!C35</f>
        <v>RES</v>
      </c>
      <c r="D35" t="str">
        <f>RESBDG_Split_Tech!D35</f>
        <v>BDG</v>
      </c>
      <c r="E35" t="str">
        <f>RESBDG_Split_Tech!E35</f>
        <v>APA</v>
      </c>
      <c r="F35" t="str">
        <f>RESBDG_Split_Tech!F35</f>
        <v>Old</v>
      </c>
      <c r="G35" t="str">
        <f>RESBDG_Split_Tech!G35</f>
        <v>RAG</v>
      </c>
      <c r="H35" t="str">
        <f>RESBDG_Split_Tech!H35</f>
        <v>___</v>
      </c>
      <c r="I35" t="str">
        <f>RESBDG_Split_Tech!I35</f>
        <v>___</v>
      </c>
      <c r="J35" t="str">
        <f>RESBDG_Split_Tech!J35</f>
        <v>STD</v>
      </c>
      <c r="K35" t="str">
        <f>RESBDG_Split_Tech!K35</f>
        <v>ELC</v>
      </c>
      <c r="L35" s="9">
        <f>IF(OR($G35="WH",$G35="SH"),RESBDG_Split_Tech!L35,IF(L$1=2016,0,IF(RESBDG_Split_Tech!L35=1,1,IF(RESBDG_Split_Tech!L35="",0,IFERROR((RESBDG_Split_Tech!L35*(SUMIFS('AGG Activity_16'!B:B,'AGG Activity_16'!$A:$A,$B35)+SUMIFS('AGG Activity_EX'!B:B,'AGG Activity_EX'!$A:$A,$B35))-SUMIFS(Activity_EX!B:B,Activity_EX!$A:$A,$A35))/(SUMIFS('AGG Activity_16'!B:B,'AGG Activity_16'!$A:$A,$B35)),0)))))</f>
        <v>0</v>
      </c>
      <c r="M35" s="9">
        <f>IF(OR($G35="WH",$G35="SH"),RESBDG_Split_Tech!M35,IF(M$1=2016,0,IF(RESBDG_Split_Tech!M35=1,1,IF(RESBDG_Split_Tech!M35="",0,IFERROR((RESBDG_Split_Tech!M35*(SUMIFS('AGG Activity_16'!C:C,'AGG Activity_16'!$A:$A,$B35)+SUMIFS('AGG Activity_EX'!C:C,'AGG Activity_EX'!$A:$A,$B35))-SUMIFS(Activity_EX!C:C,Activity_EX!$A:$A,$A35))/(SUMIFS('AGG Activity_16'!C:C,'AGG Activity_16'!$A:$A,$B35)),0)))))</f>
        <v>1</v>
      </c>
      <c r="N35" s="9">
        <f>IF(OR($G35="WH",$G35="SH"),RESBDG_Split_Tech!N35,IF(N$1=2016,0,IF(RESBDG_Split_Tech!N35=1,1,IF(RESBDG_Split_Tech!N35="",0,IFERROR((RESBDG_Split_Tech!N35*(SUMIFS('AGG Activity_16'!D:D,'AGG Activity_16'!$A:$A,$B35)+SUMIFS('AGG Activity_EX'!D:D,'AGG Activity_EX'!$A:$A,$B35))-SUMIFS(Activity_EX!D:D,Activity_EX!$A:$A,$A35))/(SUMIFS('AGG Activity_16'!D:D,'AGG Activity_16'!$A:$A,$B35)),0)))))</f>
        <v>1</v>
      </c>
      <c r="O35" s="9">
        <f>IF(OR($G35="WH",$G35="SH"),RESBDG_Split_Tech!O35,IF(O$1=2016,0,IF(RESBDG_Split_Tech!O35=1,1,IF(RESBDG_Split_Tech!O35="",0,IFERROR((RESBDG_Split_Tech!O35*(SUMIFS('AGG Activity_16'!E:E,'AGG Activity_16'!$A:$A,$B35)+SUMIFS('AGG Activity_EX'!E:E,'AGG Activity_EX'!$A:$A,$B35))-SUMIFS(Activity_EX!E:E,Activity_EX!$A:$A,$A35))/(SUMIFS('AGG Activity_16'!E:E,'AGG Activity_16'!$A:$A,$B35)),0)))))</f>
        <v>1</v>
      </c>
      <c r="P35" s="9">
        <f>IF(OR($G35="WH",$G35="SH"),RESBDG_Split_Tech!P35,IF(P$1=2016,0,IF(RESBDG_Split_Tech!P35=1,1,IF(RESBDG_Split_Tech!P35="",0,IFERROR((RESBDG_Split_Tech!P35*(SUMIFS('AGG Activity_16'!F:F,'AGG Activity_16'!$A:$A,$B35)+SUMIFS('AGG Activity_EX'!F:F,'AGG Activity_EX'!$A:$A,$B35))-SUMIFS(Activity_EX!F:F,Activity_EX!$A:$A,$A35))/(SUMIFS('AGG Activity_16'!F:F,'AGG Activity_16'!$A:$A,$B35)),0)))))</f>
        <v>1</v>
      </c>
      <c r="Q35" s="9">
        <f>IF(OR($G35="WH",$G35="SH"),RESBDG_Split_Tech!Q35,IF(Q$1=2016,0,IF(RESBDG_Split_Tech!Q35=1,1,IF(RESBDG_Split_Tech!Q35="",0,IFERROR((RESBDG_Split_Tech!Q35*(SUMIFS('AGG Activity_16'!G:G,'AGG Activity_16'!$A:$A,$B35)+SUMIFS('AGG Activity_EX'!G:G,'AGG Activity_EX'!$A:$A,$B35))-SUMIFS(Activity_EX!G:G,Activity_EX!$A:$A,$A35))/(SUMIFS('AGG Activity_16'!G:G,'AGG Activity_16'!$A:$A,$B35)),0)))))</f>
        <v>1</v>
      </c>
      <c r="R35" s="9">
        <f>IF(OR($G35="WH",$G35="SH"),RESBDG_Split_Tech!R35,IF(R$1=2016,0,IF(RESBDG_Split_Tech!R35=1,1,IF(RESBDG_Split_Tech!R35="",0,IFERROR((RESBDG_Split_Tech!R35*(SUMIFS('AGG Activity_16'!H:H,'AGG Activity_16'!$A:$A,$B35)+SUMIFS('AGG Activity_EX'!H:H,'AGG Activity_EX'!$A:$A,$B35))-SUMIFS(Activity_EX!H:H,Activity_EX!$A:$A,$A35))/(SUMIFS('AGG Activity_16'!H:H,'AGG Activity_16'!$A:$A,$B35)),0)))))</f>
        <v>1</v>
      </c>
      <c r="S35" s="9">
        <f>IF(AND($G35="WH",S$1=2017),RESBDG_Split_Tech!S35,IF(S$1=2016,0,IF(RESBDG_Split_Tech!S35=1,1,IF(RESBDG_Split_Tech!S35="",0,IFERROR((RESBDG_Split_Tech!S35*(SUMIFS('AGG Activity_16'!I:I,'AGG Activity_16'!$A:$A,$B35)+SUMIFS('AGG Activity_EX'!I:I,'AGG Activity_EX'!$A:$A,$B35))-SUMIFS(Activity_EX!I:I,Activity_EX!$A:$A,$A35))/(SUMIFS('AGG Activity_16'!I:I,'AGG Activity_16'!$A:$A,$B35)),0)))))</f>
        <v>0</v>
      </c>
      <c r="T35" s="9">
        <f>IF(AND($G35="WH",T$1=2017),RESBDG_Split_Tech!T35,IF(T$1=2016,0,IF(RESBDG_Split_Tech!T35=1,1,IF(RESBDG_Split_Tech!T35="",0,IFERROR((RESBDG_Split_Tech!T35*(SUMIFS('AGG Activity_16'!J:J,'AGG Activity_16'!$A:$A,$B35)+SUMIFS('AGG Activity_EX'!J:J,'AGG Activity_EX'!$A:$A,$B35))-SUMIFS(Activity_EX!J:J,Activity_EX!$A:$A,$A35))/(SUMIFS('AGG Activity_16'!J:J,'AGG Activity_16'!$A:$A,$B35)),0)))))</f>
        <v>0</v>
      </c>
      <c r="U35" s="9">
        <f>IF(AND($G35="WH",U$1=2017),RESBDG_Split_Tech!U35,IF(U$1=2016,0,IF(RESBDG_Split_Tech!U35=1,1,IF(RESBDG_Split_Tech!U35="",0,IFERROR((RESBDG_Split_Tech!U35*(SUMIFS('AGG Activity_16'!K:K,'AGG Activity_16'!$A:$A,$B35)+SUMIFS('AGG Activity_EX'!K:K,'AGG Activity_EX'!$A:$A,$B35))-SUMIFS(Activity_EX!K:K,Activity_EX!$A:$A,$A35))/(SUMIFS('AGG Activity_16'!K:K,'AGG Activity_16'!$A:$A,$B35)),0)))))</f>
        <v>0</v>
      </c>
    </row>
    <row r="36" spans="1:21" x14ac:dyDescent="0.25">
      <c r="A36" t="str">
        <f>RESBDG_Split_Tech!A36</f>
        <v>RESBDGSATOldRAG______STDELC</v>
      </c>
      <c r="B36" t="str">
        <f>RESBDG_Split_Tech!B36</f>
        <v>RESBDGSATOldRAG</v>
      </c>
      <c r="C36" t="str">
        <f>RESBDG_Split_Tech!C36</f>
        <v>RES</v>
      </c>
      <c r="D36" t="str">
        <f>RESBDG_Split_Tech!D36</f>
        <v>BDG</v>
      </c>
      <c r="E36" t="str">
        <f>RESBDG_Split_Tech!E36</f>
        <v>SAT</v>
      </c>
      <c r="F36" t="str">
        <f>RESBDG_Split_Tech!F36</f>
        <v>Old</v>
      </c>
      <c r="G36" t="str">
        <f>RESBDG_Split_Tech!G36</f>
        <v>RAG</v>
      </c>
      <c r="H36" t="str">
        <f>RESBDG_Split_Tech!H36</f>
        <v>___</v>
      </c>
      <c r="I36" t="str">
        <f>RESBDG_Split_Tech!I36</f>
        <v>___</v>
      </c>
      <c r="J36" t="str">
        <f>RESBDG_Split_Tech!J36</f>
        <v>STD</v>
      </c>
      <c r="K36" t="str">
        <f>RESBDG_Split_Tech!K36</f>
        <v>ELC</v>
      </c>
      <c r="L36" s="9">
        <f>IF(OR($G36="WH",$G36="SH"),RESBDG_Split_Tech!L36,IF(L$1=2016,0,IF(RESBDG_Split_Tech!L36=1,1,IF(RESBDG_Split_Tech!L36="",0,IFERROR((RESBDG_Split_Tech!L36*(SUMIFS('AGG Activity_16'!B:B,'AGG Activity_16'!$A:$A,$B36)+SUMIFS('AGG Activity_EX'!B:B,'AGG Activity_EX'!$A:$A,$B36))-SUMIFS(Activity_EX!B:B,Activity_EX!$A:$A,$A36))/(SUMIFS('AGG Activity_16'!B:B,'AGG Activity_16'!$A:$A,$B36)),0)))))</f>
        <v>0</v>
      </c>
      <c r="M36" s="9">
        <f>IF(OR($G36="WH",$G36="SH"),RESBDG_Split_Tech!M36,IF(M$1=2016,0,IF(RESBDG_Split_Tech!M36=1,1,IF(RESBDG_Split_Tech!M36="",0,IFERROR((RESBDG_Split_Tech!M36*(SUMIFS('AGG Activity_16'!C:C,'AGG Activity_16'!$A:$A,$B36)+SUMIFS('AGG Activity_EX'!C:C,'AGG Activity_EX'!$A:$A,$B36))-SUMIFS(Activity_EX!C:C,Activity_EX!$A:$A,$A36))/(SUMIFS('AGG Activity_16'!C:C,'AGG Activity_16'!$A:$A,$B36)),0)))))</f>
        <v>1</v>
      </c>
      <c r="N36" s="9">
        <f>IF(OR($G36="WH",$G36="SH"),RESBDG_Split_Tech!N36,IF(N$1=2016,0,IF(RESBDG_Split_Tech!N36=1,1,IF(RESBDG_Split_Tech!N36="",0,IFERROR((RESBDG_Split_Tech!N36*(SUMIFS('AGG Activity_16'!D:D,'AGG Activity_16'!$A:$A,$B36)+SUMIFS('AGG Activity_EX'!D:D,'AGG Activity_EX'!$A:$A,$B36))-SUMIFS(Activity_EX!D:D,Activity_EX!$A:$A,$A36))/(SUMIFS('AGG Activity_16'!D:D,'AGG Activity_16'!$A:$A,$B36)),0)))))</f>
        <v>1</v>
      </c>
      <c r="O36" s="9">
        <f>IF(OR($G36="WH",$G36="SH"),RESBDG_Split_Tech!O36,IF(O$1=2016,0,IF(RESBDG_Split_Tech!O36=1,1,IF(RESBDG_Split_Tech!O36="",0,IFERROR((RESBDG_Split_Tech!O36*(SUMIFS('AGG Activity_16'!E:E,'AGG Activity_16'!$A:$A,$B36)+SUMIFS('AGG Activity_EX'!E:E,'AGG Activity_EX'!$A:$A,$B36))-SUMIFS(Activity_EX!E:E,Activity_EX!$A:$A,$A36))/(SUMIFS('AGG Activity_16'!E:E,'AGG Activity_16'!$A:$A,$B36)),0)))))</f>
        <v>1</v>
      </c>
      <c r="P36" s="9">
        <f>IF(OR($G36="WH",$G36="SH"),RESBDG_Split_Tech!P36,IF(P$1=2016,0,IF(RESBDG_Split_Tech!P36=1,1,IF(RESBDG_Split_Tech!P36="",0,IFERROR((RESBDG_Split_Tech!P36*(SUMIFS('AGG Activity_16'!F:F,'AGG Activity_16'!$A:$A,$B36)+SUMIFS('AGG Activity_EX'!F:F,'AGG Activity_EX'!$A:$A,$B36))-SUMIFS(Activity_EX!F:F,Activity_EX!$A:$A,$A36))/(SUMIFS('AGG Activity_16'!F:F,'AGG Activity_16'!$A:$A,$B36)),0)))))</f>
        <v>1</v>
      </c>
      <c r="Q36" s="9">
        <f>IF(OR($G36="WH",$G36="SH"),RESBDG_Split_Tech!Q36,IF(Q$1=2016,0,IF(RESBDG_Split_Tech!Q36=1,1,IF(RESBDG_Split_Tech!Q36="",0,IFERROR((RESBDG_Split_Tech!Q36*(SUMIFS('AGG Activity_16'!G:G,'AGG Activity_16'!$A:$A,$B36)+SUMIFS('AGG Activity_EX'!G:G,'AGG Activity_EX'!$A:$A,$B36))-SUMIFS(Activity_EX!G:G,Activity_EX!$A:$A,$A36))/(SUMIFS('AGG Activity_16'!G:G,'AGG Activity_16'!$A:$A,$B36)),0)))))</f>
        <v>1</v>
      </c>
      <c r="R36" s="9">
        <f>IF(OR($G36="WH",$G36="SH"),RESBDG_Split_Tech!R36,IF(R$1=2016,0,IF(RESBDG_Split_Tech!R36=1,1,IF(RESBDG_Split_Tech!R36="",0,IFERROR((RESBDG_Split_Tech!R36*(SUMIFS('AGG Activity_16'!H:H,'AGG Activity_16'!$A:$A,$B36)+SUMIFS('AGG Activity_EX'!H:H,'AGG Activity_EX'!$A:$A,$B36))-SUMIFS(Activity_EX!H:H,Activity_EX!$A:$A,$A36))/(SUMIFS('AGG Activity_16'!H:H,'AGG Activity_16'!$A:$A,$B36)),0)))))</f>
        <v>1</v>
      </c>
      <c r="S36" s="9">
        <f>IF(AND($G36="WH",S$1=2017),RESBDG_Split_Tech!S36,IF(S$1=2016,0,IF(RESBDG_Split_Tech!S36=1,1,IF(RESBDG_Split_Tech!S36="",0,IFERROR((RESBDG_Split_Tech!S36*(SUMIFS('AGG Activity_16'!I:I,'AGG Activity_16'!$A:$A,$B36)+SUMIFS('AGG Activity_EX'!I:I,'AGG Activity_EX'!$A:$A,$B36))-SUMIFS(Activity_EX!I:I,Activity_EX!$A:$A,$A36))/(SUMIFS('AGG Activity_16'!I:I,'AGG Activity_16'!$A:$A,$B36)),0)))))</f>
        <v>0</v>
      </c>
      <c r="T36" s="9">
        <f>IF(AND($G36="WH",T$1=2017),RESBDG_Split_Tech!T36,IF(T$1=2016,0,IF(RESBDG_Split_Tech!T36=1,1,IF(RESBDG_Split_Tech!T36="",0,IFERROR((RESBDG_Split_Tech!T36*(SUMIFS('AGG Activity_16'!J:J,'AGG Activity_16'!$A:$A,$B36)+SUMIFS('AGG Activity_EX'!J:J,'AGG Activity_EX'!$A:$A,$B36))-SUMIFS(Activity_EX!J:J,Activity_EX!$A:$A,$A36))/(SUMIFS('AGG Activity_16'!J:J,'AGG Activity_16'!$A:$A,$B36)),0)))))</f>
        <v>0</v>
      </c>
      <c r="U36" s="9">
        <f>IF(AND($G36="WH",U$1=2017),RESBDG_Split_Tech!U36,IF(U$1=2016,0,IF(RESBDG_Split_Tech!U36=1,1,IF(RESBDG_Split_Tech!U36="",0,IFERROR((RESBDG_Split_Tech!U36*(SUMIFS('AGG Activity_16'!K:K,'AGG Activity_16'!$A:$A,$B36)+SUMIFS('AGG Activity_EX'!K:K,'AGG Activity_EX'!$A:$A,$B36))-SUMIFS(Activity_EX!K:K,Activity_EX!$A:$A,$A36))/(SUMIFS('AGG Activity_16'!K:K,'AGG Activity_16'!$A:$A,$B36)),0)))))</f>
        <v>0</v>
      </c>
    </row>
    <row r="37" spans="1:21" x14ac:dyDescent="0.25">
      <c r="A37" t="str">
        <f>RESBDG_Split_Tech!A37</f>
        <v>RESBDGSDEOldRAG______STDELC</v>
      </c>
      <c r="B37" t="str">
        <f>RESBDG_Split_Tech!B37</f>
        <v>RESBDGSDEOldRAG</v>
      </c>
      <c r="C37" t="str">
        <f>RESBDG_Split_Tech!C37</f>
        <v>RES</v>
      </c>
      <c r="D37" t="str">
        <f>RESBDG_Split_Tech!D37</f>
        <v>BDG</v>
      </c>
      <c r="E37" t="str">
        <f>RESBDG_Split_Tech!E37</f>
        <v>SDE</v>
      </c>
      <c r="F37" t="str">
        <f>RESBDG_Split_Tech!F37</f>
        <v>Old</v>
      </c>
      <c r="G37" t="str">
        <f>RESBDG_Split_Tech!G37</f>
        <v>RAG</v>
      </c>
      <c r="H37" t="str">
        <f>RESBDG_Split_Tech!H37</f>
        <v>___</v>
      </c>
      <c r="I37" t="str">
        <f>RESBDG_Split_Tech!I37</f>
        <v>___</v>
      </c>
      <c r="J37" t="str">
        <f>RESBDG_Split_Tech!J37</f>
        <v>STD</v>
      </c>
      <c r="K37" t="str">
        <f>RESBDG_Split_Tech!K37</f>
        <v>ELC</v>
      </c>
      <c r="L37" s="9">
        <f>IF(OR($G37="WH",$G37="SH"),RESBDG_Split_Tech!L37,IF(L$1=2016,0,IF(RESBDG_Split_Tech!L37=1,1,IF(RESBDG_Split_Tech!L37="",0,IFERROR((RESBDG_Split_Tech!L37*(SUMIFS('AGG Activity_16'!B:B,'AGG Activity_16'!$A:$A,$B37)+SUMIFS('AGG Activity_EX'!B:B,'AGG Activity_EX'!$A:$A,$B37))-SUMIFS(Activity_EX!B:B,Activity_EX!$A:$A,$A37))/(SUMIFS('AGG Activity_16'!B:B,'AGG Activity_16'!$A:$A,$B37)),0)))))</f>
        <v>0</v>
      </c>
      <c r="M37" s="9">
        <f>IF(OR($G37="WH",$G37="SH"),RESBDG_Split_Tech!M37,IF(M$1=2016,0,IF(RESBDG_Split_Tech!M37=1,1,IF(RESBDG_Split_Tech!M37="",0,IFERROR((RESBDG_Split_Tech!M37*(SUMIFS('AGG Activity_16'!C:C,'AGG Activity_16'!$A:$A,$B37)+SUMIFS('AGG Activity_EX'!C:C,'AGG Activity_EX'!$A:$A,$B37))-SUMIFS(Activity_EX!C:C,Activity_EX!$A:$A,$A37))/(SUMIFS('AGG Activity_16'!C:C,'AGG Activity_16'!$A:$A,$B37)),0)))))</f>
        <v>1</v>
      </c>
      <c r="N37" s="9">
        <f>IF(OR($G37="WH",$G37="SH"),RESBDG_Split_Tech!N37,IF(N$1=2016,0,IF(RESBDG_Split_Tech!N37=1,1,IF(RESBDG_Split_Tech!N37="",0,IFERROR((RESBDG_Split_Tech!N37*(SUMIFS('AGG Activity_16'!D:D,'AGG Activity_16'!$A:$A,$B37)+SUMIFS('AGG Activity_EX'!D:D,'AGG Activity_EX'!$A:$A,$B37))-SUMIFS(Activity_EX!D:D,Activity_EX!$A:$A,$A37))/(SUMIFS('AGG Activity_16'!D:D,'AGG Activity_16'!$A:$A,$B37)),0)))))</f>
        <v>1</v>
      </c>
      <c r="O37" s="9">
        <f>IF(OR($G37="WH",$G37="SH"),RESBDG_Split_Tech!O37,IF(O$1=2016,0,IF(RESBDG_Split_Tech!O37=1,1,IF(RESBDG_Split_Tech!O37="",0,IFERROR((RESBDG_Split_Tech!O37*(SUMIFS('AGG Activity_16'!E:E,'AGG Activity_16'!$A:$A,$B37)+SUMIFS('AGG Activity_EX'!E:E,'AGG Activity_EX'!$A:$A,$B37))-SUMIFS(Activity_EX!E:E,Activity_EX!$A:$A,$A37))/(SUMIFS('AGG Activity_16'!E:E,'AGG Activity_16'!$A:$A,$B37)),0)))))</f>
        <v>1</v>
      </c>
      <c r="P37" s="9">
        <f>IF(OR($G37="WH",$G37="SH"),RESBDG_Split_Tech!P37,IF(P$1=2016,0,IF(RESBDG_Split_Tech!P37=1,1,IF(RESBDG_Split_Tech!P37="",0,IFERROR((RESBDG_Split_Tech!P37*(SUMIFS('AGG Activity_16'!F:F,'AGG Activity_16'!$A:$A,$B37)+SUMIFS('AGG Activity_EX'!F:F,'AGG Activity_EX'!$A:$A,$B37))-SUMIFS(Activity_EX!F:F,Activity_EX!$A:$A,$A37))/(SUMIFS('AGG Activity_16'!F:F,'AGG Activity_16'!$A:$A,$B37)),0)))))</f>
        <v>1</v>
      </c>
      <c r="Q37" s="9">
        <f>IF(OR($G37="WH",$G37="SH"),RESBDG_Split_Tech!Q37,IF(Q$1=2016,0,IF(RESBDG_Split_Tech!Q37=1,1,IF(RESBDG_Split_Tech!Q37="",0,IFERROR((RESBDG_Split_Tech!Q37*(SUMIFS('AGG Activity_16'!G:G,'AGG Activity_16'!$A:$A,$B37)+SUMIFS('AGG Activity_EX'!G:G,'AGG Activity_EX'!$A:$A,$B37))-SUMIFS(Activity_EX!G:G,Activity_EX!$A:$A,$A37))/(SUMIFS('AGG Activity_16'!G:G,'AGG Activity_16'!$A:$A,$B37)),0)))))</f>
        <v>1</v>
      </c>
      <c r="R37" s="9">
        <f>IF(OR($G37="WH",$G37="SH"),RESBDG_Split_Tech!R37,IF(R$1=2016,0,IF(RESBDG_Split_Tech!R37=1,1,IF(RESBDG_Split_Tech!R37="",0,IFERROR((RESBDG_Split_Tech!R37*(SUMIFS('AGG Activity_16'!H:H,'AGG Activity_16'!$A:$A,$B37)+SUMIFS('AGG Activity_EX'!H:H,'AGG Activity_EX'!$A:$A,$B37))-SUMIFS(Activity_EX!H:H,Activity_EX!$A:$A,$A37))/(SUMIFS('AGG Activity_16'!H:H,'AGG Activity_16'!$A:$A,$B37)),0)))))</f>
        <v>1</v>
      </c>
      <c r="S37" s="9">
        <f>IF(AND($G37="WH",S$1=2017),RESBDG_Split_Tech!S37,IF(S$1=2016,0,IF(RESBDG_Split_Tech!S37=1,1,IF(RESBDG_Split_Tech!S37="",0,IFERROR((RESBDG_Split_Tech!S37*(SUMIFS('AGG Activity_16'!I:I,'AGG Activity_16'!$A:$A,$B37)+SUMIFS('AGG Activity_EX'!I:I,'AGG Activity_EX'!$A:$A,$B37))-SUMIFS(Activity_EX!I:I,Activity_EX!$A:$A,$A37))/(SUMIFS('AGG Activity_16'!I:I,'AGG Activity_16'!$A:$A,$B37)),0)))))</f>
        <v>0</v>
      </c>
      <c r="T37" s="9">
        <f>IF(AND($G37="WH",T$1=2017),RESBDG_Split_Tech!T37,IF(T$1=2016,0,IF(RESBDG_Split_Tech!T37=1,1,IF(RESBDG_Split_Tech!T37="",0,IFERROR((RESBDG_Split_Tech!T37*(SUMIFS('AGG Activity_16'!J:J,'AGG Activity_16'!$A:$A,$B37)+SUMIFS('AGG Activity_EX'!J:J,'AGG Activity_EX'!$A:$A,$B37))-SUMIFS(Activity_EX!J:J,Activity_EX!$A:$A,$A37))/(SUMIFS('AGG Activity_16'!J:J,'AGG Activity_16'!$A:$A,$B37)),0)))))</f>
        <v>0</v>
      </c>
      <c r="U37" s="9">
        <f>IF(AND($G37="WH",U$1=2017),RESBDG_Split_Tech!U37,IF(U$1=2016,0,IF(RESBDG_Split_Tech!U37=1,1,IF(RESBDG_Split_Tech!U37="",0,IFERROR((RESBDG_Split_Tech!U37*(SUMIFS('AGG Activity_16'!K:K,'AGG Activity_16'!$A:$A,$B37)+SUMIFS('AGG Activity_EX'!K:K,'AGG Activity_EX'!$A:$A,$B37))-SUMIFS(Activity_EX!K:K,Activity_EX!$A:$A,$A37))/(SUMIFS('AGG Activity_16'!K:K,'AGG Activity_16'!$A:$A,$B37)),0)))))</f>
        <v>0</v>
      </c>
    </row>
    <row r="38" spans="1:21" x14ac:dyDescent="0.25">
      <c r="A38" t="str">
        <f>RESBDG_Split_Tech!A38</f>
        <v>RESBDGAPAOldREF______STDELC</v>
      </c>
      <c r="B38" t="str">
        <f>RESBDG_Split_Tech!B38</f>
        <v>RESBDGAPAOldREF</v>
      </c>
      <c r="C38" t="str">
        <f>RESBDG_Split_Tech!C38</f>
        <v>RES</v>
      </c>
      <c r="D38" t="str">
        <f>RESBDG_Split_Tech!D38</f>
        <v>BDG</v>
      </c>
      <c r="E38" t="str">
        <f>RESBDG_Split_Tech!E38</f>
        <v>APA</v>
      </c>
      <c r="F38" t="str">
        <f>RESBDG_Split_Tech!F38</f>
        <v>Old</v>
      </c>
      <c r="G38" t="str">
        <f>RESBDG_Split_Tech!G38</f>
        <v>REF</v>
      </c>
      <c r="H38" t="str">
        <f>RESBDG_Split_Tech!H38</f>
        <v>___</v>
      </c>
      <c r="I38" t="str">
        <f>RESBDG_Split_Tech!I38</f>
        <v>___</v>
      </c>
      <c r="J38" t="str">
        <f>RESBDG_Split_Tech!J38</f>
        <v>STD</v>
      </c>
      <c r="K38" t="str">
        <f>RESBDG_Split_Tech!K38</f>
        <v>ELC</v>
      </c>
      <c r="L38" s="9">
        <f>IF(OR($G38="WH",$G38="SH"),RESBDG_Split_Tech!L38,IF(L$1=2016,0,IF(RESBDG_Split_Tech!L38=1,1,IF(RESBDG_Split_Tech!L38="",0,IFERROR((RESBDG_Split_Tech!L38*(SUMIFS('AGG Activity_16'!B:B,'AGG Activity_16'!$A:$A,$B38)+SUMIFS('AGG Activity_EX'!B:B,'AGG Activity_EX'!$A:$A,$B38))-SUMIFS(Activity_EX!B:B,Activity_EX!$A:$A,$A38))/(SUMIFS('AGG Activity_16'!B:B,'AGG Activity_16'!$A:$A,$B38)),0)))))</f>
        <v>0</v>
      </c>
      <c r="M38" s="9">
        <f>IF(OR($G38="WH",$G38="SH"),RESBDG_Split_Tech!M38,IF(M$1=2016,0,IF(RESBDG_Split_Tech!M38=1,1,IF(RESBDG_Split_Tech!M38="",0,IFERROR((RESBDG_Split_Tech!M38*(SUMIFS('AGG Activity_16'!C:C,'AGG Activity_16'!$A:$A,$B38)+SUMIFS('AGG Activity_EX'!C:C,'AGG Activity_EX'!$A:$A,$B38))-SUMIFS(Activity_EX!C:C,Activity_EX!$A:$A,$A38))/(SUMIFS('AGG Activity_16'!C:C,'AGG Activity_16'!$A:$A,$B38)),0)))))</f>
        <v>1</v>
      </c>
      <c r="N38" s="9">
        <f>IF(OR($G38="WH",$G38="SH"),RESBDG_Split_Tech!N38,IF(N$1=2016,0,IF(RESBDG_Split_Tech!N38=1,1,IF(RESBDG_Split_Tech!N38="",0,IFERROR((RESBDG_Split_Tech!N38*(SUMIFS('AGG Activity_16'!D:D,'AGG Activity_16'!$A:$A,$B38)+SUMIFS('AGG Activity_EX'!D:D,'AGG Activity_EX'!$A:$A,$B38))-SUMIFS(Activity_EX!D:D,Activity_EX!$A:$A,$A38))/(SUMIFS('AGG Activity_16'!D:D,'AGG Activity_16'!$A:$A,$B38)),0)))))</f>
        <v>1</v>
      </c>
      <c r="O38" s="9">
        <f>IF(OR($G38="WH",$G38="SH"),RESBDG_Split_Tech!O38,IF(O$1=2016,0,IF(RESBDG_Split_Tech!O38=1,1,IF(RESBDG_Split_Tech!O38="",0,IFERROR((RESBDG_Split_Tech!O38*(SUMIFS('AGG Activity_16'!E:E,'AGG Activity_16'!$A:$A,$B38)+SUMIFS('AGG Activity_EX'!E:E,'AGG Activity_EX'!$A:$A,$B38))-SUMIFS(Activity_EX!E:E,Activity_EX!$A:$A,$A38))/(SUMIFS('AGG Activity_16'!E:E,'AGG Activity_16'!$A:$A,$B38)),0)))))</f>
        <v>1</v>
      </c>
      <c r="P38" s="9">
        <f>IF(OR($G38="WH",$G38="SH"),RESBDG_Split_Tech!P38,IF(P$1=2016,0,IF(RESBDG_Split_Tech!P38=1,1,IF(RESBDG_Split_Tech!P38="",0,IFERROR((RESBDG_Split_Tech!P38*(SUMIFS('AGG Activity_16'!F:F,'AGG Activity_16'!$A:$A,$B38)+SUMIFS('AGG Activity_EX'!F:F,'AGG Activity_EX'!$A:$A,$B38))-SUMIFS(Activity_EX!F:F,Activity_EX!$A:$A,$A38))/(SUMIFS('AGG Activity_16'!F:F,'AGG Activity_16'!$A:$A,$B38)),0)))))</f>
        <v>1</v>
      </c>
      <c r="Q38" s="9">
        <f>IF(OR($G38="WH",$G38="SH"),RESBDG_Split_Tech!Q38,IF(Q$1=2016,0,IF(RESBDG_Split_Tech!Q38=1,1,IF(RESBDG_Split_Tech!Q38="",0,IFERROR((RESBDG_Split_Tech!Q38*(SUMIFS('AGG Activity_16'!G:G,'AGG Activity_16'!$A:$A,$B38)+SUMIFS('AGG Activity_EX'!G:G,'AGG Activity_EX'!$A:$A,$B38))-SUMIFS(Activity_EX!G:G,Activity_EX!$A:$A,$A38))/(SUMIFS('AGG Activity_16'!G:G,'AGG Activity_16'!$A:$A,$B38)),0)))))</f>
        <v>1</v>
      </c>
      <c r="R38" s="9">
        <f>IF(OR($G38="WH",$G38="SH"),RESBDG_Split_Tech!R38,IF(R$1=2016,0,IF(RESBDG_Split_Tech!R38=1,1,IF(RESBDG_Split_Tech!R38="",0,IFERROR((RESBDG_Split_Tech!R38*(SUMIFS('AGG Activity_16'!H:H,'AGG Activity_16'!$A:$A,$B38)+SUMIFS('AGG Activity_EX'!H:H,'AGG Activity_EX'!$A:$A,$B38))-SUMIFS(Activity_EX!H:H,Activity_EX!$A:$A,$A38))/(SUMIFS('AGG Activity_16'!H:H,'AGG Activity_16'!$A:$A,$B38)),0)))))</f>
        <v>1</v>
      </c>
      <c r="S38" s="9">
        <f>IF(AND($G38="WH",S$1=2017),RESBDG_Split_Tech!S38,IF(S$1=2016,0,IF(RESBDG_Split_Tech!S38=1,1,IF(RESBDG_Split_Tech!S38="",0,IFERROR((RESBDG_Split_Tech!S38*(SUMIFS('AGG Activity_16'!I:I,'AGG Activity_16'!$A:$A,$B38)+SUMIFS('AGG Activity_EX'!I:I,'AGG Activity_EX'!$A:$A,$B38))-SUMIFS(Activity_EX!I:I,Activity_EX!$A:$A,$A38))/(SUMIFS('AGG Activity_16'!I:I,'AGG Activity_16'!$A:$A,$B38)),0)))))</f>
        <v>0</v>
      </c>
      <c r="T38" s="9">
        <f>IF(AND($G38="WH",T$1=2017),RESBDG_Split_Tech!T38,IF(T$1=2016,0,IF(RESBDG_Split_Tech!T38=1,1,IF(RESBDG_Split_Tech!T38="",0,IFERROR((RESBDG_Split_Tech!T38*(SUMIFS('AGG Activity_16'!J:J,'AGG Activity_16'!$A:$A,$B38)+SUMIFS('AGG Activity_EX'!J:J,'AGG Activity_EX'!$A:$A,$B38))-SUMIFS(Activity_EX!J:J,Activity_EX!$A:$A,$A38))/(SUMIFS('AGG Activity_16'!J:J,'AGG Activity_16'!$A:$A,$B38)),0)))))</f>
        <v>0</v>
      </c>
      <c r="U38" s="9">
        <f>IF(AND($G38="WH",U$1=2017),RESBDG_Split_Tech!U38,IF(U$1=2016,0,IF(RESBDG_Split_Tech!U38=1,1,IF(RESBDG_Split_Tech!U38="",0,IFERROR((RESBDG_Split_Tech!U38*(SUMIFS('AGG Activity_16'!K:K,'AGG Activity_16'!$A:$A,$B38)+SUMIFS('AGG Activity_EX'!K:K,'AGG Activity_EX'!$A:$A,$B38))-SUMIFS(Activity_EX!K:K,Activity_EX!$A:$A,$A38))/(SUMIFS('AGG Activity_16'!K:K,'AGG Activity_16'!$A:$A,$B38)),0)))))</f>
        <v>0</v>
      </c>
    </row>
    <row r="39" spans="1:21" x14ac:dyDescent="0.25">
      <c r="A39" t="str">
        <f>RESBDG_Split_Tech!A39</f>
        <v>RESBDGSATOldREF______STDELC</v>
      </c>
      <c r="B39" t="str">
        <f>RESBDG_Split_Tech!B39</f>
        <v>RESBDGSATOldREF</v>
      </c>
      <c r="C39" t="str">
        <f>RESBDG_Split_Tech!C39</f>
        <v>RES</v>
      </c>
      <c r="D39" t="str">
        <f>RESBDG_Split_Tech!D39</f>
        <v>BDG</v>
      </c>
      <c r="E39" t="str">
        <f>RESBDG_Split_Tech!E39</f>
        <v>SAT</v>
      </c>
      <c r="F39" t="str">
        <f>RESBDG_Split_Tech!F39</f>
        <v>Old</v>
      </c>
      <c r="G39" t="str">
        <f>RESBDG_Split_Tech!G39</f>
        <v>REF</v>
      </c>
      <c r="H39" t="str">
        <f>RESBDG_Split_Tech!H39</f>
        <v>___</v>
      </c>
      <c r="I39" t="str">
        <f>RESBDG_Split_Tech!I39</f>
        <v>___</v>
      </c>
      <c r="J39" t="str">
        <f>RESBDG_Split_Tech!J39</f>
        <v>STD</v>
      </c>
      <c r="K39" t="str">
        <f>RESBDG_Split_Tech!K39</f>
        <v>ELC</v>
      </c>
      <c r="L39" s="9">
        <f>IF(OR($G39="WH",$G39="SH"),RESBDG_Split_Tech!L39,IF(L$1=2016,0,IF(RESBDG_Split_Tech!L39=1,1,IF(RESBDG_Split_Tech!L39="",0,IFERROR((RESBDG_Split_Tech!L39*(SUMIFS('AGG Activity_16'!B:B,'AGG Activity_16'!$A:$A,$B39)+SUMIFS('AGG Activity_EX'!B:B,'AGG Activity_EX'!$A:$A,$B39))-SUMIFS(Activity_EX!B:B,Activity_EX!$A:$A,$A39))/(SUMIFS('AGG Activity_16'!B:B,'AGG Activity_16'!$A:$A,$B39)),0)))))</f>
        <v>0</v>
      </c>
      <c r="M39" s="9">
        <f>IF(OR($G39="WH",$G39="SH"),RESBDG_Split_Tech!M39,IF(M$1=2016,0,IF(RESBDG_Split_Tech!M39=1,1,IF(RESBDG_Split_Tech!M39="",0,IFERROR((RESBDG_Split_Tech!M39*(SUMIFS('AGG Activity_16'!C:C,'AGG Activity_16'!$A:$A,$B39)+SUMIFS('AGG Activity_EX'!C:C,'AGG Activity_EX'!$A:$A,$B39))-SUMIFS(Activity_EX!C:C,Activity_EX!$A:$A,$A39))/(SUMIFS('AGG Activity_16'!C:C,'AGG Activity_16'!$A:$A,$B39)),0)))))</f>
        <v>1</v>
      </c>
      <c r="N39" s="9">
        <f>IF(OR($G39="WH",$G39="SH"),RESBDG_Split_Tech!N39,IF(N$1=2016,0,IF(RESBDG_Split_Tech!N39=1,1,IF(RESBDG_Split_Tech!N39="",0,IFERROR((RESBDG_Split_Tech!N39*(SUMIFS('AGG Activity_16'!D:D,'AGG Activity_16'!$A:$A,$B39)+SUMIFS('AGG Activity_EX'!D:D,'AGG Activity_EX'!$A:$A,$B39))-SUMIFS(Activity_EX!D:D,Activity_EX!$A:$A,$A39))/(SUMIFS('AGG Activity_16'!D:D,'AGG Activity_16'!$A:$A,$B39)),0)))))</f>
        <v>1</v>
      </c>
      <c r="O39" s="9">
        <f>IF(OR($G39="WH",$G39="SH"),RESBDG_Split_Tech!O39,IF(O$1=2016,0,IF(RESBDG_Split_Tech!O39=1,1,IF(RESBDG_Split_Tech!O39="",0,IFERROR((RESBDG_Split_Tech!O39*(SUMIFS('AGG Activity_16'!E:E,'AGG Activity_16'!$A:$A,$B39)+SUMIFS('AGG Activity_EX'!E:E,'AGG Activity_EX'!$A:$A,$B39))-SUMIFS(Activity_EX!E:E,Activity_EX!$A:$A,$A39))/(SUMIFS('AGG Activity_16'!E:E,'AGG Activity_16'!$A:$A,$B39)),0)))))</f>
        <v>1</v>
      </c>
      <c r="P39" s="9">
        <f>IF(OR($G39="WH",$G39="SH"),RESBDG_Split_Tech!P39,IF(P$1=2016,0,IF(RESBDG_Split_Tech!P39=1,1,IF(RESBDG_Split_Tech!P39="",0,IFERROR((RESBDG_Split_Tech!P39*(SUMIFS('AGG Activity_16'!F:F,'AGG Activity_16'!$A:$A,$B39)+SUMIFS('AGG Activity_EX'!F:F,'AGG Activity_EX'!$A:$A,$B39))-SUMIFS(Activity_EX!F:F,Activity_EX!$A:$A,$A39))/(SUMIFS('AGG Activity_16'!F:F,'AGG Activity_16'!$A:$A,$B39)),0)))))</f>
        <v>1</v>
      </c>
      <c r="Q39" s="9">
        <f>IF(OR($G39="WH",$G39="SH"),RESBDG_Split_Tech!Q39,IF(Q$1=2016,0,IF(RESBDG_Split_Tech!Q39=1,1,IF(RESBDG_Split_Tech!Q39="",0,IFERROR((RESBDG_Split_Tech!Q39*(SUMIFS('AGG Activity_16'!G:G,'AGG Activity_16'!$A:$A,$B39)+SUMIFS('AGG Activity_EX'!G:G,'AGG Activity_EX'!$A:$A,$B39))-SUMIFS(Activity_EX!G:G,Activity_EX!$A:$A,$A39))/(SUMIFS('AGG Activity_16'!G:G,'AGG Activity_16'!$A:$A,$B39)),0)))))</f>
        <v>1</v>
      </c>
      <c r="R39" s="9">
        <f>IF(OR($G39="WH",$G39="SH"),RESBDG_Split_Tech!R39,IF(R$1=2016,0,IF(RESBDG_Split_Tech!R39=1,1,IF(RESBDG_Split_Tech!R39="",0,IFERROR((RESBDG_Split_Tech!R39*(SUMIFS('AGG Activity_16'!H:H,'AGG Activity_16'!$A:$A,$B39)+SUMIFS('AGG Activity_EX'!H:H,'AGG Activity_EX'!$A:$A,$B39))-SUMIFS(Activity_EX!H:H,Activity_EX!$A:$A,$A39))/(SUMIFS('AGG Activity_16'!H:H,'AGG Activity_16'!$A:$A,$B39)),0)))))</f>
        <v>1</v>
      </c>
      <c r="S39" s="9">
        <f>IF(AND($G39="WH",S$1=2017),RESBDG_Split_Tech!S39,IF(S$1=2016,0,IF(RESBDG_Split_Tech!S39=1,1,IF(RESBDG_Split_Tech!S39="",0,IFERROR((RESBDG_Split_Tech!S39*(SUMIFS('AGG Activity_16'!I:I,'AGG Activity_16'!$A:$A,$B39)+SUMIFS('AGG Activity_EX'!I:I,'AGG Activity_EX'!$A:$A,$B39))-SUMIFS(Activity_EX!I:I,Activity_EX!$A:$A,$A39))/(SUMIFS('AGG Activity_16'!I:I,'AGG Activity_16'!$A:$A,$B39)),0)))))</f>
        <v>0</v>
      </c>
      <c r="T39" s="9">
        <f>IF(AND($G39="WH",T$1=2017),RESBDG_Split_Tech!T39,IF(T$1=2016,0,IF(RESBDG_Split_Tech!T39=1,1,IF(RESBDG_Split_Tech!T39="",0,IFERROR((RESBDG_Split_Tech!T39*(SUMIFS('AGG Activity_16'!J:J,'AGG Activity_16'!$A:$A,$B39)+SUMIFS('AGG Activity_EX'!J:J,'AGG Activity_EX'!$A:$A,$B39))-SUMIFS(Activity_EX!J:J,Activity_EX!$A:$A,$A39))/(SUMIFS('AGG Activity_16'!J:J,'AGG Activity_16'!$A:$A,$B39)),0)))))</f>
        <v>0</v>
      </c>
      <c r="U39" s="9">
        <f>IF(AND($G39="WH",U$1=2017),RESBDG_Split_Tech!U39,IF(U$1=2016,0,IF(RESBDG_Split_Tech!U39=1,1,IF(RESBDG_Split_Tech!U39="",0,IFERROR((RESBDG_Split_Tech!U39*(SUMIFS('AGG Activity_16'!K:K,'AGG Activity_16'!$A:$A,$B39)+SUMIFS('AGG Activity_EX'!K:K,'AGG Activity_EX'!$A:$A,$B39))-SUMIFS(Activity_EX!K:K,Activity_EX!$A:$A,$A39))/(SUMIFS('AGG Activity_16'!K:K,'AGG Activity_16'!$A:$A,$B39)),0)))))</f>
        <v>0</v>
      </c>
    </row>
    <row r="40" spans="1:21" x14ac:dyDescent="0.25">
      <c r="A40" t="str">
        <f>RESBDG_Split_Tech!A40</f>
        <v>RESBDGSDEOldREF______STDELC</v>
      </c>
      <c r="B40" t="str">
        <f>RESBDG_Split_Tech!B40</f>
        <v>RESBDGSDEOldREF</v>
      </c>
      <c r="C40" t="str">
        <f>RESBDG_Split_Tech!C40</f>
        <v>RES</v>
      </c>
      <c r="D40" t="str">
        <f>RESBDG_Split_Tech!D40</f>
        <v>BDG</v>
      </c>
      <c r="E40" t="str">
        <f>RESBDG_Split_Tech!E40</f>
        <v>SDE</v>
      </c>
      <c r="F40" t="str">
        <f>RESBDG_Split_Tech!F40</f>
        <v>Old</v>
      </c>
      <c r="G40" t="str">
        <f>RESBDG_Split_Tech!G40</f>
        <v>REF</v>
      </c>
      <c r="H40" t="str">
        <f>RESBDG_Split_Tech!H40</f>
        <v>___</v>
      </c>
      <c r="I40" t="str">
        <f>RESBDG_Split_Tech!I40</f>
        <v>___</v>
      </c>
      <c r="J40" t="str">
        <f>RESBDG_Split_Tech!J40</f>
        <v>STD</v>
      </c>
      <c r="K40" t="str">
        <f>RESBDG_Split_Tech!K40</f>
        <v>ELC</v>
      </c>
      <c r="L40" s="9">
        <f>IF(OR($G40="WH",$G40="SH"),RESBDG_Split_Tech!L40,IF(L$1=2016,0,IF(RESBDG_Split_Tech!L40=1,1,IF(RESBDG_Split_Tech!L40="",0,IFERROR((RESBDG_Split_Tech!L40*(SUMIFS('AGG Activity_16'!B:B,'AGG Activity_16'!$A:$A,$B40)+SUMIFS('AGG Activity_EX'!B:B,'AGG Activity_EX'!$A:$A,$B40))-SUMIFS(Activity_EX!B:B,Activity_EX!$A:$A,$A40))/(SUMIFS('AGG Activity_16'!B:B,'AGG Activity_16'!$A:$A,$B40)),0)))))</f>
        <v>0</v>
      </c>
      <c r="M40" s="9">
        <f>IF(OR($G40="WH",$G40="SH"),RESBDG_Split_Tech!M40,IF(M$1=2016,0,IF(RESBDG_Split_Tech!M40=1,1,IF(RESBDG_Split_Tech!M40="",0,IFERROR((RESBDG_Split_Tech!M40*(SUMIFS('AGG Activity_16'!C:C,'AGG Activity_16'!$A:$A,$B40)+SUMIFS('AGG Activity_EX'!C:C,'AGG Activity_EX'!$A:$A,$B40))-SUMIFS(Activity_EX!C:C,Activity_EX!$A:$A,$A40))/(SUMIFS('AGG Activity_16'!C:C,'AGG Activity_16'!$A:$A,$B40)),0)))))</f>
        <v>1</v>
      </c>
      <c r="N40" s="9">
        <f>IF(OR($G40="WH",$G40="SH"),RESBDG_Split_Tech!N40,IF(N$1=2016,0,IF(RESBDG_Split_Tech!N40=1,1,IF(RESBDG_Split_Tech!N40="",0,IFERROR((RESBDG_Split_Tech!N40*(SUMIFS('AGG Activity_16'!D:D,'AGG Activity_16'!$A:$A,$B40)+SUMIFS('AGG Activity_EX'!D:D,'AGG Activity_EX'!$A:$A,$B40))-SUMIFS(Activity_EX!D:D,Activity_EX!$A:$A,$A40))/(SUMIFS('AGG Activity_16'!D:D,'AGG Activity_16'!$A:$A,$B40)),0)))))</f>
        <v>1</v>
      </c>
      <c r="O40" s="9">
        <f>IF(OR($G40="WH",$G40="SH"),RESBDG_Split_Tech!O40,IF(O$1=2016,0,IF(RESBDG_Split_Tech!O40=1,1,IF(RESBDG_Split_Tech!O40="",0,IFERROR((RESBDG_Split_Tech!O40*(SUMIFS('AGG Activity_16'!E:E,'AGG Activity_16'!$A:$A,$B40)+SUMIFS('AGG Activity_EX'!E:E,'AGG Activity_EX'!$A:$A,$B40))-SUMIFS(Activity_EX!E:E,Activity_EX!$A:$A,$A40))/(SUMIFS('AGG Activity_16'!E:E,'AGG Activity_16'!$A:$A,$B40)),0)))))</f>
        <v>1</v>
      </c>
      <c r="P40" s="9">
        <f>IF(OR($G40="WH",$G40="SH"),RESBDG_Split_Tech!P40,IF(P$1=2016,0,IF(RESBDG_Split_Tech!P40=1,1,IF(RESBDG_Split_Tech!P40="",0,IFERROR((RESBDG_Split_Tech!P40*(SUMIFS('AGG Activity_16'!F:F,'AGG Activity_16'!$A:$A,$B40)+SUMIFS('AGG Activity_EX'!F:F,'AGG Activity_EX'!$A:$A,$B40))-SUMIFS(Activity_EX!F:F,Activity_EX!$A:$A,$A40))/(SUMIFS('AGG Activity_16'!F:F,'AGG Activity_16'!$A:$A,$B40)),0)))))</f>
        <v>1</v>
      </c>
      <c r="Q40" s="9">
        <f>IF(OR($G40="WH",$G40="SH"),RESBDG_Split_Tech!Q40,IF(Q$1=2016,0,IF(RESBDG_Split_Tech!Q40=1,1,IF(RESBDG_Split_Tech!Q40="",0,IFERROR((RESBDG_Split_Tech!Q40*(SUMIFS('AGG Activity_16'!G:G,'AGG Activity_16'!$A:$A,$B40)+SUMIFS('AGG Activity_EX'!G:G,'AGG Activity_EX'!$A:$A,$B40))-SUMIFS(Activity_EX!G:G,Activity_EX!$A:$A,$A40))/(SUMIFS('AGG Activity_16'!G:G,'AGG Activity_16'!$A:$A,$B40)),0)))))</f>
        <v>1</v>
      </c>
      <c r="R40" s="9">
        <f>IF(OR($G40="WH",$G40="SH"),RESBDG_Split_Tech!R40,IF(R$1=2016,0,IF(RESBDG_Split_Tech!R40=1,1,IF(RESBDG_Split_Tech!R40="",0,IFERROR((RESBDG_Split_Tech!R40*(SUMIFS('AGG Activity_16'!H:H,'AGG Activity_16'!$A:$A,$B40)+SUMIFS('AGG Activity_EX'!H:H,'AGG Activity_EX'!$A:$A,$B40))-SUMIFS(Activity_EX!H:H,Activity_EX!$A:$A,$A40))/(SUMIFS('AGG Activity_16'!H:H,'AGG Activity_16'!$A:$A,$B40)),0)))))</f>
        <v>1</v>
      </c>
      <c r="S40" s="9">
        <f>IF(AND($G40="WH",S$1=2017),RESBDG_Split_Tech!S40,IF(S$1=2016,0,IF(RESBDG_Split_Tech!S40=1,1,IF(RESBDG_Split_Tech!S40="",0,IFERROR((RESBDG_Split_Tech!S40*(SUMIFS('AGG Activity_16'!I:I,'AGG Activity_16'!$A:$A,$B40)+SUMIFS('AGG Activity_EX'!I:I,'AGG Activity_EX'!$A:$A,$B40))-SUMIFS(Activity_EX!I:I,Activity_EX!$A:$A,$A40))/(SUMIFS('AGG Activity_16'!I:I,'AGG Activity_16'!$A:$A,$B40)),0)))))</f>
        <v>0</v>
      </c>
      <c r="T40" s="9">
        <f>IF(AND($G40="WH",T$1=2017),RESBDG_Split_Tech!T40,IF(T$1=2016,0,IF(RESBDG_Split_Tech!T40=1,1,IF(RESBDG_Split_Tech!T40="",0,IFERROR((RESBDG_Split_Tech!T40*(SUMIFS('AGG Activity_16'!J:J,'AGG Activity_16'!$A:$A,$B40)+SUMIFS('AGG Activity_EX'!J:J,'AGG Activity_EX'!$A:$A,$B40))-SUMIFS(Activity_EX!J:J,Activity_EX!$A:$A,$A40))/(SUMIFS('AGG Activity_16'!J:J,'AGG Activity_16'!$A:$A,$B40)),0)))))</f>
        <v>0</v>
      </c>
      <c r="U40" s="9">
        <f>IF(AND($G40="WH",U$1=2017),RESBDG_Split_Tech!U40,IF(U$1=2016,0,IF(RESBDG_Split_Tech!U40=1,1,IF(RESBDG_Split_Tech!U40="",0,IFERROR((RESBDG_Split_Tech!U40*(SUMIFS('AGG Activity_16'!K:K,'AGG Activity_16'!$A:$A,$B40)+SUMIFS('AGG Activity_EX'!K:K,'AGG Activity_EX'!$A:$A,$B40))-SUMIFS(Activity_EX!K:K,Activity_EX!$A:$A,$A40))/(SUMIFS('AGG Activity_16'!K:K,'AGG Activity_16'!$A:$A,$B40)),0)))))</f>
        <v>0</v>
      </c>
    </row>
    <row r="41" spans="1:21" x14ac:dyDescent="0.25">
      <c r="A41" t="str">
        <f>RESBDG_Split_Tech!A41</f>
        <v>RESBDGAPAOldSCCE___STDELC</v>
      </c>
      <c r="B41" t="str">
        <f>RESBDG_Split_Tech!B41</f>
        <v>RESBDGAPAOldSC</v>
      </c>
      <c r="C41" t="str">
        <f>RESBDG_Split_Tech!C41</f>
        <v>RES</v>
      </c>
      <c r="D41" t="str">
        <f>RESBDG_Split_Tech!D41</f>
        <v>BDG</v>
      </c>
      <c r="E41" t="str">
        <f>RESBDG_Split_Tech!E41</f>
        <v>APA</v>
      </c>
      <c r="F41" t="str">
        <f>RESBDG_Split_Tech!F41</f>
        <v>Old</v>
      </c>
      <c r="G41" t="str">
        <f>RESBDG_Split_Tech!G41</f>
        <v>SC</v>
      </c>
      <c r="H41" t="str">
        <f>RESBDG_Split_Tech!H41</f>
        <v>CE</v>
      </c>
      <c r="I41" t="str">
        <f>RESBDG_Split_Tech!I41</f>
        <v>___</v>
      </c>
      <c r="J41" t="str">
        <f>RESBDG_Split_Tech!J41</f>
        <v>STD</v>
      </c>
      <c r="K41" t="str">
        <f>RESBDG_Split_Tech!K41</f>
        <v>ELC</v>
      </c>
      <c r="L41" s="9">
        <f>IF(OR($G41="WH",$G41="SH"),RESBDG_Split_Tech!L41,IF(L$1=2016,0,IF(RESBDG_Split_Tech!L41=1,1,IF(RESBDG_Split_Tech!L41="",0,IFERROR((RESBDG_Split_Tech!L41*(SUMIFS('AGG Activity_16'!B:B,'AGG Activity_16'!$A:$A,$B41)+SUMIFS('AGG Activity_EX'!B:B,'AGG Activity_EX'!$A:$A,$B41))-SUMIFS(Activity_EX!B:B,Activity_EX!$A:$A,$A41))/(SUMIFS('AGG Activity_16'!B:B,'AGG Activity_16'!$A:$A,$B41)),0)))))</f>
        <v>0</v>
      </c>
      <c r="M41" s="9">
        <f>IF(OR($G41="WH",$G41="SH"),RESBDG_Split_Tech!M41,IF(M$1=2016,0,IF(RESBDG_Split_Tech!M41=1,1,IF(RESBDG_Split_Tech!M41="",0,IFERROR((RESBDG_Split_Tech!M41*(SUMIFS('AGG Activity_16'!C:C,'AGG Activity_16'!$A:$A,$B41)+SUMIFS('AGG Activity_EX'!C:C,'AGG Activity_EX'!$A:$A,$B41))-SUMIFS(Activity_EX!C:C,Activity_EX!$A:$A,$A41))/(SUMIFS('AGG Activity_16'!C:C,'AGG Activity_16'!$A:$A,$B41)),0)))))</f>
        <v>0.4566214819834038</v>
      </c>
      <c r="N41" s="9">
        <f>IF(OR($G41="WH",$G41="SH"),RESBDG_Split_Tech!N41,IF(N$1=2016,0,IF(RESBDG_Split_Tech!N41=1,1,IF(RESBDG_Split_Tech!N41="",0,IFERROR((RESBDG_Split_Tech!N41*(SUMIFS('AGG Activity_16'!D:D,'AGG Activity_16'!$A:$A,$B41)+SUMIFS('AGG Activity_EX'!D:D,'AGG Activity_EX'!$A:$A,$B41))-SUMIFS(Activity_EX!D:D,Activity_EX!$A:$A,$A41))/(SUMIFS('AGG Activity_16'!D:D,'AGG Activity_16'!$A:$A,$B41)),0)))))</f>
        <v>0.96208541536048109</v>
      </c>
      <c r="O41" s="9">
        <f>IF(OR($G41="WH",$G41="SH"),RESBDG_Split_Tech!O41,IF(O$1=2016,0,IF(RESBDG_Split_Tech!O41=1,1,IF(RESBDG_Split_Tech!O41="",0,IFERROR((RESBDG_Split_Tech!O41*(SUMIFS('AGG Activity_16'!E:E,'AGG Activity_16'!$A:$A,$B41)+SUMIFS('AGG Activity_EX'!E:E,'AGG Activity_EX'!$A:$A,$B41))-SUMIFS(Activity_EX!E:E,Activity_EX!$A:$A,$A41))/(SUMIFS('AGG Activity_16'!E:E,'AGG Activity_16'!$A:$A,$B41)),0)))))</f>
        <v>0.95732512205428932</v>
      </c>
      <c r="P41" s="9">
        <f>IF(OR($G41="WH",$G41="SH"),RESBDG_Split_Tech!P41,IF(P$1=2016,0,IF(RESBDG_Split_Tech!P41=1,1,IF(RESBDG_Split_Tech!P41="",0,IFERROR((RESBDG_Split_Tech!P41*(SUMIFS('AGG Activity_16'!F:F,'AGG Activity_16'!$A:$A,$B41)+SUMIFS('AGG Activity_EX'!F:F,'AGG Activity_EX'!$A:$A,$B41))-SUMIFS(Activity_EX!F:F,Activity_EX!$A:$A,$A41))/(SUMIFS('AGG Activity_16'!F:F,'AGG Activity_16'!$A:$A,$B41)),0)))))</f>
        <v>0.87683319116424052</v>
      </c>
      <c r="Q41" s="9">
        <f>IF(OR($G41="WH",$G41="SH"),RESBDG_Split_Tech!Q41,IF(Q$1=2016,0,IF(RESBDG_Split_Tech!Q41=1,1,IF(RESBDG_Split_Tech!Q41="",0,IFERROR((RESBDG_Split_Tech!Q41*(SUMIFS('AGG Activity_16'!G:G,'AGG Activity_16'!$A:$A,$B41)+SUMIFS('AGG Activity_EX'!G:G,'AGG Activity_EX'!$A:$A,$B41))-SUMIFS(Activity_EX!G:G,Activity_EX!$A:$A,$A41))/(SUMIFS('AGG Activity_16'!G:G,'AGG Activity_16'!$A:$A,$B41)),0)))))</f>
        <v>0.87897084933114911</v>
      </c>
      <c r="R41" s="9">
        <f>IF(OR($G41="WH",$G41="SH"),RESBDG_Split_Tech!R41,IF(R$1=2016,0,IF(RESBDG_Split_Tech!R41=1,1,IF(RESBDG_Split_Tech!R41="",0,IFERROR((RESBDG_Split_Tech!R41*(SUMIFS('AGG Activity_16'!H:H,'AGG Activity_16'!$A:$A,$B41)+SUMIFS('AGG Activity_EX'!H:H,'AGG Activity_EX'!$A:$A,$B41))-SUMIFS(Activity_EX!H:H,Activity_EX!$A:$A,$A41))/(SUMIFS('AGG Activity_16'!H:H,'AGG Activity_16'!$A:$A,$B41)),0)))))</f>
        <v>0.88096125715091589</v>
      </c>
      <c r="S41" s="9">
        <f>IF(AND($G41="WH",S$1=2017),RESBDG_Split_Tech!S41,IF(S$1=2016,0,IF(RESBDG_Split_Tech!S41=1,1,IF(RESBDG_Split_Tech!S41="",0,IFERROR((RESBDG_Split_Tech!S41*(SUMIFS('AGG Activity_16'!I:I,'AGG Activity_16'!$A:$A,$B41)+SUMIFS('AGG Activity_EX'!I:I,'AGG Activity_EX'!$A:$A,$B41))-SUMIFS(Activity_EX!I:I,Activity_EX!$A:$A,$A41))/(SUMIFS('AGG Activity_16'!I:I,'AGG Activity_16'!$A:$A,$B41)),0)))))</f>
        <v>0</v>
      </c>
      <c r="T41" s="9">
        <f>IF(AND($G41="WH",T$1=2017),RESBDG_Split_Tech!T41,IF(T$1=2016,0,IF(RESBDG_Split_Tech!T41=1,1,IF(RESBDG_Split_Tech!T41="",0,IFERROR((RESBDG_Split_Tech!T41*(SUMIFS('AGG Activity_16'!J:J,'AGG Activity_16'!$A:$A,$B41)+SUMIFS('AGG Activity_EX'!J:J,'AGG Activity_EX'!$A:$A,$B41))-SUMIFS(Activity_EX!J:J,Activity_EX!$A:$A,$A41))/(SUMIFS('AGG Activity_16'!J:J,'AGG Activity_16'!$A:$A,$B41)),0)))))</f>
        <v>0</v>
      </c>
      <c r="U41" s="9">
        <f>IF(AND($G41="WH",U$1=2017),RESBDG_Split_Tech!U41,IF(U$1=2016,0,IF(RESBDG_Split_Tech!U41=1,1,IF(RESBDG_Split_Tech!U41="",0,IFERROR((RESBDG_Split_Tech!U41*(SUMIFS('AGG Activity_16'!K:K,'AGG Activity_16'!$A:$A,$B41)+SUMIFS('AGG Activity_EX'!K:K,'AGG Activity_EX'!$A:$A,$B41))-SUMIFS(Activity_EX!K:K,Activity_EX!$A:$A,$A41))/(SUMIFS('AGG Activity_16'!K:K,'AGG Activity_16'!$A:$A,$B41)),0)))))</f>
        <v>0</v>
      </c>
    </row>
    <row r="42" spans="1:21" x14ac:dyDescent="0.25">
      <c r="A42" t="str">
        <f>RESBDG_Split_Tech!A42</f>
        <v>RESBDGAPAOldSCRO___STDELC</v>
      </c>
      <c r="B42" t="str">
        <f>RESBDG_Split_Tech!B42</f>
        <v>RESBDGAPAOldSC</v>
      </c>
      <c r="C42" t="str">
        <f>RESBDG_Split_Tech!C42</f>
        <v>RES</v>
      </c>
      <c r="D42" t="str">
        <f>RESBDG_Split_Tech!D42</f>
        <v>BDG</v>
      </c>
      <c r="E42" t="str">
        <f>RESBDG_Split_Tech!E42</f>
        <v>APA</v>
      </c>
      <c r="F42" t="str">
        <f>RESBDG_Split_Tech!F42</f>
        <v>Old</v>
      </c>
      <c r="G42" t="str">
        <f>RESBDG_Split_Tech!G42</f>
        <v>SC</v>
      </c>
      <c r="H42" t="str">
        <f>RESBDG_Split_Tech!H42</f>
        <v>RO</v>
      </c>
      <c r="I42" t="str">
        <f>RESBDG_Split_Tech!I42</f>
        <v>___</v>
      </c>
      <c r="J42" t="str">
        <f>RESBDG_Split_Tech!J42</f>
        <v>STD</v>
      </c>
      <c r="K42" t="str">
        <f>RESBDG_Split_Tech!K42</f>
        <v>ELC</v>
      </c>
      <c r="L42" s="9">
        <f>IF(OR($G42="WH",$G42="SH"),RESBDG_Split_Tech!L42,IF(L$1=2016,0,IF(RESBDG_Split_Tech!L42=1,1,IF(RESBDG_Split_Tech!L42="",0,IFERROR((RESBDG_Split_Tech!L42*(SUMIFS('AGG Activity_16'!B:B,'AGG Activity_16'!$A:$A,$B42)+SUMIFS('AGG Activity_EX'!B:B,'AGG Activity_EX'!$A:$A,$B42))-SUMIFS(Activity_EX!B:B,Activity_EX!$A:$A,$A42))/(SUMIFS('AGG Activity_16'!B:B,'AGG Activity_16'!$A:$A,$B42)),0)))))</f>
        <v>0</v>
      </c>
      <c r="M42" s="9">
        <f>IF(OR($G42="WH",$G42="SH"),RESBDG_Split_Tech!M42,IF(M$1=2016,0,IF(RESBDG_Split_Tech!M42=1,1,IF(RESBDG_Split_Tech!M42="",0,IFERROR((RESBDG_Split_Tech!M42*(SUMIFS('AGG Activity_16'!C:C,'AGG Activity_16'!$A:$A,$B42)+SUMIFS('AGG Activity_EX'!C:C,'AGG Activity_EX'!$A:$A,$B42))-SUMIFS(Activity_EX!C:C,Activity_EX!$A:$A,$A42))/(SUMIFS('AGG Activity_16'!C:C,'AGG Activity_16'!$A:$A,$B42)),0)))))</f>
        <v>0.28506871201316103</v>
      </c>
      <c r="N42" s="9">
        <f>IF(OR($G42="WH",$G42="SH"),RESBDG_Split_Tech!N42,IF(N$1=2016,0,IF(RESBDG_Split_Tech!N42=1,1,IF(RESBDG_Split_Tech!N42="",0,IFERROR((RESBDG_Split_Tech!N42*(SUMIFS('AGG Activity_16'!D:D,'AGG Activity_16'!$A:$A,$B42)+SUMIFS('AGG Activity_EX'!D:D,'AGG Activity_EX'!$A:$A,$B42))-SUMIFS(Activity_EX!D:D,Activity_EX!$A:$A,$A42))/(SUMIFS('AGG Activity_16'!D:D,'AGG Activity_16'!$A:$A,$B42)),0)))))</f>
        <v>8.0201902011509379E-3</v>
      </c>
      <c r="O42" s="9">
        <f>IF(OR($G42="WH",$G42="SH"),RESBDG_Split_Tech!O42,IF(O$1=2016,0,IF(RESBDG_Split_Tech!O42=1,1,IF(RESBDG_Split_Tech!O42="",0,IFERROR((RESBDG_Split_Tech!O42*(SUMIFS('AGG Activity_16'!E:E,'AGG Activity_16'!$A:$A,$B42)+SUMIFS('AGG Activity_EX'!E:E,'AGG Activity_EX'!$A:$A,$B42))-SUMIFS(Activity_EX!E:E,Activity_EX!$A:$A,$A42))/(SUMIFS('AGG Activity_16'!E:E,'AGG Activity_16'!$A:$A,$B42)),0)))))</f>
        <v>1.4174215917161134E-2</v>
      </c>
      <c r="P42" s="9">
        <f>IF(OR($G42="WH",$G42="SH"),RESBDG_Split_Tech!P42,IF(P$1=2016,0,IF(RESBDG_Split_Tech!P42=1,1,IF(RESBDG_Split_Tech!P42="",0,IFERROR((RESBDG_Split_Tech!P42*(SUMIFS('AGG Activity_16'!F:F,'AGG Activity_16'!$A:$A,$B42)+SUMIFS('AGG Activity_EX'!F:F,'AGG Activity_EX'!$A:$A,$B42))-SUMIFS(Activity_EX!F:F,Activity_EX!$A:$A,$A42))/(SUMIFS('AGG Activity_16'!F:F,'AGG Activity_16'!$A:$A,$B42)),0)))))</f>
        <v>9.8078321982183178E-2</v>
      </c>
      <c r="Q42" s="9">
        <f>IF(OR($G42="WH",$G42="SH"),RESBDG_Split_Tech!Q42,IF(Q$1=2016,0,IF(RESBDG_Split_Tech!Q42=1,1,IF(RESBDG_Split_Tech!Q42="",0,IFERROR((RESBDG_Split_Tech!Q42*(SUMIFS('AGG Activity_16'!G:G,'AGG Activity_16'!$A:$A,$B42)+SUMIFS('AGG Activity_EX'!G:G,'AGG Activity_EX'!$A:$A,$B42))-SUMIFS(Activity_EX!G:G,Activity_EX!$A:$A,$A42))/(SUMIFS('AGG Activity_16'!G:G,'AGG Activity_16'!$A:$A,$B42)),0)))))</f>
        <v>9.6585679179313697E-2</v>
      </c>
      <c r="R42" s="9">
        <f>IF(OR($G42="WH",$G42="SH"),RESBDG_Split_Tech!R42,IF(R$1=2016,0,IF(RESBDG_Split_Tech!R42=1,1,IF(RESBDG_Split_Tech!R42="",0,IFERROR((RESBDG_Split_Tech!R42*(SUMIFS('AGG Activity_16'!H:H,'AGG Activity_16'!$A:$A,$B42)+SUMIFS('AGG Activity_EX'!H:H,'AGG Activity_EX'!$A:$A,$B42))-SUMIFS(Activity_EX!H:H,Activity_EX!$A:$A,$A42))/(SUMIFS('AGG Activity_16'!H:H,'AGG Activity_16'!$A:$A,$B42)),0)))))</f>
        <v>9.519586170441563E-2</v>
      </c>
      <c r="S42" s="9">
        <f>IF(AND($G42="WH",S$1=2017),RESBDG_Split_Tech!S42,IF(S$1=2016,0,IF(RESBDG_Split_Tech!S42=1,1,IF(RESBDG_Split_Tech!S42="",0,IFERROR((RESBDG_Split_Tech!S42*(SUMIFS('AGG Activity_16'!I:I,'AGG Activity_16'!$A:$A,$B42)+SUMIFS('AGG Activity_EX'!I:I,'AGG Activity_EX'!$A:$A,$B42))-SUMIFS(Activity_EX!I:I,Activity_EX!$A:$A,$A42))/(SUMIFS('AGG Activity_16'!I:I,'AGG Activity_16'!$A:$A,$B42)),0)))))</f>
        <v>0</v>
      </c>
      <c r="T42" s="9">
        <f>IF(AND($G42="WH",T$1=2017),RESBDG_Split_Tech!T42,IF(T$1=2016,0,IF(RESBDG_Split_Tech!T42=1,1,IF(RESBDG_Split_Tech!T42="",0,IFERROR((RESBDG_Split_Tech!T42*(SUMIFS('AGG Activity_16'!J:J,'AGG Activity_16'!$A:$A,$B42)+SUMIFS('AGG Activity_EX'!J:J,'AGG Activity_EX'!$A:$A,$B42))-SUMIFS(Activity_EX!J:J,Activity_EX!$A:$A,$A42))/(SUMIFS('AGG Activity_16'!J:J,'AGG Activity_16'!$A:$A,$B42)),0)))))</f>
        <v>0</v>
      </c>
      <c r="U42" s="9">
        <f>IF(AND($G42="WH",U$1=2017),RESBDG_Split_Tech!U42,IF(U$1=2016,0,IF(RESBDG_Split_Tech!U42=1,1,IF(RESBDG_Split_Tech!U42="",0,IFERROR((RESBDG_Split_Tech!U42*(SUMIFS('AGG Activity_16'!K:K,'AGG Activity_16'!$A:$A,$B42)+SUMIFS('AGG Activity_EX'!K:K,'AGG Activity_EX'!$A:$A,$B42))-SUMIFS(Activity_EX!K:K,Activity_EX!$A:$A,$A42))/(SUMIFS('AGG Activity_16'!K:K,'AGG Activity_16'!$A:$A,$B42)),0)))))</f>
        <v>0</v>
      </c>
    </row>
    <row r="43" spans="1:21" x14ac:dyDescent="0.25">
      <c r="A43" t="str">
        <f>RESBDG_Split_Tech!A43</f>
        <v>RESBDGSATOldSCCE___STDELC</v>
      </c>
      <c r="B43" t="str">
        <f>RESBDG_Split_Tech!B43</f>
        <v>RESBDGSATOldSC</v>
      </c>
      <c r="C43" t="str">
        <f>RESBDG_Split_Tech!C43</f>
        <v>RES</v>
      </c>
      <c r="D43" t="str">
        <f>RESBDG_Split_Tech!D43</f>
        <v>BDG</v>
      </c>
      <c r="E43" t="str">
        <f>RESBDG_Split_Tech!E43</f>
        <v>SAT</v>
      </c>
      <c r="F43" t="str">
        <f>RESBDG_Split_Tech!F43</f>
        <v>Old</v>
      </c>
      <c r="G43" t="str">
        <f>RESBDG_Split_Tech!G43</f>
        <v>SC</v>
      </c>
      <c r="H43" t="str">
        <f>RESBDG_Split_Tech!H43</f>
        <v>CE</v>
      </c>
      <c r="I43" t="str">
        <f>RESBDG_Split_Tech!I43</f>
        <v>___</v>
      </c>
      <c r="J43" t="str">
        <f>RESBDG_Split_Tech!J43</f>
        <v>STD</v>
      </c>
      <c r="K43" t="str">
        <f>RESBDG_Split_Tech!K43</f>
        <v>ELC</v>
      </c>
      <c r="L43" s="9">
        <f>IF(OR($G43="WH",$G43="SH"),RESBDG_Split_Tech!L43,IF(L$1=2016,0,IF(RESBDG_Split_Tech!L43=1,1,IF(RESBDG_Split_Tech!L43="",0,IFERROR((RESBDG_Split_Tech!L43*(SUMIFS('AGG Activity_16'!B:B,'AGG Activity_16'!$A:$A,$B43)+SUMIFS('AGG Activity_EX'!B:B,'AGG Activity_EX'!$A:$A,$B43))-SUMIFS(Activity_EX!B:B,Activity_EX!$A:$A,$A43))/(SUMIFS('AGG Activity_16'!B:B,'AGG Activity_16'!$A:$A,$B43)),0)))))</f>
        <v>0</v>
      </c>
      <c r="M43" s="9">
        <f>IF(OR($G43="WH",$G43="SH"),RESBDG_Split_Tech!M43,IF(M$1=2016,0,IF(RESBDG_Split_Tech!M43=1,1,IF(RESBDG_Split_Tech!M43="",0,IFERROR((RESBDG_Split_Tech!M43*(SUMIFS('AGG Activity_16'!C:C,'AGG Activity_16'!$A:$A,$B43)+SUMIFS('AGG Activity_EX'!C:C,'AGG Activity_EX'!$A:$A,$B43))-SUMIFS(Activity_EX!C:C,Activity_EX!$A:$A,$A43))/(SUMIFS('AGG Activity_16'!C:C,'AGG Activity_16'!$A:$A,$B43)),0)))))</f>
        <v>7.7320432540718451E-2</v>
      </c>
      <c r="N43" s="9">
        <f>IF(OR($G43="WH",$G43="SH"),RESBDG_Split_Tech!N43,IF(N$1=2016,0,IF(RESBDG_Split_Tech!N43=1,1,IF(RESBDG_Split_Tech!N43="",0,IFERROR((RESBDG_Split_Tech!N43*(SUMIFS('AGG Activity_16'!D:D,'AGG Activity_16'!$A:$A,$B43)+SUMIFS('AGG Activity_EX'!D:D,'AGG Activity_EX'!$A:$A,$B43))-SUMIFS(Activity_EX!D:D,Activity_EX!$A:$A,$A43))/(SUMIFS('AGG Activity_16'!D:D,'AGG Activity_16'!$A:$A,$B43)),0)))))</f>
        <v>0.9582121413949406</v>
      </c>
      <c r="O43" s="9">
        <f>IF(OR($G43="WH",$G43="SH"),RESBDG_Split_Tech!O43,IF(O$1=2016,0,IF(RESBDG_Split_Tech!O43=1,1,IF(RESBDG_Split_Tech!O43="",0,IFERROR((RESBDG_Split_Tech!O43*(SUMIFS('AGG Activity_16'!E:E,'AGG Activity_16'!$A:$A,$B43)+SUMIFS('AGG Activity_EX'!E:E,'AGG Activity_EX'!$A:$A,$B43))-SUMIFS(Activity_EX!E:E,Activity_EX!$A:$A,$A43))/(SUMIFS('AGG Activity_16'!E:E,'AGG Activity_16'!$A:$A,$B43)),0)))))</f>
        <v>0.95561195129134924</v>
      </c>
      <c r="P43" s="9">
        <f>IF(OR($G43="WH",$G43="SH"),RESBDG_Split_Tech!P43,IF(P$1=2016,0,IF(RESBDG_Split_Tech!P43=1,1,IF(RESBDG_Split_Tech!P43="",0,IFERROR((RESBDG_Split_Tech!P43*(SUMIFS('AGG Activity_16'!F:F,'AGG Activity_16'!$A:$A,$B43)+SUMIFS('AGG Activity_EX'!F:F,'AGG Activity_EX'!$A:$A,$B43))-SUMIFS(Activity_EX!F:F,Activity_EX!$A:$A,$A43))/(SUMIFS('AGG Activity_16'!F:F,'AGG Activity_16'!$A:$A,$B43)),0)))))</f>
        <v>0.86496832992090811</v>
      </c>
      <c r="Q43" s="9">
        <f>IF(OR($G43="WH",$G43="SH"),RESBDG_Split_Tech!Q43,IF(Q$1=2016,0,IF(RESBDG_Split_Tech!Q43=1,1,IF(RESBDG_Split_Tech!Q43="",0,IFERROR((RESBDG_Split_Tech!Q43*(SUMIFS('AGG Activity_16'!G:G,'AGG Activity_16'!$A:$A,$B43)+SUMIFS('AGG Activity_EX'!G:G,'AGG Activity_EX'!$A:$A,$B43))-SUMIFS(Activity_EX!G:G,Activity_EX!$A:$A,$A43))/(SUMIFS('AGG Activity_16'!G:G,'AGG Activity_16'!$A:$A,$B43)),0)))))</f>
        <v>0.86531518670383434</v>
      </c>
      <c r="R43" s="9">
        <f>IF(OR($G43="WH",$G43="SH"),RESBDG_Split_Tech!R43,IF(R$1=2016,0,IF(RESBDG_Split_Tech!R43=1,1,IF(RESBDG_Split_Tech!R43="",0,IFERROR((RESBDG_Split_Tech!R43*(SUMIFS('AGG Activity_16'!H:H,'AGG Activity_16'!$A:$A,$B43)+SUMIFS('AGG Activity_EX'!H:H,'AGG Activity_EX'!$A:$A,$B43))-SUMIFS(Activity_EX!H:H,Activity_EX!$A:$A,$A43))/(SUMIFS('AGG Activity_16'!H:H,'AGG Activity_16'!$A:$A,$B43)),0)))))</f>
        <v>0.86565709909104505</v>
      </c>
      <c r="S43" s="9">
        <f>IF(AND($G43="WH",S$1=2017),RESBDG_Split_Tech!S43,IF(S$1=2016,0,IF(RESBDG_Split_Tech!S43=1,1,IF(RESBDG_Split_Tech!S43="",0,IFERROR((RESBDG_Split_Tech!S43*(SUMIFS('AGG Activity_16'!I:I,'AGG Activity_16'!$A:$A,$B43)+SUMIFS('AGG Activity_EX'!I:I,'AGG Activity_EX'!$A:$A,$B43))-SUMIFS(Activity_EX!I:I,Activity_EX!$A:$A,$A43))/(SUMIFS('AGG Activity_16'!I:I,'AGG Activity_16'!$A:$A,$B43)),0)))))</f>
        <v>0</v>
      </c>
      <c r="T43" s="9">
        <f>IF(AND($G43="WH",T$1=2017),RESBDG_Split_Tech!T43,IF(T$1=2016,0,IF(RESBDG_Split_Tech!T43=1,1,IF(RESBDG_Split_Tech!T43="",0,IFERROR((RESBDG_Split_Tech!T43*(SUMIFS('AGG Activity_16'!J:J,'AGG Activity_16'!$A:$A,$B43)+SUMIFS('AGG Activity_EX'!J:J,'AGG Activity_EX'!$A:$A,$B43))-SUMIFS(Activity_EX!J:J,Activity_EX!$A:$A,$A43))/(SUMIFS('AGG Activity_16'!J:J,'AGG Activity_16'!$A:$A,$B43)),0)))))</f>
        <v>0</v>
      </c>
      <c r="U43" s="9">
        <f>IF(AND($G43="WH",U$1=2017),RESBDG_Split_Tech!U43,IF(U$1=2016,0,IF(RESBDG_Split_Tech!U43=1,1,IF(RESBDG_Split_Tech!U43="",0,IFERROR((RESBDG_Split_Tech!U43*(SUMIFS('AGG Activity_16'!K:K,'AGG Activity_16'!$A:$A,$B43)+SUMIFS('AGG Activity_EX'!K:K,'AGG Activity_EX'!$A:$A,$B43))-SUMIFS(Activity_EX!K:K,Activity_EX!$A:$A,$A43))/(SUMIFS('AGG Activity_16'!K:K,'AGG Activity_16'!$A:$A,$B43)),0)))))</f>
        <v>0</v>
      </c>
    </row>
    <row r="44" spans="1:21" x14ac:dyDescent="0.25">
      <c r="A44" t="str">
        <f>RESBDG_Split_Tech!A44</f>
        <v>RESBDGSATOldSCRO___STDELC</v>
      </c>
      <c r="B44" t="str">
        <f>RESBDG_Split_Tech!B44</f>
        <v>RESBDGSATOldSC</v>
      </c>
      <c r="C44" t="str">
        <f>RESBDG_Split_Tech!C44</f>
        <v>RES</v>
      </c>
      <c r="D44" t="str">
        <f>RESBDG_Split_Tech!D44</f>
        <v>BDG</v>
      </c>
      <c r="E44" t="str">
        <f>RESBDG_Split_Tech!E44</f>
        <v>SAT</v>
      </c>
      <c r="F44" t="str">
        <f>RESBDG_Split_Tech!F44</f>
        <v>Old</v>
      </c>
      <c r="G44" t="str">
        <f>RESBDG_Split_Tech!G44</f>
        <v>SC</v>
      </c>
      <c r="H44" t="str">
        <f>RESBDG_Split_Tech!H44</f>
        <v>RO</v>
      </c>
      <c r="I44" t="str">
        <f>RESBDG_Split_Tech!I44</f>
        <v>___</v>
      </c>
      <c r="J44" t="str">
        <f>RESBDG_Split_Tech!J44</f>
        <v>STD</v>
      </c>
      <c r="K44" t="str">
        <f>RESBDG_Split_Tech!K44</f>
        <v>ELC</v>
      </c>
      <c r="L44" s="9">
        <f>IF(OR($G44="WH",$G44="SH"),RESBDG_Split_Tech!L44,IF(L$1=2016,0,IF(RESBDG_Split_Tech!L44=1,1,IF(RESBDG_Split_Tech!L44="",0,IFERROR((RESBDG_Split_Tech!L44*(SUMIFS('AGG Activity_16'!B:B,'AGG Activity_16'!$A:$A,$B44)+SUMIFS('AGG Activity_EX'!B:B,'AGG Activity_EX'!$A:$A,$B44))-SUMIFS(Activity_EX!B:B,Activity_EX!$A:$A,$A44))/(SUMIFS('AGG Activity_16'!B:B,'AGG Activity_16'!$A:$A,$B44)),0)))))</f>
        <v>0</v>
      </c>
      <c r="M44" s="9">
        <f>IF(OR($G44="WH",$G44="SH"),RESBDG_Split_Tech!M44,IF(M$1=2016,0,IF(RESBDG_Split_Tech!M44=1,1,IF(RESBDG_Split_Tech!M44="",0,IFERROR((RESBDG_Split_Tech!M44*(SUMIFS('AGG Activity_16'!C:C,'AGG Activity_16'!$A:$A,$B44)+SUMIFS('AGG Activity_EX'!C:C,'AGG Activity_EX'!$A:$A,$B44))-SUMIFS(Activity_EX!C:C,Activity_EX!$A:$A,$A44))/(SUMIFS('AGG Activity_16'!C:C,'AGG Activity_16'!$A:$A,$B44)),0)))))</f>
        <v>0.55691134527484398</v>
      </c>
      <c r="N44" s="9">
        <f>IF(OR($G44="WH",$G44="SH"),RESBDG_Split_Tech!N44,IF(N$1=2016,0,IF(RESBDG_Split_Tech!N44=1,1,IF(RESBDG_Split_Tech!N44="",0,IFERROR((RESBDG_Split_Tech!N44*(SUMIFS('AGG Activity_16'!D:D,'AGG Activity_16'!$A:$A,$B44)+SUMIFS('AGG Activity_EX'!D:D,'AGG Activity_EX'!$A:$A,$B44))-SUMIFS(Activity_EX!D:D,Activity_EX!$A:$A,$A44))/(SUMIFS('AGG Activity_16'!D:D,'AGG Activity_16'!$A:$A,$B44)),0)))))</f>
        <v>9.6024536433359977E-3</v>
      </c>
      <c r="O44" s="9">
        <f>IF(OR($G44="WH",$G44="SH"),RESBDG_Split_Tech!O44,IF(O$1=2016,0,IF(RESBDG_Split_Tech!O44=1,1,IF(RESBDG_Split_Tech!O44="",0,IFERROR((RESBDG_Split_Tech!O44*(SUMIFS('AGG Activity_16'!E:E,'AGG Activity_16'!$A:$A,$B44)+SUMIFS('AGG Activity_EX'!E:E,'AGG Activity_EX'!$A:$A,$B44))-SUMIFS(Activity_EX!E:E,Activity_EX!$A:$A,$A44))/(SUMIFS('AGG Activity_16'!E:E,'AGG Activity_16'!$A:$A,$B44)),0)))))</f>
        <v>1.2514026126111631E-2</v>
      </c>
      <c r="P44" s="9">
        <f>IF(OR($G44="WH",$G44="SH"),RESBDG_Split_Tech!P44,IF(P$1=2016,0,IF(RESBDG_Split_Tech!P44=1,1,IF(RESBDG_Split_Tech!P44="",0,IFERROR((RESBDG_Split_Tech!P44*(SUMIFS('AGG Activity_16'!F:F,'AGG Activity_16'!$A:$A,$B44)+SUMIFS('AGG Activity_EX'!F:F,'AGG Activity_EX'!$A:$A,$B44))-SUMIFS(Activity_EX!F:F,Activity_EX!$A:$A,$A44))/(SUMIFS('AGG Activity_16'!F:F,'AGG Activity_16'!$A:$A,$B44)),0)))))</f>
        <v>0.10637585810571443</v>
      </c>
      <c r="Q44" s="9">
        <f>IF(OR($G44="WH",$G44="SH"),RESBDG_Split_Tech!Q44,IF(Q$1=2016,0,IF(RESBDG_Split_Tech!Q44=1,1,IF(RESBDG_Split_Tech!Q44="",0,IFERROR((RESBDG_Split_Tech!Q44*(SUMIFS('AGG Activity_16'!G:G,'AGG Activity_16'!$A:$A,$B44)+SUMIFS('AGG Activity_EX'!G:G,'AGG Activity_EX'!$A:$A,$B44))-SUMIFS(Activity_EX!G:G,Activity_EX!$A:$A,$A44))/(SUMIFS('AGG Activity_16'!G:G,'AGG Activity_16'!$A:$A,$B44)),0)))))</f>
        <v>0.10613142528907617</v>
      </c>
      <c r="R44" s="9">
        <f>IF(OR($G44="WH",$G44="SH"),RESBDG_Split_Tech!R44,IF(R$1=2016,0,IF(RESBDG_Split_Tech!R44=1,1,IF(RESBDG_Split_Tech!R44="",0,IFERROR((RESBDG_Split_Tech!R44*(SUMIFS('AGG Activity_16'!H:H,'AGG Activity_16'!$A:$A,$B44)+SUMIFS('AGG Activity_EX'!H:H,'AGG Activity_EX'!$A:$A,$B44))-SUMIFS(Activity_EX!H:H,Activity_EX!$A:$A,$A44))/(SUMIFS('AGG Activity_16'!H:H,'AGG Activity_16'!$A:$A,$B44)),0)))))</f>
        <v>0.10589114697352894</v>
      </c>
      <c r="S44" s="9">
        <f>IF(AND($G44="WH",S$1=2017),RESBDG_Split_Tech!S44,IF(S$1=2016,0,IF(RESBDG_Split_Tech!S44=1,1,IF(RESBDG_Split_Tech!S44="",0,IFERROR((RESBDG_Split_Tech!S44*(SUMIFS('AGG Activity_16'!I:I,'AGG Activity_16'!$A:$A,$B44)+SUMIFS('AGG Activity_EX'!I:I,'AGG Activity_EX'!$A:$A,$B44))-SUMIFS(Activity_EX!I:I,Activity_EX!$A:$A,$A44))/(SUMIFS('AGG Activity_16'!I:I,'AGG Activity_16'!$A:$A,$B44)),0)))))</f>
        <v>0</v>
      </c>
      <c r="T44" s="9">
        <f>IF(AND($G44="WH",T$1=2017),RESBDG_Split_Tech!T44,IF(T$1=2016,0,IF(RESBDG_Split_Tech!T44=1,1,IF(RESBDG_Split_Tech!T44="",0,IFERROR((RESBDG_Split_Tech!T44*(SUMIFS('AGG Activity_16'!J:J,'AGG Activity_16'!$A:$A,$B44)+SUMIFS('AGG Activity_EX'!J:J,'AGG Activity_EX'!$A:$A,$B44))-SUMIFS(Activity_EX!J:J,Activity_EX!$A:$A,$A44))/(SUMIFS('AGG Activity_16'!J:J,'AGG Activity_16'!$A:$A,$B44)),0)))))</f>
        <v>0</v>
      </c>
      <c r="U44" s="9">
        <f>IF(AND($G44="WH",U$1=2017),RESBDG_Split_Tech!U44,IF(U$1=2016,0,IF(RESBDG_Split_Tech!U44=1,1,IF(RESBDG_Split_Tech!U44="",0,IFERROR((RESBDG_Split_Tech!U44*(SUMIFS('AGG Activity_16'!K:K,'AGG Activity_16'!$A:$A,$B44)+SUMIFS('AGG Activity_EX'!K:K,'AGG Activity_EX'!$A:$A,$B44))-SUMIFS(Activity_EX!K:K,Activity_EX!$A:$A,$A44))/(SUMIFS('AGG Activity_16'!K:K,'AGG Activity_16'!$A:$A,$B44)),0)))))</f>
        <v>0</v>
      </c>
    </row>
    <row r="45" spans="1:21" x14ac:dyDescent="0.25">
      <c r="A45" t="str">
        <f>RESBDG_Split_Tech!A45</f>
        <v>RESBDGSDEOldSCCE___STDELC</v>
      </c>
      <c r="B45" t="str">
        <f>RESBDG_Split_Tech!B45</f>
        <v>RESBDGSDEOldSC</v>
      </c>
      <c r="C45" t="str">
        <f>RESBDG_Split_Tech!C45</f>
        <v>RES</v>
      </c>
      <c r="D45" t="str">
        <f>RESBDG_Split_Tech!D45</f>
        <v>BDG</v>
      </c>
      <c r="E45" t="str">
        <f>RESBDG_Split_Tech!E45</f>
        <v>SDE</v>
      </c>
      <c r="F45" t="str">
        <f>RESBDG_Split_Tech!F45</f>
        <v>Old</v>
      </c>
      <c r="G45" t="str">
        <f>RESBDG_Split_Tech!G45</f>
        <v>SC</v>
      </c>
      <c r="H45" t="str">
        <f>RESBDG_Split_Tech!H45</f>
        <v>CE</v>
      </c>
      <c r="I45" t="str">
        <f>RESBDG_Split_Tech!I45</f>
        <v>___</v>
      </c>
      <c r="J45" t="str">
        <f>RESBDG_Split_Tech!J45</f>
        <v>STD</v>
      </c>
      <c r="K45" t="str">
        <f>RESBDG_Split_Tech!K45</f>
        <v>ELC</v>
      </c>
      <c r="L45" s="9">
        <f>IF(OR($G45="WH",$G45="SH"),RESBDG_Split_Tech!L45,IF(L$1=2016,0,IF(RESBDG_Split_Tech!L45=1,1,IF(RESBDG_Split_Tech!L45="",0,IFERROR((RESBDG_Split_Tech!L45*(SUMIFS('AGG Activity_16'!B:B,'AGG Activity_16'!$A:$A,$B45)+SUMIFS('AGG Activity_EX'!B:B,'AGG Activity_EX'!$A:$A,$B45))-SUMIFS(Activity_EX!B:B,Activity_EX!$A:$A,$A45))/(SUMIFS('AGG Activity_16'!B:B,'AGG Activity_16'!$A:$A,$B45)),0)))))</f>
        <v>0</v>
      </c>
      <c r="M45" s="9">
        <f>IF(OR($G45="WH",$G45="SH"),RESBDG_Split_Tech!M45,IF(M$1=2016,0,IF(RESBDG_Split_Tech!M45=1,1,IF(RESBDG_Split_Tech!M45="",0,IFERROR((RESBDG_Split_Tech!M45*(SUMIFS('AGG Activity_16'!C:C,'AGG Activity_16'!$A:$A,$B45)+SUMIFS('AGG Activity_EX'!C:C,'AGG Activity_EX'!$A:$A,$B45))-SUMIFS(Activity_EX!C:C,Activity_EX!$A:$A,$A45))/(SUMIFS('AGG Activity_16'!C:C,'AGG Activity_16'!$A:$A,$B45)),0)))))</f>
        <v>1.4235809480093432E-2</v>
      </c>
      <c r="N45" s="9">
        <f>IF(OR($G45="WH",$G45="SH"),RESBDG_Split_Tech!N45,IF(N$1=2016,0,IF(RESBDG_Split_Tech!N45=1,1,IF(RESBDG_Split_Tech!N45="",0,IFERROR((RESBDG_Split_Tech!N45*(SUMIFS('AGG Activity_16'!D:D,'AGG Activity_16'!$A:$A,$B45)+SUMIFS('AGG Activity_EX'!D:D,'AGG Activity_EX'!$A:$A,$B45))-SUMIFS(Activity_EX!D:D,Activity_EX!$A:$A,$A45))/(SUMIFS('AGG Activity_16'!D:D,'AGG Activity_16'!$A:$A,$B45)),0)))))</f>
        <v>0.9591518054747239</v>
      </c>
      <c r="O45" s="9">
        <f>IF(OR($G45="WH",$G45="SH"),RESBDG_Split_Tech!O45,IF(O$1=2016,0,IF(RESBDG_Split_Tech!O45=1,1,IF(RESBDG_Split_Tech!O45="",0,IFERROR((RESBDG_Split_Tech!O45*(SUMIFS('AGG Activity_16'!E:E,'AGG Activity_16'!$A:$A,$B45)+SUMIFS('AGG Activity_EX'!E:E,'AGG Activity_EX'!$A:$A,$B45))-SUMIFS(Activity_EX!E:E,Activity_EX!$A:$A,$A45))/(SUMIFS('AGG Activity_16'!E:E,'AGG Activity_16'!$A:$A,$B45)),0)))))</f>
        <v>0.95586332186907808</v>
      </c>
      <c r="P45" s="9">
        <f>IF(OR($G45="WH",$G45="SH"),RESBDG_Split_Tech!P45,IF(P$1=2016,0,IF(RESBDG_Split_Tech!P45=1,1,IF(RESBDG_Split_Tech!P45="",0,IFERROR((RESBDG_Split_Tech!P45*(SUMIFS('AGG Activity_16'!F:F,'AGG Activity_16'!$A:$A,$B45)+SUMIFS('AGG Activity_EX'!F:F,'AGG Activity_EX'!$A:$A,$B45))-SUMIFS(Activity_EX!F:F,Activity_EX!$A:$A,$A45))/(SUMIFS('AGG Activity_16'!F:F,'AGG Activity_16'!$A:$A,$B45)),0)))))</f>
        <v>0.86583909584482022</v>
      </c>
      <c r="Q45" s="9">
        <f>IF(OR($G45="WH",$G45="SH"),RESBDG_Split_Tech!Q45,IF(Q$1=2016,0,IF(RESBDG_Split_Tech!Q45=1,1,IF(RESBDG_Split_Tech!Q45="",0,IFERROR((RESBDG_Split_Tech!Q45*(SUMIFS('AGG Activity_16'!G:G,'AGG Activity_16'!$A:$A,$B45)+SUMIFS('AGG Activity_EX'!G:G,'AGG Activity_EX'!$A:$A,$B45))-SUMIFS(Activity_EX!G:G,Activity_EX!$A:$A,$A45))/(SUMIFS('AGG Activity_16'!G:G,'AGG Activity_16'!$A:$A,$B45)),0)))))</f>
        <v>0.86680853490115894</v>
      </c>
      <c r="R45" s="9">
        <f>IF(OR($G45="WH",$G45="SH"),RESBDG_Split_Tech!R45,IF(R$1=2016,0,IF(RESBDG_Split_Tech!R45=1,1,IF(RESBDG_Split_Tech!R45="",0,IFERROR((RESBDG_Split_Tech!R45*(SUMIFS('AGG Activity_16'!H:H,'AGG Activity_16'!$A:$A,$B45)+SUMIFS('AGG Activity_EX'!H:H,'AGG Activity_EX'!$A:$A,$B45))-SUMIFS(Activity_EX!H:H,Activity_EX!$A:$A,$A45))/(SUMIFS('AGG Activity_16'!H:H,'AGG Activity_16'!$A:$A,$B45)),0)))))</f>
        <v>0.86774681228932415</v>
      </c>
      <c r="S45" s="9">
        <f>IF(AND($G45="WH",S$1=2017),RESBDG_Split_Tech!S45,IF(S$1=2016,0,IF(RESBDG_Split_Tech!S45=1,1,IF(RESBDG_Split_Tech!S45="",0,IFERROR((RESBDG_Split_Tech!S45*(SUMIFS('AGG Activity_16'!I:I,'AGG Activity_16'!$A:$A,$B45)+SUMIFS('AGG Activity_EX'!I:I,'AGG Activity_EX'!$A:$A,$B45))-SUMIFS(Activity_EX!I:I,Activity_EX!$A:$A,$A45))/(SUMIFS('AGG Activity_16'!I:I,'AGG Activity_16'!$A:$A,$B45)),0)))))</f>
        <v>0</v>
      </c>
      <c r="T45" s="9">
        <f>IF(AND($G45="WH",T$1=2017),RESBDG_Split_Tech!T45,IF(T$1=2016,0,IF(RESBDG_Split_Tech!T45=1,1,IF(RESBDG_Split_Tech!T45="",0,IFERROR((RESBDG_Split_Tech!T45*(SUMIFS('AGG Activity_16'!J:J,'AGG Activity_16'!$A:$A,$B45)+SUMIFS('AGG Activity_EX'!J:J,'AGG Activity_EX'!$A:$A,$B45))-SUMIFS(Activity_EX!J:J,Activity_EX!$A:$A,$A45))/(SUMIFS('AGG Activity_16'!J:J,'AGG Activity_16'!$A:$A,$B45)),0)))))</f>
        <v>0</v>
      </c>
      <c r="U45" s="9">
        <f>IF(AND($G45="WH",U$1=2017),RESBDG_Split_Tech!U45,IF(U$1=2016,0,IF(RESBDG_Split_Tech!U45=1,1,IF(RESBDG_Split_Tech!U45="",0,IFERROR((RESBDG_Split_Tech!U45*(SUMIFS('AGG Activity_16'!K:K,'AGG Activity_16'!$A:$A,$B45)+SUMIFS('AGG Activity_EX'!K:K,'AGG Activity_EX'!$A:$A,$B45))-SUMIFS(Activity_EX!K:K,Activity_EX!$A:$A,$A45))/(SUMIFS('AGG Activity_16'!K:K,'AGG Activity_16'!$A:$A,$B45)),0)))))</f>
        <v>0</v>
      </c>
    </row>
    <row r="46" spans="1:21" x14ac:dyDescent="0.25">
      <c r="A46" t="str">
        <f>RESBDG_Split_Tech!A46</f>
        <v>RESBDGSDEOldSCRO___STDELC</v>
      </c>
      <c r="B46" t="str">
        <f>RESBDG_Split_Tech!B46</f>
        <v>RESBDGSDEOldSC</v>
      </c>
      <c r="C46" t="str">
        <f>RESBDG_Split_Tech!C46</f>
        <v>RES</v>
      </c>
      <c r="D46" t="str">
        <f>RESBDG_Split_Tech!D46</f>
        <v>BDG</v>
      </c>
      <c r="E46" t="str">
        <f>RESBDG_Split_Tech!E46</f>
        <v>SDE</v>
      </c>
      <c r="F46" t="str">
        <f>RESBDG_Split_Tech!F46</f>
        <v>Old</v>
      </c>
      <c r="G46" t="str">
        <f>RESBDG_Split_Tech!G46</f>
        <v>SC</v>
      </c>
      <c r="H46" t="str">
        <f>RESBDG_Split_Tech!H46</f>
        <v>RO</v>
      </c>
      <c r="I46" t="str">
        <f>RESBDG_Split_Tech!I46</f>
        <v>___</v>
      </c>
      <c r="J46" t="str">
        <f>RESBDG_Split_Tech!J46</f>
        <v>STD</v>
      </c>
      <c r="K46" t="str">
        <f>RESBDG_Split_Tech!K46</f>
        <v>ELC</v>
      </c>
      <c r="L46" s="9">
        <f>IF(OR($G46="WH",$G46="SH"),RESBDG_Split_Tech!L46,IF(L$1=2016,0,IF(RESBDG_Split_Tech!L46=1,1,IF(RESBDG_Split_Tech!L46="",0,IFERROR((RESBDG_Split_Tech!L46*(SUMIFS('AGG Activity_16'!B:B,'AGG Activity_16'!$A:$A,$B46)+SUMIFS('AGG Activity_EX'!B:B,'AGG Activity_EX'!$A:$A,$B46))-SUMIFS(Activity_EX!B:B,Activity_EX!$A:$A,$A46))/(SUMIFS('AGG Activity_16'!B:B,'AGG Activity_16'!$A:$A,$B46)),0)))))</f>
        <v>0</v>
      </c>
      <c r="M46" s="9">
        <f>IF(OR($G46="WH",$G46="SH"),RESBDG_Split_Tech!M46,IF(M$1=2016,0,IF(RESBDG_Split_Tech!M46=1,1,IF(RESBDG_Split_Tech!M46="",0,IFERROR((RESBDG_Split_Tech!M46*(SUMIFS('AGG Activity_16'!C:C,'AGG Activity_16'!$A:$A,$B46)+SUMIFS('AGG Activity_EX'!C:C,'AGG Activity_EX'!$A:$A,$B46))-SUMIFS(Activity_EX!C:C,Activity_EX!$A:$A,$A46))/(SUMIFS('AGG Activity_16'!C:C,'AGG Activity_16'!$A:$A,$B46)),0)))))</f>
        <v>0.49743575686376873</v>
      </c>
      <c r="N46" s="9">
        <f>IF(OR($G46="WH",$G46="SH"),RESBDG_Split_Tech!N46,IF(N$1=2016,0,IF(RESBDG_Split_Tech!N46=1,1,IF(RESBDG_Split_Tech!N46="",0,IFERROR((RESBDG_Split_Tech!N46*(SUMIFS('AGG Activity_16'!D:D,'AGG Activity_16'!$A:$A,$B46)+SUMIFS('AGG Activity_EX'!D:D,'AGG Activity_EX'!$A:$A,$B46))-SUMIFS(Activity_EX!D:D,Activity_EX!$A:$A,$A46))/(SUMIFS('AGG Activity_16'!D:D,'AGG Activity_16'!$A:$A,$B46)),0)))))</f>
        <v>8.6408174083455504E-3</v>
      </c>
      <c r="O46" s="9">
        <f>IF(OR($G46="WH",$G46="SH"),RESBDG_Split_Tech!O46,IF(O$1=2016,0,IF(RESBDG_Split_Tech!O46=1,1,IF(RESBDG_Split_Tech!O46="",0,IFERROR((RESBDG_Split_Tech!O46*(SUMIFS('AGG Activity_16'!E:E,'AGG Activity_16'!$A:$A,$B46)+SUMIFS('AGG Activity_EX'!E:E,'AGG Activity_EX'!$A:$A,$B46))-SUMIFS(Activity_EX!E:E,Activity_EX!$A:$A,$A46))/(SUMIFS('AGG Activity_16'!E:E,'AGG Activity_16'!$A:$A,$B46)),0)))))</f>
        <v>1.2415153214301687E-2</v>
      </c>
      <c r="P46" s="9">
        <f>IF(OR($G46="WH",$G46="SH"),RESBDG_Split_Tech!P46,IF(P$1=2016,0,IF(RESBDG_Split_Tech!P46=1,1,IF(RESBDG_Split_Tech!P46="",0,IFERROR((RESBDG_Split_Tech!P46*(SUMIFS('AGG Activity_16'!F:F,'AGG Activity_16'!$A:$A,$B46)+SUMIFS('AGG Activity_EX'!F:F,'AGG Activity_EX'!$A:$A,$B46))-SUMIFS(Activity_EX!F:F,Activity_EX!$A:$A,$A46))/(SUMIFS('AGG Activity_16'!F:F,'AGG Activity_16'!$A:$A,$B46)),0)))))</f>
        <v>0.10575395762459656</v>
      </c>
      <c r="Q46" s="9">
        <f>IF(OR($G46="WH",$G46="SH"),RESBDG_Split_Tech!Q46,IF(Q$1=2016,0,IF(RESBDG_Split_Tech!Q46=1,1,IF(RESBDG_Split_Tech!Q46="",0,IFERROR((RESBDG_Split_Tech!Q46*(SUMIFS('AGG Activity_16'!G:G,'AGG Activity_16'!$A:$A,$B46)+SUMIFS('AGG Activity_EX'!G:G,'AGG Activity_EX'!$A:$A,$B46))-SUMIFS(Activity_EX!G:G,Activity_EX!$A:$A,$A46))/(SUMIFS('AGG Activity_16'!G:G,'AGG Activity_16'!$A:$A,$B46)),0)))))</f>
        <v>0.10507703472927316</v>
      </c>
      <c r="R46" s="9">
        <f>IF(OR($G46="WH",$G46="SH"),RESBDG_Split_Tech!R46,IF(R$1=2016,0,IF(RESBDG_Split_Tech!R46=1,1,IF(RESBDG_Split_Tech!R46="",0,IFERROR((RESBDG_Split_Tech!R46*(SUMIFS('AGG Activity_16'!H:H,'AGG Activity_16'!$A:$A,$B46)+SUMIFS('AGG Activity_EX'!H:H,'AGG Activity_EX'!$A:$A,$B46))-SUMIFS(Activity_EX!H:H,Activity_EX!$A:$A,$A46))/(SUMIFS('AGG Activity_16'!H:H,'AGG Activity_16'!$A:$A,$B46)),0)))))</f>
        <v>0.10442189557592298</v>
      </c>
      <c r="S46" s="9">
        <f>IF(AND($G46="WH",S$1=2017),RESBDG_Split_Tech!S46,IF(S$1=2016,0,IF(RESBDG_Split_Tech!S46=1,1,IF(RESBDG_Split_Tech!S46="",0,IFERROR((RESBDG_Split_Tech!S46*(SUMIFS('AGG Activity_16'!I:I,'AGG Activity_16'!$A:$A,$B46)+SUMIFS('AGG Activity_EX'!I:I,'AGG Activity_EX'!$A:$A,$B46))-SUMIFS(Activity_EX!I:I,Activity_EX!$A:$A,$A46))/(SUMIFS('AGG Activity_16'!I:I,'AGG Activity_16'!$A:$A,$B46)),0)))))</f>
        <v>0</v>
      </c>
      <c r="T46" s="9">
        <f>IF(AND($G46="WH",T$1=2017),RESBDG_Split_Tech!T46,IF(T$1=2016,0,IF(RESBDG_Split_Tech!T46=1,1,IF(RESBDG_Split_Tech!T46="",0,IFERROR((RESBDG_Split_Tech!T46*(SUMIFS('AGG Activity_16'!J:J,'AGG Activity_16'!$A:$A,$B46)+SUMIFS('AGG Activity_EX'!J:J,'AGG Activity_EX'!$A:$A,$B46))-SUMIFS(Activity_EX!J:J,Activity_EX!$A:$A,$A46))/(SUMIFS('AGG Activity_16'!J:J,'AGG Activity_16'!$A:$A,$B46)),0)))))</f>
        <v>0</v>
      </c>
      <c r="U46" s="9">
        <f>IF(AND($G46="WH",U$1=2017),RESBDG_Split_Tech!U46,IF(U$1=2016,0,IF(RESBDG_Split_Tech!U46=1,1,IF(RESBDG_Split_Tech!U46="",0,IFERROR((RESBDG_Split_Tech!U46*(SUMIFS('AGG Activity_16'!K:K,'AGG Activity_16'!$A:$A,$B46)+SUMIFS('AGG Activity_EX'!K:K,'AGG Activity_EX'!$A:$A,$B46))-SUMIFS(Activity_EX!K:K,Activity_EX!$A:$A,$A46))/(SUMIFS('AGG Activity_16'!K:K,'AGG Activity_16'!$A:$A,$B46)),0)))))</f>
        <v>0</v>
      </c>
    </row>
    <row r="47" spans="1:21" x14ac:dyDescent="0.25">
      <c r="A47" t="str">
        <f>RESBDG_Split_Tech!A47</f>
        <v>RESBDGAPAOldSC_________DCO</v>
      </c>
      <c r="B47" t="str">
        <f>RESBDG_Split_Tech!B47</f>
        <v>RESBDGAPAOldSC</v>
      </c>
      <c r="C47" t="str">
        <f>RESBDG_Split_Tech!C47</f>
        <v>RES</v>
      </c>
      <c r="D47" t="str">
        <f>RESBDG_Split_Tech!D47</f>
        <v>BDG</v>
      </c>
      <c r="E47" t="str">
        <f>RESBDG_Split_Tech!E47</f>
        <v>APA</v>
      </c>
      <c r="F47" t="str">
        <f>RESBDG_Split_Tech!F47</f>
        <v>Old</v>
      </c>
      <c r="G47" t="str">
        <f>RESBDG_Split_Tech!G47</f>
        <v>SC</v>
      </c>
      <c r="H47" t="str">
        <f>RESBDG_Split_Tech!H47</f>
        <v>___</v>
      </c>
      <c r="I47" t="str">
        <f>RESBDG_Split_Tech!I47</f>
        <v>___</v>
      </c>
      <c r="J47" t="str">
        <f>RESBDG_Split_Tech!J47</f>
        <v>___</v>
      </c>
      <c r="K47" t="str">
        <f>RESBDG_Split_Tech!K47</f>
        <v>DCO</v>
      </c>
      <c r="L47" s="9">
        <f>IF(OR($G47="WH",$G47="SH"),RESBDG_Split_Tech!L47,IF(L$1=2016,0,IF(RESBDG_Split_Tech!L47=1,1,IF(RESBDG_Split_Tech!L47="",0,IFERROR((RESBDG_Split_Tech!L47*(SUMIFS('AGG Activity_16'!B:B,'AGG Activity_16'!$A:$A,$B47)+SUMIFS('AGG Activity_EX'!B:B,'AGG Activity_EX'!$A:$A,$B47))-SUMIFS(Activity_EX!B:B,Activity_EX!$A:$A,$A47))/(SUMIFS('AGG Activity_16'!B:B,'AGG Activity_16'!$A:$A,$B47)),0)))))</f>
        <v>0</v>
      </c>
      <c r="M47" s="9">
        <f>IF(OR($G47="WH",$G47="SH"),RESBDG_Split_Tech!M47,IF(M$1=2016,0,IF(RESBDG_Split_Tech!M47=1,1,IF(RESBDG_Split_Tech!M47="",0,IFERROR((RESBDG_Split_Tech!M47*(SUMIFS('AGG Activity_16'!C:C,'AGG Activity_16'!$A:$A,$B47)+SUMIFS('AGG Activity_EX'!C:C,'AGG Activity_EX'!$A:$A,$B47))-SUMIFS(Activity_EX!C:C,Activity_EX!$A:$A,$A47))/(SUMIFS('AGG Activity_16'!C:C,'AGG Activity_16'!$A:$A,$B47)),0)))))</f>
        <v>0.25830980600343356</v>
      </c>
      <c r="N47" s="9">
        <f>IF(OR($G47="WH",$G47="SH"),RESBDG_Split_Tech!N47,IF(N$1=2016,0,IF(RESBDG_Split_Tech!N47=1,1,IF(RESBDG_Split_Tech!N47="",0,IFERROR((RESBDG_Split_Tech!N47*(SUMIFS('AGG Activity_16'!D:D,'AGG Activity_16'!$A:$A,$B47)+SUMIFS('AGG Activity_EX'!D:D,'AGG Activity_EX'!$A:$A,$B47))-SUMIFS(Activity_EX!D:D,Activity_EX!$A:$A,$A47))/(SUMIFS('AGG Activity_16'!D:D,'AGG Activity_16'!$A:$A,$B47)),0)))))</f>
        <v>2.9894394438367954E-2</v>
      </c>
      <c r="O47" s="9">
        <f>IF(OR($G47="WH",$G47="SH"),RESBDG_Split_Tech!O47,IF(O$1=2016,0,IF(RESBDG_Split_Tech!O47=1,1,IF(RESBDG_Split_Tech!O47="",0,IFERROR((RESBDG_Split_Tech!O47*(SUMIFS('AGG Activity_16'!E:E,'AGG Activity_16'!$A:$A,$B47)+SUMIFS('AGG Activity_EX'!E:E,'AGG Activity_EX'!$A:$A,$B47))-SUMIFS(Activity_EX!E:E,Activity_EX!$A:$A,$A47))/(SUMIFS('AGG Activity_16'!E:E,'AGG Activity_16'!$A:$A,$B47)),0)))))</f>
        <v>2.850066202854977E-2</v>
      </c>
      <c r="P47" s="9">
        <f>IF(OR($G47="WH",$G47="SH"),RESBDG_Split_Tech!P47,IF(P$1=2016,0,IF(RESBDG_Split_Tech!P47=1,1,IF(RESBDG_Split_Tech!P47="",0,IFERROR((RESBDG_Split_Tech!P47*(SUMIFS('AGG Activity_16'!F:F,'AGG Activity_16'!$A:$A,$B47)+SUMIFS('AGG Activity_EX'!F:F,'AGG Activity_EX'!$A:$A,$B47))-SUMIFS(Activity_EX!F:F,Activity_EX!$A:$A,$A47))/(SUMIFS('AGG Activity_16'!F:F,'AGG Activity_16'!$A:$A,$B47)),0)))))</f>
        <v>2.5088486853576918E-2</v>
      </c>
      <c r="Q47" s="9">
        <f>IF(OR($G47="WH",$G47="SH"),RESBDG_Split_Tech!Q47,IF(Q$1=2016,0,IF(RESBDG_Split_Tech!Q47=1,1,IF(RESBDG_Split_Tech!Q47="",0,IFERROR((RESBDG_Split_Tech!Q47*(SUMIFS('AGG Activity_16'!G:G,'AGG Activity_16'!$A:$A,$B47)+SUMIFS('AGG Activity_EX'!G:G,'AGG Activity_EX'!$A:$A,$B47))-SUMIFS(Activity_EX!G:G,Activity_EX!$A:$A,$A47))/(SUMIFS('AGG Activity_16'!G:G,'AGG Activity_16'!$A:$A,$B47)),0)))))</f>
        <v>2.4443471489537807E-2</v>
      </c>
      <c r="R47" s="9">
        <f>IF(OR($G47="WH",$G47="SH"),RESBDG_Split_Tech!R47,IF(R$1=2016,0,IF(RESBDG_Split_Tech!R47=1,1,IF(RESBDG_Split_Tech!R47="",0,IFERROR((RESBDG_Split_Tech!R47*(SUMIFS('AGG Activity_16'!H:H,'AGG Activity_16'!$A:$A,$B47)+SUMIFS('AGG Activity_EX'!H:H,'AGG Activity_EX'!$A:$A,$B47))-SUMIFS(Activity_EX!H:H,Activity_EX!$A:$A,$A47))/(SUMIFS('AGG Activity_16'!H:H,'AGG Activity_16'!$A:$A,$B47)),0)))))</f>
        <v>2.3842881144668773E-2</v>
      </c>
      <c r="S47" s="9">
        <f>IF(AND($G47="WH",S$1=2017),RESBDG_Split_Tech!S47,IF(S$1=2016,0,IF(RESBDG_Split_Tech!S47=1,1,IF(RESBDG_Split_Tech!S47="",0,IFERROR((RESBDG_Split_Tech!S47*(SUMIFS('AGG Activity_16'!I:I,'AGG Activity_16'!$A:$A,$B47)+SUMIFS('AGG Activity_EX'!I:I,'AGG Activity_EX'!$A:$A,$B47))-SUMIFS(Activity_EX!I:I,Activity_EX!$A:$A,$A47))/(SUMIFS('AGG Activity_16'!I:I,'AGG Activity_16'!$A:$A,$B47)),0)))))</f>
        <v>0</v>
      </c>
      <c r="T47" s="9">
        <f>IF(AND($G47="WH",T$1=2017),RESBDG_Split_Tech!T47,IF(T$1=2016,0,IF(RESBDG_Split_Tech!T47=1,1,IF(RESBDG_Split_Tech!T47="",0,IFERROR((RESBDG_Split_Tech!T47*(SUMIFS('AGG Activity_16'!J:J,'AGG Activity_16'!$A:$A,$B47)+SUMIFS('AGG Activity_EX'!J:J,'AGG Activity_EX'!$A:$A,$B47))-SUMIFS(Activity_EX!J:J,Activity_EX!$A:$A,$A47))/(SUMIFS('AGG Activity_16'!J:J,'AGG Activity_16'!$A:$A,$B47)),0)))))</f>
        <v>0</v>
      </c>
      <c r="U47" s="9">
        <f>IF(AND($G47="WH",U$1=2017),RESBDG_Split_Tech!U47,IF(U$1=2016,0,IF(RESBDG_Split_Tech!U47=1,1,IF(RESBDG_Split_Tech!U47="",0,IFERROR((RESBDG_Split_Tech!U47*(SUMIFS('AGG Activity_16'!K:K,'AGG Activity_16'!$A:$A,$B47)+SUMIFS('AGG Activity_EX'!K:K,'AGG Activity_EX'!$A:$A,$B47))-SUMIFS(Activity_EX!K:K,Activity_EX!$A:$A,$A47))/(SUMIFS('AGG Activity_16'!K:K,'AGG Activity_16'!$A:$A,$B47)),0)))))</f>
        <v>0</v>
      </c>
    </row>
    <row r="48" spans="1:21" x14ac:dyDescent="0.25">
      <c r="A48" t="str">
        <f>RESBDG_Split_Tech!A48</f>
        <v>RESBDGSATOldSC_________DCO</v>
      </c>
      <c r="B48" t="str">
        <f>RESBDG_Split_Tech!B48</f>
        <v>RESBDGSATOldSC</v>
      </c>
      <c r="C48" t="str">
        <f>RESBDG_Split_Tech!C48</f>
        <v>RES</v>
      </c>
      <c r="D48" t="str">
        <f>RESBDG_Split_Tech!D48</f>
        <v>BDG</v>
      </c>
      <c r="E48" t="str">
        <f>RESBDG_Split_Tech!E48</f>
        <v>SAT</v>
      </c>
      <c r="F48" t="str">
        <f>RESBDG_Split_Tech!F48</f>
        <v>Old</v>
      </c>
      <c r="G48" t="str">
        <f>RESBDG_Split_Tech!G48</f>
        <v>SC</v>
      </c>
      <c r="H48" t="str">
        <f>RESBDG_Split_Tech!H48</f>
        <v>___</v>
      </c>
      <c r="I48" t="str">
        <f>RESBDG_Split_Tech!I48</f>
        <v>___</v>
      </c>
      <c r="J48" t="str">
        <f>RESBDG_Split_Tech!J48</f>
        <v>___</v>
      </c>
      <c r="K48" t="str">
        <f>RESBDG_Split_Tech!K48</f>
        <v>DCO</v>
      </c>
      <c r="L48" s="9">
        <f>IF(OR($G48="WH",$G48="SH"),RESBDG_Split_Tech!L48,IF(L$1=2016,0,IF(RESBDG_Split_Tech!L48=1,1,IF(RESBDG_Split_Tech!L48="",0,IFERROR((RESBDG_Split_Tech!L48*(SUMIFS('AGG Activity_16'!B:B,'AGG Activity_16'!$A:$A,$B48)+SUMIFS('AGG Activity_EX'!B:B,'AGG Activity_EX'!$A:$A,$B48))-SUMIFS(Activity_EX!B:B,Activity_EX!$A:$A,$A48))/(SUMIFS('AGG Activity_16'!B:B,'AGG Activity_16'!$A:$A,$B48)),0)))))</f>
        <v>0</v>
      </c>
      <c r="M48" s="9">
        <f>IF(OR($G48="WH",$G48="SH"),RESBDG_Split_Tech!M48,IF(M$1=2016,0,IF(RESBDG_Split_Tech!M48=1,1,IF(RESBDG_Split_Tech!M48="",0,IFERROR((RESBDG_Split_Tech!M48*(SUMIFS('AGG Activity_16'!C:C,'AGG Activity_16'!$A:$A,$B48)+SUMIFS('AGG Activity_EX'!C:C,'AGG Activity_EX'!$A:$A,$B48))-SUMIFS(Activity_EX!C:C,Activity_EX!$A:$A,$A48))/(SUMIFS('AGG Activity_16'!C:C,'AGG Activity_16'!$A:$A,$B48)),0)))))</f>
        <v>0.36576822218443589</v>
      </c>
      <c r="N48" s="9">
        <f>IF(OR($G48="WH",$G48="SH"),RESBDG_Split_Tech!N48,IF(N$1=2016,0,IF(RESBDG_Split_Tech!N48=1,1,IF(RESBDG_Split_Tech!N48="",0,IFERROR((RESBDG_Split_Tech!N48*(SUMIFS('AGG Activity_16'!D:D,'AGG Activity_16'!$A:$A,$B48)+SUMIFS('AGG Activity_EX'!D:D,'AGG Activity_EX'!$A:$A,$B48))-SUMIFS(Activity_EX!D:D,Activity_EX!$A:$A,$A48))/(SUMIFS('AGG Activity_16'!D:D,'AGG Activity_16'!$A:$A,$B48)),0)))))</f>
        <v>3.2185404961722786E-2</v>
      </c>
      <c r="O48" s="9">
        <f>IF(OR($G48="WH",$G48="SH"),RESBDG_Split_Tech!O48,IF(O$1=2016,0,IF(RESBDG_Split_Tech!O48=1,1,IF(RESBDG_Split_Tech!O48="",0,IFERROR((RESBDG_Split_Tech!O48*(SUMIFS('AGG Activity_16'!E:E,'AGG Activity_16'!$A:$A,$B48)+SUMIFS('AGG Activity_EX'!E:E,'AGG Activity_EX'!$A:$A,$B48))-SUMIFS(Activity_EX!E:E,Activity_EX!$A:$A,$A48))/(SUMIFS('AGG Activity_16'!E:E,'AGG Activity_16'!$A:$A,$B48)),0)))))</f>
        <v>3.1874022582539747E-2</v>
      </c>
      <c r="P48" s="9">
        <f>IF(OR($G48="WH",$G48="SH"),RESBDG_Split_Tech!P48,IF(P$1=2016,0,IF(RESBDG_Split_Tech!P48=1,1,IF(RESBDG_Split_Tech!P48="",0,IFERROR((RESBDG_Split_Tech!P48*(SUMIFS('AGG Activity_16'!F:F,'AGG Activity_16'!$A:$A,$B48)+SUMIFS('AGG Activity_EX'!F:F,'AGG Activity_EX'!$A:$A,$B48))-SUMIFS(Activity_EX!F:F,Activity_EX!$A:$A,$A48))/(SUMIFS('AGG Activity_16'!F:F,'AGG Activity_16'!$A:$A,$B48)),0)))))</f>
        <v>2.8655811973378107E-2</v>
      </c>
      <c r="Q48" s="9">
        <f>IF(OR($G48="WH",$G48="SH"),RESBDG_Split_Tech!Q48,IF(Q$1=2016,0,IF(RESBDG_Split_Tech!Q48=1,1,IF(RESBDG_Split_Tech!Q48="",0,IFERROR((RESBDG_Split_Tech!Q48*(SUMIFS('AGG Activity_16'!G:G,'AGG Activity_16'!$A:$A,$B48)+SUMIFS('AGG Activity_EX'!G:G,'AGG Activity_EX'!$A:$A,$B48))-SUMIFS(Activity_EX!G:G,Activity_EX!$A:$A,$A48))/(SUMIFS('AGG Activity_16'!G:G,'AGG Activity_16'!$A:$A,$B48)),0)))))</f>
        <v>2.8553388007089602E-2</v>
      </c>
      <c r="R48" s="9">
        <f>IF(OR($G48="WH",$G48="SH"),RESBDG_Split_Tech!R48,IF(R$1=2016,0,IF(RESBDG_Split_Tech!R48=1,1,IF(RESBDG_Split_Tech!R48="",0,IFERROR((RESBDG_Split_Tech!R48*(SUMIFS('AGG Activity_16'!H:H,'AGG Activity_16'!$A:$A,$B48)+SUMIFS('AGG Activity_EX'!H:H,'AGG Activity_EX'!$A:$A,$B48))-SUMIFS(Activity_EX!H:H,Activity_EX!$A:$A,$A48))/(SUMIFS('AGG Activity_16'!H:H,'AGG Activity_16'!$A:$A,$B48)),0)))))</f>
        <v>2.8451753935426191E-2</v>
      </c>
      <c r="S48" s="9">
        <f>IF(AND($G48="WH",S$1=2017),RESBDG_Split_Tech!S48,IF(S$1=2016,0,IF(RESBDG_Split_Tech!S48=1,1,IF(RESBDG_Split_Tech!S48="",0,IFERROR((RESBDG_Split_Tech!S48*(SUMIFS('AGG Activity_16'!I:I,'AGG Activity_16'!$A:$A,$B48)+SUMIFS('AGG Activity_EX'!I:I,'AGG Activity_EX'!$A:$A,$B48))-SUMIFS(Activity_EX!I:I,Activity_EX!$A:$A,$A48))/(SUMIFS('AGG Activity_16'!I:I,'AGG Activity_16'!$A:$A,$B48)),0)))))</f>
        <v>0</v>
      </c>
      <c r="T48" s="9">
        <f>IF(AND($G48="WH",T$1=2017),RESBDG_Split_Tech!T48,IF(T$1=2016,0,IF(RESBDG_Split_Tech!T48=1,1,IF(RESBDG_Split_Tech!T48="",0,IFERROR((RESBDG_Split_Tech!T48*(SUMIFS('AGG Activity_16'!J:J,'AGG Activity_16'!$A:$A,$B48)+SUMIFS('AGG Activity_EX'!J:J,'AGG Activity_EX'!$A:$A,$B48))-SUMIFS(Activity_EX!J:J,Activity_EX!$A:$A,$A48))/(SUMIFS('AGG Activity_16'!J:J,'AGG Activity_16'!$A:$A,$B48)),0)))))</f>
        <v>0</v>
      </c>
      <c r="U48" s="9">
        <f>IF(AND($G48="WH",U$1=2017),RESBDG_Split_Tech!U48,IF(U$1=2016,0,IF(RESBDG_Split_Tech!U48=1,1,IF(RESBDG_Split_Tech!U48="",0,IFERROR((RESBDG_Split_Tech!U48*(SUMIFS('AGG Activity_16'!K:K,'AGG Activity_16'!$A:$A,$B48)+SUMIFS('AGG Activity_EX'!K:K,'AGG Activity_EX'!$A:$A,$B48))-SUMIFS(Activity_EX!K:K,Activity_EX!$A:$A,$A48))/(SUMIFS('AGG Activity_16'!K:K,'AGG Activity_16'!$A:$A,$B48)),0)))))</f>
        <v>0</v>
      </c>
    </row>
    <row r="49" spans="1:21" x14ac:dyDescent="0.25">
      <c r="A49" t="str">
        <f>RESBDG_Split_Tech!A49</f>
        <v>RESBDGSDEOldSC_________DCO</v>
      </c>
      <c r="B49" t="str">
        <f>RESBDG_Split_Tech!B49</f>
        <v>RESBDGSDEOldSC</v>
      </c>
      <c r="C49" t="str">
        <f>RESBDG_Split_Tech!C49</f>
        <v>RES</v>
      </c>
      <c r="D49" t="str">
        <f>RESBDG_Split_Tech!D49</f>
        <v>BDG</v>
      </c>
      <c r="E49" t="str">
        <f>RESBDG_Split_Tech!E49</f>
        <v>SDE</v>
      </c>
      <c r="F49" t="str">
        <f>RESBDG_Split_Tech!F49</f>
        <v>Old</v>
      </c>
      <c r="G49" t="str">
        <f>RESBDG_Split_Tech!G49</f>
        <v>SC</v>
      </c>
      <c r="H49" t="str">
        <f>RESBDG_Split_Tech!H49</f>
        <v>___</v>
      </c>
      <c r="I49" t="str">
        <f>RESBDG_Split_Tech!I49</f>
        <v>___</v>
      </c>
      <c r="J49" t="str">
        <f>RESBDG_Split_Tech!J49</f>
        <v>___</v>
      </c>
      <c r="K49" t="str">
        <f>RESBDG_Split_Tech!K49</f>
        <v>DCO</v>
      </c>
      <c r="L49" s="9">
        <f>IF(OR($G49="WH",$G49="SH"),RESBDG_Split_Tech!L49,IF(L$1=2016,0,IF(RESBDG_Split_Tech!L49=1,1,IF(RESBDG_Split_Tech!L49="",0,IFERROR((RESBDG_Split_Tech!L49*(SUMIFS('AGG Activity_16'!B:B,'AGG Activity_16'!$A:$A,$B49)+SUMIFS('AGG Activity_EX'!B:B,'AGG Activity_EX'!$A:$A,$B49))-SUMIFS(Activity_EX!B:B,Activity_EX!$A:$A,$A49))/(SUMIFS('AGG Activity_16'!B:B,'AGG Activity_16'!$A:$A,$B49)),0)))))</f>
        <v>0</v>
      </c>
      <c r="M49" s="9">
        <f>IF(OR($G49="WH",$G49="SH"),RESBDG_Split_Tech!M49,IF(M$1=2016,0,IF(RESBDG_Split_Tech!M49=1,1,IF(RESBDG_Split_Tech!M49="",0,IFERROR((RESBDG_Split_Tech!M49*(SUMIFS('AGG Activity_16'!C:C,'AGG Activity_16'!$A:$A,$B49)+SUMIFS('AGG Activity_EX'!C:C,'AGG Activity_EX'!$A:$A,$B49))-SUMIFS(Activity_EX!C:C,Activity_EX!$A:$A,$A49))/(SUMIFS('AGG Activity_16'!C:C,'AGG Activity_16'!$A:$A,$B49)),0)))))</f>
        <v>0.48832843365614614</v>
      </c>
      <c r="N49" s="9">
        <f>IF(OR($G49="WH",$G49="SH"),RESBDG_Split_Tech!N49,IF(N$1=2016,0,IF(RESBDG_Split_Tech!N49=1,1,IF(RESBDG_Split_Tech!N49="",0,IFERROR((RESBDG_Split_Tech!N49*(SUMIFS('AGG Activity_16'!D:D,'AGG Activity_16'!$A:$A,$B49)+SUMIFS('AGG Activity_EX'!D:D,'AGG Activity_EX'!$A:$A,$B49))-SUMIFS(Activity_EX!D:D,Activity_EX!$A:$A,$A49))/(SUMIFS('AGG Activity_16'!D:D,'AGG Activity_16'!$A:$A,$B49)),0)))))</f>
        <v>3.220737711693087E-2</v>
      </c>
      <c r="O49" s="9">
        <f>IF(OR($G49="WH",$G49="SH"),RESBDG_Split_Tech!O49,IF(O$1=2016,0,IF(RESBDG_Split_Tech!O49=1,1,IF(RESBDG_Split_Tech!O49="",0,IFERROR((RESBDG_Split_Tech!O49*(SUMIFS('AGG Activity_16'!E:E,'AGG Activity_16'!$A:$A,$B49)+SUMIFS('AGG Activity_EX'!E:E,'AGG Activity_EX'!$A:$A,$B49))-SUMIFS(Activity_EX!E:E,Activity_EX!$A:$A,$A49))/(SUMIFS('AGG Activity_16'!E:E,'AGG Activity_16'!$A:$A,$B49)),0)))))</f>
        <v>3.172152491662035E-2</v>
      </c>
      <c r="P49" s="9">
        <f>IF(OR($G49="WH",$G49="SH"),RESBDG_Split_Tech!P49,IF(P$1=2016,0,IF(RESBDG_Split_Tech!P49=1,1,IF(RESBDG_Split_Tech!P49="",0,IFERROR((RESBDG_Split_Tech!P49*(SUMIFS('AGG Activity_16'!F:F,'AGG Activity_16'!$A:$A,$B49)+SUMIFS('AGG Activity_EX'!F:F,'AGG Activity_EX'!$A:$A,$B49))-SUMIFS(Activity_EX!F:F,Activity_EX!$A:$A,$A49))/(SUMIFS('AGG Activity_16'!F:F,'AGG Activity_16'!$A:$A,$B49)),0)))))</f>
        <v>2.8406946530583215E-2</v>
      </c>
      <c r="Q49" s="9">
        <f>IF(OR($G49="WH",$G49="SH"),RESBDG_Split_Tech!Q49,IF(Q$1=2016,0,IF(RESBDG_Split_Tech!Q49=1,1,IF(RESBDG_Split_Tech!Q49="",0,IFERROR((RESBDG_Split_Tech!Q49*(SUMIFS('AGG Activity_16'!G:G,'AGG Activity_16'!$A:$A,$B49)+SUMIFS('AGG Activity_EX'!G:G,'AGG Activity_EX'!$A:$A,$B49))-SUMIFS(Activity_EX!G:G,Activity_EX!$A:$A,$A49))/(SUMIFS('AGG Activity_16'!G:G,'AGG Activity_16'!$A:$A,$B49)),0)))))</f>
        <v>2.8114430369568014E-2</v>
      </c>
      <c r="R49" s="9">
        <f>IF(OR($G49="WH",$G49="SH"),RESBDG_Split_Tech!R49,IF(R$1=2016,0,IF(RESBDG_Split_Tech!R49=1,1,IF(RESBDG_Split_Tech!R49="",0,IFERROR((RESBDG_Split_Tech!R49*(SUMIFS('AGG Activity_16'!H:H,'AGG Activity_16'!$A:$A,$B49)+SUMIFS('AGG Activity_EX'!H:H,'AGG Activity_EX'!$A:$A,$B49))-SUMIFS(Activity_EX!H:H,Activity_EX!$A:$A,$A49))/(SUMIFS('AGG Activity_16'!H:H,'AGG Activity_16'!$A:$A,$B49)),0)))))</f>
        <v>2.7831292134752668E-2</v>
      </c>
      <c r="S49" s="9">
        <f>IF(AND($G49="WH",S$1=2017),RESBDG_Split_Tech!S49,IF(S$1=2016,0,IF(RESBDG_Split_Tech!S49=1,1,IF(RESBDG_Split_Tech!S49="",0,IFERROR((RESBDG_Split_Tech!S49*(SUMIFS('AGG Activity_16'!I:I,'AGG Activity_16'!$A:$A,$B49)+SUMIFS('AGG Activity_EX'!I:I,'AGG Activity_EX'!$A:$A,$B49))-SUMIFS(Activity_EX!I:I,Activity_EX!$A:$A,$A49))/(SUMIFS('AGG Activity_16'!I:I,'AGG Activity_16'!$A:$A,$B49)),0)))))</f>
        <v>0</v>
      </c>
      <c r="T49" s="9">
        <f>IF(AND($G49="WH",T$1=2017),RESBDG_Split_Tech!T49,IF(T$1=2016,0,IF(RESBDG_Split_Tech!T49=1,1,IF(RESBDG_Split_Tech!T49="",0,IFERROR((RESBDG_Split_Tech!T49*(SUMIFS('AGG Activity_16'!J:J,'AGG Activity_16'!$A:$A,$B49)+SUMIFS('AGG Activity_EX'!J:J,'AGG Activity_EX'!$A:$A,$B49))-SUMIFS(Activity_EX!J:J,Activity_EX!$A:$A,$A49))/(SUMIFS('AGG Activity_16'!J:J,'AGG Activity_16'!$A:$A,$B49)),0)))))</f>
        <v>0</v>
      </c>
      <c r="U49" s="9">
        <f>IF(AND($G49="WH",U$1=2017),RESBDG_Split_Tech!U49,IF(U$1=2016,0,IF(RESBDG_Split_Tech!U49=1,1,IF(RESBDG_Split_Tech!U49="",0,IFERROR((RESBDG_Split_Tech!U49*(SUMIFS('AGG Activity_16'!K:K,'AGG Activity_16'!$A:$A,$B49)+SUMIFS('AGG Activity_EX'!K:K,'AGG Activity_EX'!$A:$A,$B49))-SUMIFS(Activity_EX!K:K,Activity_EX!$A:$A,$A49))/(SUMIFS('AGG Activity_16'!K:K,'AGG Activity_16'!$A:$A,$B49)),0)))))</f>
        <v>0</v>
      </c>
    </row>
    <row r="50" spans="1:21" x14ac:dyDescent="0.25">
      <c r="A50" t="str">
        <f>RESBDG_Split_Tech!A50</f>
        <v>RESBDGAPAOldSHFUR___STDBMA</v>
      </c>
      <c r="B50" t="str">
        <f>RESBDG_Split_Tech!B50</f>
        <v>RESBDGAPAOldSH</v>
      </c>
      <c r="C50" t="str">
        <f>RESBDG_Split_Tech!C50</f>
        <v>RES</v>
      </c>
      <c r="D50" t="str">
        <f>RESBDG_Split_Tech!D50</f>
        <v>BDG</v>
      </c>
      <c r="E50" t="str">
        <f>RESBDG_Split_Tech!E50</f>
        <v>APA</v>
      </c>
      <c r="F50" t="str">
        <f>RESBDG_Split_Tech!F50</f>
        <v>Old</v>
      </c>
      <c r="G50" t="str">
        <f>RESBDG_Split_Tech!G50</f>
        <v>SH</v>
      </c>
      <c r="H50" t="str">
        <f>RESBDG_Split_Tech!H50</f>
        <v>FUR</v>
      </c>
      <c r="I50" t="str">
        <f>RESBDG_Split_Tech!I50</f>
        <v>___</v>
      </c>
      <c r="J50" t="str">
        <f>RESBDG_Split_Tech!J50</f>
        <v>STD</v>
      </c>
      <c r="K50" t="str">
        <f>RESBDG_Split_Tech!K50</f>
        <v>BMA</v>
      </c>
      <c r="L50" s="9">
        <f>IF(OR($G50="WH",$G50="SH"),RESBDG_Split_Tech!L50,IF(L$1=2016,0,IF(RESBDG_Split_Tech!L50=1,1,IF(RESBDG_Split_Tech!L50="",0,IFERROR((RESBDG_Split_Tech!L50*(SUMIFS('AGG Activity_16'!B:B,'AGG Activity_16'!$A:$A,$B50)+SUMIFS('AGG Activity_EX'!B:B,'AGG Activity_EX'!$A:$A,$B50))-SUMIFS(Activity_EX!B:B,Activity_EX!$A:$A,$A50))/(SUMIFS('AGG Activity_16'!B:B,'AGG Activity_16'!$A:$A,$B50)),0)))))</f>
        <v>2.7581488059091443E-3</v>
      </c>
      <c r="M50" s="9">
        <f>IF(OR($G50="WH",$G50="SH"),RESBDG_Split_Tech!M50,IF(M$1=2016,0,IF(RESBDG_Split_Tech!M50=1,1,IF(RESBDG_Split_Tech!M50="",0,IFERROR((RESBDG_Split_Tech!M50*(SUMIFS('AGG Activity_16'!C:C,'AGG Activity_16'!$A:$A,$B50)+SUMIFS('AGG Activity_EX'!C:C,'AGG Activity_EX'!$A:$A,$B50))-SUMIFS(Activity_EX!C:C,Activity_EX!$A:$A,$A50))/(SUMIFS('AGG Activity_16'!C:C,'AGG Activity_16'!$A:$A,$B50)),0)))))</f>
        <v>2.7581488059091443E-3</v>
      </c>
      <c r="N50" s="9">
        <f>IF(OR($G50="WH",$G50="SH"),RESBDG_Split_Tech!N50,IF(N$1=2016,0,IF(RESBDG_Split_Tech!N50=1,1,IF(RESBDG_Split_Tech!N50="",0,IFERROR((RESBDG_Split_Tech!N50*(SUMIFS('AGG Activity_16'!D:D,'AGG Activity_16'!$A:$A,$B50)+SUMIFS('AGG Activity_EX'!D:D,'AGG Activity_EX'!$A:$A,$B50))-SUMIFS(Activity_EX!D:D,Activity_EX!$A:$A,$A50))/(SUMIFS('AGG Activity_16'!D:D,'AGG Activity_16'!$A:$A,$B50)),0)))))</f>
        <v>2.7581488059091443E-3</v>
      </c>
      <c r="O50" s="9">
        <f>IF(OR($G50="WH",$G50="SH"),RESBDG_Split_Tech!O50,IF(O$1=2016,0,IF(RESBDG_Split_Tech!O50=1,1,IF(RESBDG_Split_Tech!O50="",0,IFERROR((RESBDG_Split_Tech!O50*(SUMIFS('AGG Activity_16'!E:E,'AGG Activity_16'!$A:$A,$B50)+SUMIFS('AGG Activity_EX'!E:E,'AGG Activity_EX'!$A:$A,$B50))-SUMIFS(Activity_EX!E:E,Activity_EX!$A:$A,$A50))/(SUMIFS('AGG Activity_16'!E:E,'AGG Activity_16'!$A:$A,$B50)),0)))))</f>
        <v>2.7581488059091443E-3</v>
      </c>
      <c r="P50" s="9">
        <f>IF(OR($G50="WH",$G50="SH"),RESBDG_Split_Tech!P50,IF(P$1=2016,0,IF(RESBDG_Split_Tech!P50=1,1,IF(RESBDG_Split_Tech!P50="",0,IFERROR((RESBDG_Split_Tech!P50*(SUMIFS('AGG Activity_16'!F:F,'AGG Activity_16'!$A:$A,$B50)+SUMIFS('AGG Activity_EX'!F:F,'AGG Activity_EX'!$A:$A,$B50))-SUMIFS(Activity_EX!F:F,Activity_EX!$A:$A,$A50))/(SUMIFS('AGG Activity_16'!F:F,'AGG Activity_16'!$A:$A,$B50)),0)))))</f>
        <v>2.7581488059091443E-3</v>
      </c>
      <c r="Q50" s="9">
        <f>IF(OR($G50="WH",$G50="SH"),RESBDG_Split_Tech!Q50,IF(Q$1=2016,0,IF(RESBDG_Split_Tech!Q50=1,1,IF(RESBDG_Split_Tech!Q50="",0,IFERROR((RESBDG_Split_Tech!Q50*(SUMIFS('AGG Activity_16'!G:G,'AGG Activity_16'!$A:$A,$B50)+SUMIFS('AGG Activity_EX'!G:G,'AGG Activity_EX'!$A:$A,$B50))-SUMIFS(Activity_EX!G:G,Activity_EX!$A:$A,$A50))/(SUMIFS('AGG Activity_16'!G:G,'AGG Activity_16'!$A:$A,$B50)),0)))))</f>
        <v>2.7581488059091443E-3</v>
      </c>
      <c r="R50" s="9">
        <f>IF(OR($G50="WH",$G50="SH"),RESBDG_Split_Tech!R50,IF(R$1=2016,0,IF(RESBDG_Split_Tech!R50=1,1,IF(RESBDG_Split_Tech!R50="",0,IFERROR((RESBDG_Split_Tech!R50*(SUMIFS('AGG Activity_16'!H:H,'AGG Activity_16'!$A:$A,$B50)+SUMIFS('AGG Activity_EX'!H:H,'AGG Activity_EX'!$A:$A,$B50))-SUMIFS(Activity_EX!H:H,Activity_EX!$A:$A,$A50))/(SUMIFS('AGG Activity_16'!H:H,'AGG Activity_16'!$A:$A,$B50)),0)))))</f>
        <v>2.7581488059091443E-3</v>
      </c>
      <c r="S50" s="9">
        <f>IF(AND($G50="WH",S$1=2017),RESBDG_Split_Tech!S50,IF(S$1=2016,0,IF(RESBDG_Split_Tech!S50=1,1,IF(RESBDG_Split_Tech!S50="",0,IFERROR((RESBDG_Split_Tech!S50*(SUMIFS('AGG Activity_16'!I:I,'AGG Activity_16'!$A:$A,$B50)+SUMIFS('AGG Activity_EX'!I:I,'AGG Activity_EX'!$A:$A,$B50))-SUMIFS(Activity_EX!I:I,Activity_EX!$A:$A,$A50))/(SUMIFS('AGG Activity_16'!I:I,'AGG Activity_16'!$A:$A,$B50)),0)))))</f>
        <v>0</v>
      </c>
      <c r="T50" s="9">
        <f>IF(AND($G50="WH",T$1=2017),RESBDG_Split_Tech!T50,IF(T$1=2016,0,IF(RESBDG_Split_Tech!T50=1,1,IF(RESBDG_Split_Tech!T50="",0,IFERROR((RESBDG_Split_Tech!T50*(SUMIFS('AGG Activity_16'!J:J,'AGG Activity_16'!$A:$A,$B50)+SUMIFS('AGG Activity_EX'!J:J,'AGG Activity_EX'!$A:$A,$B50))-SUMIFS(Activity_EX!J:J,Activity_EX!$A:$A,$A50))/(SUMIFS('AGG Activity_16'!J:J,'AGG Activity_16'!$A:$A,$B50)),0)))))</f>
        <v>0</v>
      </c>
      <c r="U50" s="9">
        <f>IF(AND($G50="WH",U$1=2017),RESBDG_Split_Tech!U50,IF(U$1=2016,0,IF(RESBDG_Split_Tech!U50=1,1,IF(RESBDG_Split_Tech!U50="",0,IFERROR((RESBDG_Split_Tech!U50*(SUMIFS('AGG Activity_16'!K:K,'AGG Activity_16'!$A:$A,$B50)+SUMIFS('AGG Activity_EX'!K:K,'AGG Activity_EX'!$A:$A,$B50))-SUMIFS(Activity_EX!K:K,Activity_EX!$A:$A,$A50))/(SUMIFS('AGG Activity_16'!K:K,'AGG Activity_16'!$A:$A,$B50)),0)))))</f>
        <v>0</v>
      </c>
    </row>
    <row r="51" spans="1:21" x14ac:dyDescent="0.25">
      <c r="A51" t="str">
        <f>RESBDG_Split_Tech!A51</f>
        <v>RESBDGAPAOldSHHEP___STDELC</v>
      </c>
      <c r="B51" t="str">
        <f>RESBDG_Split_Tech!B51</f>
        <v>RESBDGAPAOldSH</v>
      </c>
      <c r="C51" t="str">
        <f>RESBDG_Split_Tech!C51</f>
        <v>RES</v>
      </c>
      <c r="D51" t="str">
        <f>RESBDG_Split_Tech!D51</f>
        <v>BDG</v>
      </c>
      <c r="E51" t="str">
        <f>RESBDG_Split_Tech!E51</f>
        <v>APA</v>
      </c>
      <c r="F51" t="str">
        <f>RESBDG_Split_Tech!F51</f>
        <v>Old</v>
      </c>
      <c r="G51" t="str">
        <f>RESBDG_Split_Tech!G51</f>
        <v>SH</v>
      </c>
      <c r="H51" t="str">
        <f>RESBDG_Split_Tech!H51</f>
        <v>HEP</v>
      </c>
      <c r="I51" t="str">
        <f>RESBDG_Split_Tech!I51</f>
        <v>___</v>
      </c>
      <c r="J51" t="str">
        <f>RESBDG_Split_Tech!J51</f>
        <v>STD</v>
      </c>
      <c r="K51" t="str">
        <f>RESBDG_Split_Tech!K51</f>
        <v>ELC</v>
      </c>
      <c r="L51" s="9">
        <f>IF(OR($G51="WH",$G51="SH"),RESBDG_Split_Tech!L51,IF(L$1=2016,0,IF(RESBDG_Split_Tech!L51=1,1,IF(RESBDG_Split_Tech!L51="",0,IFERROR((RESBDG_Split_Tech!L51*(SUMIFS('AGG Activity_16'!B:B,'AGG Activity_16'!$A:$A,$B51)+SUMIFS('AGG Activity_EX'!B:B,'AGG Activity_EX'!$A:$A,$B51))-SUMIFS(Activity_EX!B:B,Activity_EX!$A:$A,$A51))/(SUMIFS('AGG Activity_16'!B:B,'AGG Activity_16'!$A:$A,$B51)),0)))))</f>
        <v>6.2885792774728486E-2</v>
      </c>
      <c r="M51" s="9">
        <f>IF(OR($G51="WH",$G51="SH"),RESBDG_Split_Tech!M51,IF(M$1=2016,0,IF(RESBDG_Split_Tech!M51=1,1,IF(RESBDG_Split_Tech!M51="",0,IFERROR((RESBDG_Split_Tech!M51*(SUMIFS('AGG Activity_16'!C:C,'AGG Activity_16'!$A:$A,$B51)+SUMIFS('AGG Activity_EX'!C:C,'AGG Activity_EX'!$A:$A,$B51))-SUMIFS(Activity_EX!C:C,Activity_EX!$A:$A,$A51))/(SUMIFS('AGG Activity_16'!C:C,'AGG Activity_16'!$A:$A,$B51)),0)))))</f>
        <v>6.2885792774728486E-2</v>
      </c>
      <c r="N51" s="9">
        <f>IF(OR($G51="WH",$G51="SH"),RESBDG_Split_Tech!N51,IF(N$1=2016,0,IF(RESBDG_Split_Tech!N51=1,1,IF(RESBDG_Split_Tech!N51="",0,IFERROR((RESBDG_Split_Tech!N51*(SUMIFS('AGG Activity_16'!D:D,'AGG Activity_16'!$A:$A,$B51)+SUMIFS('AGG Activity_EX'!D:D,'AGG Activity_EX'!$A:$A,$B51))-SUMIFS(Activity_EX!D:D,Activity_EX!$A:$A,$A51))/(SUMIFS('AGG Activity_16'!D:D,'AGG Activity_16'!$A:$A,$B51)),0)))))</f>
        <v>6.2885792774728486E-2</v>
      </c>
      <c r="O51" s="9">
        <f>IF(OR($G51="WH",$G51="SH"),RESBDG_Split_Tech!O51,IF(O$1=2016,0,IF(RESBDG_Split_Tech!O51=1,1,IF(RESBDG_Split_Tech!O51="",0,IFERROR((RESBDG_Split_Tech!O51*(SUMIFS('AGG Activity_16'!E:E,'AGG Activity_16'!$A:$A,$B51)+SUMIFS('AGG Activity_EX'!E:E,'AGG Activity_EX'!$A:$A,$B51))-SUMIFS(Activity_EX!E:E,Activity_EX!$A:$A,$A51))/(SUMIFS('AGG Activity_16'!E:E,'AGG Activity_16'!$A:$A,$B51)),0)))))</f>
        <v>6.2885792774728486E-2</v>
      </c>
      <c r="P51" s="9">
        <f>IF(OR($G51="WH",$G51="SH"),RESBDG_Split_Tech!P51,IF(P$1=2016,0,IF(RESBDG_Split_Tech!P51=1,1,IF(RESBDG_Split_Tech!P51="",0,IFERROR((RESBDG_Split_Tech!P51*(SUMIFS('AGG Activity_16'!F:F,'AGG Activity_16'!$A:$A,$B51)+SUMIFS('AGG Activity_EX'!F:F,'AGG Activity_EX'!$A:$A,$B51))-SUMIFS(Activity_EX!F:F,Activity_EX!$A:$A,$A51))/(SUMIFS('AGG Activity_16'!F:F,'AGG Activity_16'!$A:$A,$B51)),0)))))</f>
        <v>6.2885792774728486E-2</v>
      </c>
      <c r="Q51" s="9">
        <f>IF(OR($G51="WH",$G51="SH"),RESBDG_Split_Tech!Q51,IF(Q$1=2016,0,IF(RESBDG_Split_Tech!Q51=1,1,IF(RESBDG_Split_Tech!Q51="",0,IFERROR((RESBDG_Split_Tech!Q51*(SUMIFS('AGG Activity_16'!G:G,'AGG Activity_16'!$A:$A,$B51)+SUMIFS('AGG Activity_EX'!G:G,'AGG Activity_EX'!$A:$A,$B51))-SUMIFS(Activity_EX!G:G,Activity_EX!$A:$A,$A51))/(SUMIFS('AGG Activity_16'!G:G,'AGG Activity_16'!$A:$A,$B51)),0)))))</f>
        <v>6.2885792774728486E-2</v>
      </c>
      <c r="R51" s="9">
        <f>IF(OR($G51="WH",$G51="SH"),RESBDG_Split_Tech!R51,IF(R$1=2016,0,IF(RESBDG_Split_Tech!R51=1,1,IF(RESBDG_Split_Tech!R51="",0,IFERROR((RESBDG_Split_Tech!R51*(SUMIFS('AGG Activity_16'!H:H,'AGG Activity_16'!$A:$A,$B51)+SUMIFS('AGG Activity_EX'!H:H,'AGG Activity_EX'!$A:$A,$B51))-SUMIFS(Activity_EX!H:H,Activity_EX!$A:$A,$A51))/(SUMIFS('AGG Activity_16'!H:H,'AGG Activity_16'!$A:$A,$B51)),0)))))</f>
        <v>6.2885792774728486E-2</v>
      </c>
      <c r="S51" s="9">
        <f>IF(AND($G51="WH",S$1=2017),RESBDG_Split_Tech!S51,IF(S$1=2016,0,IF(RESBDG_Split_Tech!S51=1,1,IF(RESBDG_Split_Tech!S51="",0,IFERROR((RESBDG_Split_Tech!S51*(SUMIFS('AGG Activity_16'!I:I,'AGG Activity_16'!$A:$A,$B51)+SUMIFS('AGG Activity_EX'!I:I,'AGG Activity_EX'!$A:$A,$B51))-SUMIFS(Activity_EX!I:I,Activity_EX!$A:$A,$A51))/(SUMIFS('AGG Activity_16'!I:I,'AGG Activity_16'!$A:$A,$B51)),0)))))</f>
        <v>0</v>
      </c>
      <c r="T51" s="9">
        <f>IF(AND($G51="WH",T$1=2017),RESBDG_Split_Tech!T51,IF(T$1=2016,0,IF(RESBDG_Split_Tech!T51=1,1,IF(RESBDG_Split_Tech!T51="",0,IFERROR((RESBDG_Split_Tech!T51*(SUMIFS('AGG Activity_16'!J:J,'AGG Activity_16'!$A:$A,$B51)+SUMIFS('AGG Activity_EX'!J:J,'AGG Activity_EX'!$A:$A,$B51))-SUMIFS(Activity_EX!J:J,Activity_EX!$A:$A,$A51))/(SUMIFS('AGG Activity_16'!J:J,'AGG Activity_16'!$A:$A,$B51)),0)))))</f>
        <v>0</v>
      </c>
      <c r="U51" s="9">
        <f>IF(AND($G51="WH",U$1=2017),RESBDG_Split_Tech!U51,IF(U$1=2016,0,IF(RESBDG_Split_Tech!U51=1,1,IF(RESBDG_Split_Tech!U51="",0,IFERROR((RESBDG_Split_Tech!U51*(SUMIFS('AGG Activity_16'!K:K,'AGG Activity_16'!$A:$A,$B51)+SUMIFS('AGG Activity_EX'!K:K,'AGG Activity_EX'!$A:$A,$B51))-SUMIFS(Activity_EX!K:K,Activity_EX!$A:$A,$A51))/(SUMIFS('AGG Activity_16'!K:K,'AGG Activity_16'!$A:$A,$B51)),0)))))</f>
        <v>0</v>
      </c>
    </row>
    <row r="52" spans="1:21" x14ac:dyDescent="0.25">
      <c r="A52" t="str">
        <f>RESBDG_Split_Tech!A52</f>
        <v>RESBDGAPAOldSHPLT___STDELC</v>
      </c>
      <c r="B52" t="str">
        <f>RESBDG_Split_Tech!B52</f>
        <v>RESBDGAPAOldSH</v>
      </c>
      <c r="C52" t="str">
        <f>RESBDG_Split_Tech!C52</f>
        <v>RES</v>
      </c>
      <c r="D52" t="str">
        <f>RESBDG_Split_Tech!D52</f>
        <v>BDG</v>
      </c>
      <c r="E52" t="str">
        <f>RESBDG_Split_Tech!E52</f>
        <v>APA</v>
      </c>
      <c r="F52" t="str">
        <f>RESBDG_Split_Tech!F52</f>
        <v>Old</v>
      </c>
      <c r="G52" t="str">
        <f>RESBDG_Split_Tech!G52</f>
        <v>SH</v>
      </c>
      <c r="H52" t="str">
        <f>RESBDG_Split_Tech!H52</f>
        <v>PLT</v>
      </c>
      <c r="I52" t="str">
        <f>RESBDG_Split_Tech!I52</f>
        <v>___</v>
      </c>
      <c r="J52" t="str">
        <f>RESBDG_Split_Tech!J52</f>
        <v>STD</v>
      </c>
      <c r="K52" t="str">
        <f>RESBDG_Split_Tech!K52</f>
        <v>ELC</v>
      </c>
      <c r="L52" s="9">
        <f>IF(OR($G52="WH",$G52="SH"),RESBDG_Split_Tech!L52,IF(L$1=2016,0,IF(RESBDG_Split_Tech!L52=1,1,IF(RESBDG_Split_Tech!L52="",0,IFERROR((RESBDG_Split_Tech!L52*(SUMIFS('AGG Activity_16'!B:B,'AGG Activity_16'!$A:$A,$B52)+SUMIFS('AGG Activity_EX'!B:B,'AGG Activity_EX'!$A:$A,$B52))-SUMIFS(Activity_EX!B:B,Activity_EX!$A:$A,$A52))/(SUMIFS('AGG Activity_16'!B:B,'AGG Activity_16'!$A:$A,$B52)),0)))))</f>
        <v>5.516297611818289E-2</v>
      </c>
      <c r="M52" s="9">
        <f>IF(OR($G52="WH",$G52="SH"),RESBDG_Split_Tech!M52,IF(M$1=2016,0,IF(RESBDG_Split_Tech!M52=1,1,IF(RESBDG_Split_Tech!M52="",0,IFERROR((RESBDG_Split_Tech!M52*(SUMIFS('AGG Activity_16'!C:C,'AGG Activity_16'!$A:$A,$B52)+SUMIFS('AGG Activity_EX'!C:C,'AGG Activity_EX'!$A:$A,$B52))-SUMIFS(Activity_EX!C:C,Activity_EX!$A:$A,$A52))/(SUMIFS('AGG Activity_16'!C:C,'AGG Activity_16'!$A:$A,$B52)),0)))))</f>
        <v>5.516297611818289E-2</v>
      </c>
      <c r="N52" s="9">
        <f>IF(OR($G52="WH",$G52="SH"),RESBDG_Split_Tech!N52,IF(N$1=2016,0,IF(RESBDG_Split_Tech!N52=1,1,IF(RESBDG_Split_Tech!N52="",0,IFERROR((RESBDG_Split_Tech!N52*(SUMIFS('AGG Activity_16'!D:D,'AGG Activity_16'!$A:$A,$B52)+SUMIFS('AGG Activity_EX'!D:D,'AGG Activity_EX'!$A:$A,$B52))-SUMIFS(Activity_EX!D:D,Activity_EX!$A:$A,$A52))/(SUMIFS('AGG Activity_16'!D:D,'AGG Activity_16'!$A:$A,$B52)),0)))))</f>
        <v>5.516297611818289E-2</v>
      </c>
      <c r="O52" s="9">
        <f>IF(OR($G52="WH",$G52="SH"),RESBDG_Split_Tech!O52,IF(O$1=2016,0,IF(RESBDG_Split_Tech!O52=1,1,IF(RESBDG_Split_Tech!O52="",0,IFERROR((RESBDG_Split_Tech!O52*(SUMIFS('AGG Activity_16'!E:E,'AGG Activity_16'!$A:$A,$B52)+SUMIFS('AGG Activity_EX'!E:E,'AGG Activity_EX'!$A:$A,$B52))-SUMIFS(Activity_EX!E:E,Activity_EX!$A:$A,$A52))/(SUMIFS('AGG Activity_16'!E:E,'AGG Activity_16'!$A:$A,$B52)),0)))))</f>
        <v>5.516297611818289E-2</v>
      </c>
      <c r="P52" s="9">
        <f>IF(OR($G52="WH",$G52="SH"),RESBDG_Split_Tech!P52,IF(P$1=2016,0,IF(RESBDG_Split_Tech!P52=1,1,IF(RESBDG_Split_Tech!P52="",0,IFERROR((RESBDG_Split_Tech!P52*(SUMIFS('AGG Activity_16'!F:F,'AGG Activity_16'!$A:$A,$B52)+SUMIFS('AGG Activity_EX'!F:F,'AGG Activity_EX'!$A:$A,$B52))-SUMIFS(Activity_EX!F:F,Activity_EX!$A:$A,$A52))/(SUMIFS('AGG Activity_16'!F:F,'AGG Activity_16'!$A:$A,$B52)),0)))))</f>
        <v>5.516297611818289E-2</v>
      </c>
      <c r="Q52" s="9">
        <f>IF(OR($G52="WH",$G52="SH"),RESBDG_Split_Tech!Q52,IF(Q$1=2016,0,IF(RESBDG_Split_Tech!Q52=1,1,IF(RESBDG_Split_Tech!Q52="",0,IFERROR((RESBDG_Split_Tech!Q52*(SUMIFS('AGG Activity_16'!G:G,'AGG Activity_16'!$A:$A,$B52)+SUMIFS('AGG Activity_EX'!G:G,'AGG Activity_EX'!$A:$A,$B52))-SUMIFS(Activity_EX!G:G,Activity_EX!$A:$A,$A52))/(SUMIFS('AGG Activity_16'!G:G,'AGG Activity_16'!$A:$A,$B52)),0)))))</f>
        <v>5.516297611818289E-2</v>
      </c>
      <c r="R52" s="9">
        <f>IF(OR($G52="WH",$G52="SH"),RESBDG_Split_Tech!R52,IF(R$1=2016,0,IF(RESBDG_Split_Tech!R52=1,1,IF(RESBDG_Split_Tech!R52="",0,IFERROR((RESBDG_Split_Tech!R52*(SUMIFS('AGG Activity_16'!H:H,'AGG Activity_16'!$A:$A,$B52)+SUMIFS('AGG Activity_EX'!H:H,'AGG Activity_EX'!$A:$A,$B52))-SUMIFS(Activity_EX!H:H,Activity_EX!$A:$A,$A52))/(SUMIFS('AGG Activity_16'!H:H,'AGG Activity_16'!$A:$A,$B52)),0)))))</f>
        <v>5.516297611818289E-2</v>
      </c>
      <c r="S52" s="9">
        <f>IF(AND($G52="WH",S$1=2017),RESBDG_Split_Tech!S52,IF(S$1=2016,0,IF(RESBDG_Split_Tech!S52=1,1,IF(RESBDG_Split_Tech!S52="",0,IFERROR((RESBDG_Split_Tech!S52*(SUMIFS('AGG Activity_16'!I:I,'AGG Activity_16'!$A:$A,$B52)+SUMIFS('AGG Activity_EX'!I:I,'AGG Activity_EX'!$A:$A,$B52))-SUMIFS(Activity_EX!I:I,Activity_EX!$A:$A,$A52))/(SUMIFS('AGG Activity_16'!I:I,'AGG Activity_16'!$A:$A,$B52)),0)))))</f>
        <v>0</v>
      </c>
      <c r="T52" s="9">
        <f>IF(AND($G52="WH",T$1=2017),RESBDG_Split_Tech!T52,IF(T$1=2016,0,IF(RESBDG_Split_Tech!T52=1,1,IF(RESBDG_Split_Tech!T52="",0,IFERROR((RESBDG_Split_Tech!T52*(SUMIFS('AGG Activity_16'!J:J,'AGG Activity_16'!$A:$A,$B52)+SUMIFS('AGG Activity_EX'!J:J,'AGG Activity_EX'!$A:$A,$B52))-SUMIFS(Activity_EX!J:J,Activity_EX!$A:$A,$A52))/(SUMIFS('AGG Activity_16'!J:J,'AGG Activity_16'!$A:$A,$B52)),0)))))</f>
        <v>0</v>
      </c>
      <c r="U52" s="9">
        <f>IF(AND($G52="WH",U$1=2017),RESBDG_Split_Tech!U52,IF(U$1=2016,0,IF(RESBDG_Split_Tech!U52=1,1,IF(RESBDG_Split_Tech!U52="",0,IFERROR((RESBDG_Split_Tech!U52*(SUMIFS('AGG Activity_16'!K:K,'AGG Activity_16'!$A:$A,$B52)+SUMIFS('AGG Activity_EX'!K:K,'AGG Activity_EX'!$A:$A,$B52))-SUMIFS(Activity_EX!K:K,Activity_EX!$A:$A,$A52))/(SUMIFS('AGG Activity_16'!K:K,'AGG Activity_16'!$A:$A,$B52)),0)))))</f>
        <v>0</v>
      </c>
    </row>
    <row r="53" spans="1:21" x14ac:dyDescent="0.25">
      <c r="A53" t="str">
        <f>RESBDG_Split_Tech!A53</f>
        <v>RESBDGAPAOldSH_________DHE</v>
      </c>
      <c r="B53" t="str">
        <f>RESBDG_Split_Tech!B53</f>
        <v>RESBDGAPAOldSH</v>
      </c>
      <c r="C53" t="str">
        <f>RESBDG_Split_Tech!C53</f>
        <v>RES</v>
      </c>
      <c r="D53" t="str">
        <f>RESBDG_Split_Tech!D53</f>
        <v>BDG</v>
      </c>
      <c r="E53" t="str">
        <f>RESBDG_Split_Tech!E53</f>
        <v>APA</v>
      </c>
      <c r="F53" t="str">
        <f>RESBDG_Split_Tech!F53</f>
        <v>Old</v>
      </c>
      <c r="G53" t="str">
        <f>RESBDG_Split_Tech!G53</f>
        <v>SH</v>
      </c>
      <c r="H53" t="str">
        <f>RESBDG_Split_Tech!H53</f>
        <v>___</v>
      </c>
      <c r="I53" t="str">
        <f>RESBDG_Split_Tech!I53</f>
        <v>___</v>
      </c>
      <c r="J53" t="str">
        <f>RESBDG_Split_Tech!J53</f>
        <v>___</v>
      </c>
      <c r="K53" t="str">
        <f>RESBDG_Split_Tech!K53</f>
        <v>DHE</v>
      </c>
      <c r="L53" s="9">
        <f>IF(OR($G53="WH",$G53="SH"),RESBDG_Split_Tech!L53,IF(L$1=2016,0,IF(RESBDG_Split_Tech!L53=1,1,IF(RESBDG_Split_Tech!L53="",0,IFERROR((RESBDG_Split_Tech!L53*(SUMIFS('AGG Activity_16'!B:B,'AGG Activity_16'!$A:$A,$B53)+SUMIFS('AGG Activity_EX'!B:B,'AGG Activity_EX'!$A:$A,$B53))-SUMIFS(Activity_EX!B:B,Activity_EX!$A:$A,$A53))/(SUMIFS('AGG Activity_16'!B:B,'AGG Activity_16'!$A:$A,$B53)),0)))))</f>
        <v>4.5428333273797661E-3</v>
      </c>
      <c r="M53" s="9">
        <f>IF(OR($G53="WH",$G53="SH"),RESBDG_Split_Tech!M53,IF(M$1=2016,0,IF(RESBDG_Split_Tech!M53=1,1,IF(RESBDG_Split_Tech!M53="",0,IFERROR((RESBDG_Split_Tech!M53*(SUMIFS('AGG Activity_16'!C:C,'AGG Activity_16'!$A:$A,$B53)+SUMIFS('AGG Activity_EX'!C:C,'AGG Activity_EX'!$A:$A,$B53))-SUMIFS(Activity_EX!C:C,Activity_EX!$A:$A,$A53))/(SUMIFS('AGG Activity_16'!C:C,'AGG Activity_16'!$A:$A,$B53)),0)))))</f>
        <v>4.5428333273797661E-3</v>
      </c>
      <c r="N53" s="9">
        <f>IF(OR($G53="WH",$G53="SH"),RESBDG_Split_Tech!N53,IF(N$1=2016,0,IF(RESBDG_Split_Tech!N53=1,1,IF(RESBDG_Split_Tech!N53="",0,IFERROR((RESBDG_Split_Tech!N53*(SUMIFS('AGG Activity_16'!D:D,'AGG Activity_16'!$A:$A,$B53)+SUMIFS('AGG Activity_EX'!D:D,'AGG Activity_EX'!$A:$A,$B53))-SUMIFS(Activity_EX!D:D,Activity_EX!$A:$A,$A53))/(SUMIFS('AGG Activity_16'!D:D,'AGG Activity_16'!$A:$A,$B53)),0)))))</f>
        <v>4.5428333273797661E-3</v>
      </c>
      <c r="O53" s="9">
        <f>IF(OR($G53="WH",$G53="SH"),RESBDG_Split_Tech!O53,IF(O$1=2016,0,IF(RESBDG_Split_Tech!O53=1,1,IF(RESBDG_Split_Tech!O53="",0,IFERROR((RESBDG_Split_Tech!O53*(SUMIFS('AGG Activity_16'!E:E,'AGG Activity_16'!$A:$A,$B53)+SUMIFS('AGG Activity_EX'!E:E,'AGG Activity_EX'!$A:$A,$B53))-SUMIFS(Activity_EX!E:E,Activity_EX!$A:$A,$A53))/(SUMIFS('AGG Activity_16'!E:E,'AGG Activity_16'!$A:$A,$B53)),0)))))</f>
        <v>4.5428333273797661E-3</v>
      </c>
      <c r="P53" s="9">
        <f>IF(OR($G53="WH",$G53="SH"),RESBDG_Split_Tech!P53,IF(P$1=2016,0,IF(RESBDG_Split_Tech!P53=1,1,IF(RESBDG_Split_Tech!P53="",0,IFERROR((RESBDG_Split_Tech!P53*(SUMIFS('AGG Activity_16'!F:F,'AGG Activity_16'!$A:$A,$B53)+SUMIFS('AGG Activity_EX'!F:F,'AGG Activity_EX'!$A:$A,$B53))-SUMIFS(Activity_EX!F:F,Activity_EX!$A:$A,$A53))/(SUMIFS('AGG Activity_16'!F:F,'AGG Activity_16'!$A:$A,$B53)),0)))))</f>
        <v>4.5428333273797661E-3</v>
      </c>
      <c r="Q53" s="9">
        <f>IF(OR($G53="WH",$G53="SH"),RESBDG_Split_Tech!Q53,IF(Q$1=2016,0,IF(RESBDG_Split_Tech!Q53=1,1,IF(RESBDG_Split_Tech!Q53="",0,IFERROR((RESBDG_Split_Tech!Q53*(SUMIFS('AGG Activity_16'!G:G,'AGG Activity_16'!$A:$A,$B53)+SUMIFS('AGG Activity_EX'!G:G,'AGG Activity_EX'!$A:$A,$B53))-SUMIFS(Activity_EX!G:G,Activity_EX!$A:$A,$A53))/(SUMIFS('AGG Activity_16'!G:G,'AGG Activity_16'!$A:$A,$B53)),0)))))</f>
        <v>4.5428333273797661E-3</v>
      </c>
      <c r="R53" s="9">
        <f>IF(OR($G53="WH",$G53="SH"),RESBDG_Split_Tech!R53,IF(R$1=2016,0,IF(RESBDG_Split_Tech!R53=1,1,IF(RESBDG_Split_Tech!R53="",0,IFERROR((RESBDG_Split_Tech!R53*(SUMIFS('AGG Activity_16'!H:H,'AGG Activity_16'!$A:$A,$B53)+SUMIFS('AGG Activity_EX'!H:H,'AGG Activity_EX'!$A:$A,$B53))-SUMIFS(Activity_EX!H:H,Activity_EX!$A:$A,$A53))/(SUMIFS('AGG Activity_16'!H:H,'AGG Activity_16'!$A:$A,$B53)),0)))))</f>
        <v>4.5428333273797661E-3</v>
      </c>
      <c r="S53" s="9">
        <f>IF(AND($G53="WH",S$1=2017),RESBDG_Split_Tech!S53,IF(S$1=2016,0,IF(RESBDG_Split_Tech!S53=1,1,IF(RESBDG_Split_Tech!S53="",0,IFERROR((RESBDG_Split_Tech!S53*(SUMIFS('AGG Activity_16'!I:I,'AGG Activity_16'!$A:$A,$B53)+SUMIFS('AGG Activity_EX'!I:I,'AGG Activity_EX'!$A:$A,$B53))-SUMIFS(Activity_EX!I:I,Activity_EX!$A:$A,$A53))/(SUMIFS('AGG Activity_16'!I:I,'AGG Activity_16'!$A:$A,$B53)),0)))))</f>
        <v>0</v>
      </c>
      <c r="T53" s="9">
        <f>IF(AND($G53="WH",T$1=2017),RESBDG_Split_Tech!T53,IF(T$1=2016,0,IF(RESBDG_Split_Tech!T53=1,1,IF(RESBDG_Split_Tech!T53="",0,IFERROR((RESBDG_Split_Tech!T53*(SUMIFS('AGG Activity_16'!J:J,'AGG Activity_16'!$A:$A,$B53)+SUMIFS('AGG Activity_EX'!J:J,'AGG Activity_EX'!$A:$A,$B53))-SUMIFS(Activity_EX!J:J,Activity_EX!$A:$A,$A53))/(SUMIFS('AGG Activity_16'!J:J,'AGG Activity_16'!$A:$A,$B53)),0)))))</f>
        <v>0</v>
      </c>
      <c r="U53" s="9">
        <f>IF(AND($G53="WH",U$1=2017),RESBDG_Split_Tech!U53,IF(U$1=2016,0,IF(RESBDG_Split_Tech!U53=1,1,IF(RESBDG_Split_Tech!U53="",0,IFERROR((RESBDG_Split_Tech!U53*(SUMIFS('AGG Activity_16'!K:K,'AGG Activity_16'!$A:$A,$B53)+SUMIFS('AGG Activity_EX'!K:K,'AGG Activity_EX'!$A:$A,$B53))-SUMIFS(Activity_EX!K:K,Activity_EX!$A:$A,$A53))/(SUMIFS('AGG Activity_16'!K:K,'AGG Activity_16'!$A:$A,$B53)),0)))))</f>
        <v>0</v>
      </c>
    </row>
    <row r="54" spans="1:21" x14ac:dyDescent="0.25">
      <c r="A54" t="str">
        <f>RESBDG_Split_Tech!A54</f>
        <v>RESBDGAPAOldSHFUR___STDLFO</v>
      </c>
      <c r="B54" t="str">
        <f>RESBDG_Split_Tech!B54</f>
        <v>RESBDGAPAOldSH</v>
      </c>
      <c r="C54" t="str">
        <f>RESBDG_Split_Tech!C54</f>
        <v>RES</v>
      </c>
      <c r="D54" t="str">
        <f>RESBDG_Split_Tech!D54</f>
        <v>BDG</v>
      </c>
      <c r="E54" t="str">
        <f>RESBDG_Split_Tech!E54</f>
        <v>APA</v>
      </c>
      <c r="F54" t="str">
        <f>RESBDG_Split_Tech!F54</f>
        <v>Old</v>
      </c>
      <c r="G54" t="str">
        <f>RESBDG_Split_Tech!G54</f>
        <v>SH</v>
      </c>
      <c r="H54" t="str">
        <f>RESBDG_Split_Tech!H54</f>
        <v>FUR</v>
      </c>
      <c r="I54" t="str">
        <f>RESBDG_Split_Tech!I54</f>
        <v>___</v>
      </c>
      <c r="J54" t="str">
        <f>RESBDG_Split_Tech!J54</f>
        <v>STD</v>
      </c>
      <c r="K54" t="str">
        <f>RESBDG_Split_Tech!K54</f>
        <v>LFO</v>
      </c>
      <c r="L54" s="9">
        <f>IF(OR($G54="WH",$G54="SH"),RESBDG_Split_Tech!L54,IF(L$1=2016,0,IF(RESBDG_Split_Tech!L54=1,1,IF(RESBDG_Split_Tech!L54="",0,IFERROR((RESBDG_Split_Tech!L54*(SUMIFS('AGG Activity_16'!B:B,'AGG Activity_16'!$A:$A,$B54)+SUMIFS('AGG Activity_EX'!B:B,'AGG Activity_EX'!$A:$A,$B54))-SUMIFS(Activity_EX!B:B,Activity_EX!$A:$A,$A54))/(SUMIFS('AGG Activity_16'!B:B,'AGG Activity_16'!$A:$A,$B54)),0)))))</f>
        <v>7.7448818469928763E-3</v>
      </c>
      <c r="M54" s="9">
        <f>IF(OR($G54="WH",$G54="SH"),RESBDG_Split_Tech!M54,IF(M$1=2016,0,IF(RESBDG_Split_Tech!M54=1,1,IF(RESBDG_Split_Tech!M54="",0,IFERROR((RESBDG_Split_Tech!M54*(SUMIFS('AGG Activity_16'!C:C,'AGG Activity_16'!$A:$A,$B54)+SUMIFS('AGG Activity_EX'!C:C,'AGG Activity_EX'!$A:$A,$B54))-SUMIFS(Activity_EX!C:C,Activity_EX!$A:$A,$A54))/(SUMIFS('AGG Activity_16'!C:C,'AGG Activity_16'!$A:$A,$B54)),0)))))</f>
        <v>7.7448818469928763E-3</v>
      </c>
      <c r="N54" s="9">
        <f>IF(OR($G54="WH",$G54="SH"),RESBDG_Split_Tech!N54,IF(N$1=2016,0,IF(RESBDG_Split_Tech!N54=1,1,IF(RESBDG_Split_Tech!N54="",0,IFERROR((RESBDG_Split_Tech!N54*(SUMIFS('AGG Activity_16'!D:D,'AGG Activity_16'!$A:$A,$B54)+SUMIFS('AGG Activity_EX'!D:D,'AGG Activity_EX'!$A:$A,$B54))-SUMIFS(Activity_EX!D:D,Activity_EX!$A:$A,$A54))/(SUMIFS('AGG Activity_16'!D:D,'AGG Activity_16'!$A:$A,$B54)),0)))))</f>
        <v>7.7448818469928763E-3</v>
      </c>
      <c r="O54" s="9">
        <f>IF(OR($G54="WH",$G54="SH"),RESBDG_Split_Tech!O54,IF(O$1=2016,0,IF(RESBDG_Split_Tech!O54=1,1,IF(RESBDG_Split_Tech!O54="",0,IFERROR((RESBDG_Split_Tech!O54*(SUMIFS('AGG Activity_16'!E:E,'AGG Activity_16'!$A:$A,$B54)+SUMIFS('AGG Activity_EX'!E:E,'AGG Activity_EX'!$A:$A,$B54))-SUMIFS(Activity_EX!E:E,Activity_EX!$A:$A,$A54))/(SUMIFS('AGG Activity_16'!E:E,'AGG Activity_16'!$A:$A,$B54)),0)))))</f>
        <v>7.7448818469928763E-3</v>
      </c>
      <c r="P54" s="9">
        <f>IF(OR($G54="WH",$G54="SH"),RESBDG_Split_Tech!P54,IF(P$1=2016,0,IF(RESBDG_Split_Tech!P54=1,1,IF(RESBDG_Split_Tech!P54="",0,IFERROR((RESBDG_Split_Tech!P54*(SUMIFS('AGG Activity_16'!F:F,'AGG Activity_16'!$A:$A,$B54)+SUMIFS('AGG Activity_EX'!F:F,'AGG Activity_EX'!$A:$A,$B54))-SUMIFS(Activity_EX!F:F,Activity_EX!$A:$A,$A54))/(SUMIFS('AGG Activity_16'!F:F,'AGG Activity_16'!$A:$A,$B54)),0)))))</f>
        <v>7.7448818469928763E-3</v>
      </c>
      <c r="Q54" s="9">
        <f>IF(OR($G54="WH",$G54="SH"),RESBDG_Split_Tech!Q54,IF(Q$1=2016,0,IF(RESBDG_Split_Tech!Q54=1,1,IF(RESBDG_Split_Tech!Q54="",0,IFERROR((RESBDG_Split_Tech!Q54*(SUMIFS('AGG Activity_16'!G:G,'AGG Activity_16'!$A:$A,$B54)+SUMIFS('AGG Activity_EX'!G:G,'AGG Activity_EX'!$A:$A,$B54))-SUMIFS(Activity_EX!G:G,Activity_EX!$A:$A,$A54))/(SUMIFS('AGG Activity_16'!G:G,'AGG Activity_16'!$A:$A,$B54)),0)))))</f>
        <v>7.7448818469928763E-3</v>
      </c>
      <c r="R54" s="9">
        <f>IF(OR($G54="WH",$G54="SH"),RESBDG_Split_Tech!R54,IF(R$1=2016,0,IF(RESBDG_Split_Tech!R54=1,1,IF(RESBDG_Split_Tech!R54="",0,IFERROR((RESBDG_Split_Tech!R54*(SUMIFS('AGG Activity_16'!H:H,'AGG Activity_16'!$A:$A,$B54)+SUMIFS('AGG Activity_EX'!H:H,'AGG Activity_EX'!$A:$A,$B54))-SUMIFS(Activity_EX!H:H,Activity_EX!$A:$A,$A54))/(SUMIFS('AGG Activity_16'!H:H,'AGG Activity_16'!$A:$A,$B54)),0)))))</f>
        <v>7.7448818469928763E-3</v>
      </c>
      <c r="S54" s="9">
        <f>IF(AND($G54="WH",S$1=2017),RESBDG_Split_Tech!S54,IF(S$1=2016,0,IF(RESBDG_Split_Tech!S54=1,1,IF(RESBDG_Split_Tech!S54="",0,IFERROR((RESBDG_Split_Tech!S54*(SUMIFS('AGG Activity_16'!I:I,'AGG Activity_16'!$A:$A,$B54)+SUMIFS('AGG Activity_EX'!I:I,'AGG Activity_EX'!$A:$A,$B54))-SUMIFS(Activity_EX!I:I,Activity_EX!$A:$A,$A54))/(SUMIFS('AGG Activity_16'!I:I,'AGG Activity_16'!$A:$A,$B54)),0)))))</f>
        <v>0</v>
      </c>
      <c r="T54" s="9">
        <f>IF(AND($G54="WH",T$1=2017),RESBDG_Split_Tech!T54,IF(T$1=2016,0,IF(RESBDG_Split_Tech!T54=1,1,IF(RESBDG_Split_Tech!T54="",0,IFERROR((RESBDG_Split_Tech!T54*(SUMIFS('AGG Activity_16'!J:J,'AGG Activity_16'!$A:$A,$B54)+SUMIFS('AGG Activity_EX'!J:J,'AGG Activity_EX'!$A:$A,$B54))-SUMIFS(Activity_EX!J:J,Activity_EX!$A:$A,$A54))/(SUMIFS('AGG Activity_16'!J:J,'AGG Activity_16'!$A:$A,$B54)),0)))))</f>
        <v>0</v>
      </c>
      <c r="U54" s="9">
        <f>IF(AND($G54="WH",U$1=2017),RESBDG_Split_Tech!U54,IF(U$1=2016,0,IF(RESBDG_Split_Tech!U54=1,1,IF(RESBDG_Split_Tech!U54="",0,IFERROR((RESBDG_Split_Tech!U54*(SUMIFS('AGG Activity_16'!K:K,'AGG Activity_16'!$A:$A,$B54)+SUMIFS('AGG Activity_EX'!K:K,'AGG Activity_EX'!$A:$A,$B54))-SUMIFS(Activity_EX!K:K,Activity_EX!$A:$A,$A54))/(SUMIFS('AGG Activity_16'!K:K,'AGG Activity_16'!$A:$A,$B54)),0)))))</f>
        <v>0</v>
      </c>
    </row>
    <row r="55" spans="1:21" x14ac:dyDescent="0.25">
      <c r="A55" t="str">
        <f>RESBDG_Split_Tech!A55</f>
        <v>RESBDGAPAOldSHFUR___HIGNGA</v>
      </c>
      <c r="B55" t="str">
        <f>RESBDG_Split_Tech!B55</f>
        <v>RESBDGAPAOldSH</v>
      </c>
      <c r="C55" t="str">
        <f>RESBDG_Split_Tech!C55</f>
        <v>RES</v>
      </c>
      <c r="D55" t="str">
        <f>RESBDG_Split_Tech!D55</f>
        <v>BDG</v>
      </c>
      <c r="E55" t="str">
        <f>RESBDG_Split_Tech!E55</f>
        <v>APA</v>
      </c>
      <c r="F55" t="str">
        <f>RESBDG_Split_Tech!F55</f>
        <v>Old</v>
      </c>
      <c r="G55" t="str">
        <f>RESBDG_Split_Tech!G55</f>
        <v>SH</v>
      </c>
      <c r="H55" t="str">
        <f>RESBDG_Split_Tech!H55</f>
        <v>FUR</v>
      </c>
      <c r="I55" t="str">
        <f>RESBDG_Split_Tech!I55</f>
        <v>___</v>
      </c>
      <c r="J55" t="str">
        <f>RESBDG_Split_Tech!J55</f>
        <v>HIG</v>
      </c>
      <c r="K55" t="str">
        <f>RESBDG_Split_Tech!K55</f>
        <v>NGA</v>
      </c>
      <c r="L55" s="9">
        <f>IF(OR($G55="WH",$G55="SH"),RESBDG_Split_Tech!L55,IF(L$1=2016,0,IF(RESBDG_Split_Tech!L55=1,1,IF(RESBDG_Split_Tech!L55="",0,IFERROR((RESBDG_Split_Tech!L55*(SUMIFS('AGG Activity_16'!B:B,'AGG Activity_16'!$A:$A,$B55)+SUMIFS('AGG Activity_EX'!B:B,'AGG Activity_EX'!$A:$A,$B55))-SUMIFS(Activity_EX!B:B,Activity_EX!$A:$A,$A55))/(SUMIFS('AGG Activity_16'!B:B,'AGG Activity_16'!$A:$A,$B55)),0)))))</f>
        <v>0.65952155293053472</v>
      </c>
      <c r="M55" s="9">
        <f>IF(OR($G55="WH",$G55="SH"),RESBDG_Split_Tech!M55,IF(M$1=2016,0,IF(RESBDG_Split_Tech!M55=1,1,IF(RESBDG_Split_Tech!M55="",0,IFERROR((RESBDG_Split_Tech!M55*(SUMIFS('AGG Activity_16'!C:C,'AGG Activity_16'!$A:$A,$B55)+SUMIFS('AGG Activity_EX'!C:C,'AGG Activity_EX'!$A:$A,$B55))-SUMIFS(Activity_EX!C:C,Activity_EX!$A:$A,$A55))/(SUMIFS('AGG Activity_16'!C:C,'AGG Activity_16'!$A:$A,$B55)),0)))))</f>
        <v>0.65952155293053472</v>
      </c>
      <c r="N55" s="9">
        <f>IF(OR($G55="WH",$G55="SH"),RESBDG_Split_Tech!N55,IF(N$1=2016,0,IF(RESBDG_Split_Tech!N55=1,1,IF(RESBDG_Split_Tech!N55="",0,IFERROR((RESBDG_Split_Tech!N55*(SUMIFS('AGG Activity_16'!D:D,'AGG Activity_16'!$A:$A,$B55)+SUMIFS('AGG Activity_EX'!D:D,'AGG Activity_EX'!$A:$A,$B55))-SUMIFS(Activity_EX!D:D,Activity_EX!$A:$A,$A55))/(SUMIFS('AGG Activity_16'!D:D,'AGG Activity_16'!$A:$A,$B55)),0)))))</f>
        <v>0.65952155293053472</v>
      </c>
      <c r="O55" s="9">
        <f>IF(OR($G55="WH",$G55="SH"),RESBDG_Split_Tech!O55,IF(O$1=2016,0,IF(RESBDG_Split_Tech!O55=1,1,IF(RESBDG_Split_Tech!O55="",0,IFERROR((RESBDG_Split_Tech!O55*(SUMIFS('AGG Activity_16'!E:E,'AGG Activity_16'!$A:$A,$B55)+SUMIFS('AGG Activity_EX'!E:E,'AGG Activity_EX'!$A:$A,$B55))-SUMIFS(Activity_EX!E:E,Activity_EX!$A:$A,$A55))/(SUMIFS('AGG Activity_16'!E:E,'AGG Activity_16'!$A:$A,$B55)),0)))))</f>
        <v>0.65952155293053472</v>
      </c>
      <c r="P55" s="9">
        <f>IF(OR($G55="WH",$G55="SH"),RESBDG_Split_Tech!P55,IF(P$1=2016,0,IF(RESBDG_Split_Tech!P55=1,1,IF(RESBDG_Split_Tech!P55="",0,IFERROR((RESBDG_Split_Tech!P55*(SUMIFS('AGG Activity_16'!F:F,'AGG Activity_16'!$A:$A,$B55)+SUMIFS('AGG Activity_EX'!F:F,'AGG Activity_EX'!$A:$A,$B55))-SUMIFS(Activity_EX!F:F,Activity_EX!$A:$A,$A55))/(SUMIFS('AGG Activity_16'!F:F,'AGG Activity_16'!$A:$A,$B55)),0)))))</f>
        <v>0.65952155293053472</v>
      </c>
      <c r="Q55" s="9">
        <f>IF(OR($G55="WH",$G55="SH"),RESBDG_Split_Tech!Q55,IF(Q$1=2016,0,IF(RESBDG_Split_Tech!Q55=1,1,IF(RESBDG_Split_Tech!Q55="",0,IFERROR((RESBDG_Split_Tech!Q55*(SUMIFS('AGG Activity_16'!G:G,'AGG Activity_16'!$A:$A,$B55)+SUMIFS('AGG Activity_EX'!G:G,'AGG Activity_EX'!$A:$A,$B55))-SUMIFS(Activity_EX!G:G,Activity_EX!$A:$A,$A55))/(SUMIFS('AGG Activity_16'!G:G,'AGG Activity_16'!$A:$A,$B55)),0)))))</f>
        <v>0.65952155293053472</v>
      </c>
      <c r="R55" s="9">
        <f>IF(OR($G55="WH",$G55="SH"),RESBDG_Split_Tech!R55,IF(R$1=2016,0,IF(RESBDG_Split_Tech!R55=1,1,IF(RESBDG_Split_Tech!R55="",0,IFERROR((RESBDG_Split_Tech!R55*(SUMIFS('AGG Activity_16'!H:H,'AGG Activity_16'!$A:$A,$B55)+SUMIFS('AGG Activity_EX'!H:H,'AGG Activity_EX'!$A:$A,$B55))-SUMIFS(Activity_EX!H:H,Activity_EX!$A:$A,$A55))/(SUMIFS('AGG Activity_16'!H:H,'AGG Activity_16'!$A:$A,$B55)),0)))))</f>
        <v>0.65952155293053472</v>
      </c>
      <c r="S55" s="9">
        <f>IF(AND($G55="WH",S$1=2017),RESBDG_Split_Tech!S55,IF(S$1=2016,0,IF(RESBDG_Split_Tech!S55=1,1,IF(RESBDG_Split_Tech!S55="",0,IFERROR((RESBDG_Split_Tech!S55*(SUMIFS('AGG Activity_16'!I:I,'AGG Activity_16'!$A:$A,$B55)+SUMIFS('AGG Activity_EX'!I:I,'AGG Activity_EX'!$A:$A,$B55))-SUMIFS(Activity_EX!I:I,Activity_EX!$A:$A,$A55))/(SUMIFS('AGG Activity_16'!I:I,'AGG Activity_16'!$A:$A,$B55)),0)))))</f>
        <v>0</v>
      </c>
      <c r="T55" s="9">
        <f>IF(AND($G55="WH",T$1=2017),RESBDG_Split_Tech!T55,IF(T$1=2016,0,IF(RESBDG_Split_Tech!T55=1,1,IF(RESBDG_Split_Tech!T55="",0,IFERROR((RESBDG_Split_Tech!T55*(SUMIFS('AGG Activity_16'!J:J,'AGG Activity_16'!$A:$A,$B55)+SUMIFS('AGG Activity_EX'!J:J,'AGG Activity_EX'!$A:$A,$B55))-SUMIFS(Activity_EX!J:J,Activity_EX!$A:$A,$A55))/(SUMIFS('AGG Activity_16'!J:J,'AGG Activity_16'!$A:$A,$B55)),0)))))</f>
        <v>0</v>
      </c>
      <c r="U55" s="9">
        <f>IF(AND($G55="WH",U$1=2017),RESBDG_Split_Tech!U55,IF(U$1=2016,0,IF(RESBDG_Split_Tech!U55=1,1,IF(RESBDG_Split_Tech!U55="",0,IFERROR((RESBDG_Split_Tech!U55*(SUMIFS('AGG Activity_16'!K:K,'AGG Activity_16'!$A:$A,$B55)+SUMIFS('AGG Activity_EX'!K:K,'AGG Activity_EX'!$A:$A,$B55))-SUMIFS(Activity_EX!K:K,Activity_EX!$A:$A,$A55))/(SUMIFS('AGG Activity_16'!K:K,'AGG Activity_16'!$A:$A,$B55)),0)))))</f>
        <v>0</v>
      </c>
    </row>
    <row r="56" spans="1:21" x14ac:dyDescent="0.25">
      <c r="A56" t="str">
        <f>RESBDG_Split_Tech!A56</f>
        <v>RESBDGAPAOldSHFUR___MEDNGA</v>
      </c>
      <c r="B56" t="str">
        <f>RESBDG_Split_Tech!B56</f>
        <v>RESBDGAPAOldSH</v>
      </c>
      <c r="C56" t="str">
        <f>RESBDG_Split_Tech!C56</f>
        <v>RES</v>
      </c>
      <c r="D56" t="str">
        <f>RESBDG_Split_Tech!D56</f>
        <v>BDG</v>
      </c>
      <c r="E56" t="str">
        <f>RESBDG_Split_Tech!E56</f>
        <v>APA</v>
      </c>
      <c r="F56" t="str">
        <f>RESBDG_Split_Tech!F56</f>
        <v>Old</v>
      </c>
      <c r="G56" t="str">
        <f>RESBDG_Split_Tech!G56</f>
        <v>SH</v>
      </c>
      <c r="H56" t="str">
        <f>RESBDG_Split_Tech!H56</f>
        <v>FUR</v>
      </c>
      <c r="I56" t="str">
        <f>RESBDG_Split_Tech!I56</f>
        <v>___</v>
      </c>
      <c r="J56" t="str">
        <f>RESBDG_Split_Tech!J56</f>
        <v>MED</v>
      </c>
      <c r="K56" t="str">
        <f>RESBDG_Split_Tech!K56</f>
        <v>NGA</v>
      </c>
      <c r="L56" s="9">
        <f>IF(OR($G56="WH",$G56="SH"),RESBDG_Split_Tech!L56,IF(L$1=2016,0,IF(RESBDG_Split_Tech!L56=1,1,IF(RESBDG_Split_Tech!L56="",0,IFERROR((RESBDG_Split_Tech!L56*(SUMIFS('AGG Activity_16'!B:B,'AGG Activity_16'!$A:$A,$B56)+SUMIFS('AGG Activity_EX'!B:B,'AGG Activity_EX'!$A:$A,$B56))-SUMIFS(Activity_EX!B:B,Activity_EX!$A:$A,$A56))/(SUMIFS('AGG Activity_16'!B:B,'AGG Activity_16'!$A:$A,$B56)),0)))))</f>
        <v>0.20738381419627228</v>
      </c>
      <c r="M56" s="9">
        <f>IF(OR($G56="WH",$G56="SH"),RESBDG_Split_Tech!M56,IF(M$1=2016,0,IF(RESBDG_Split_Tech!M56=1,1,IF(RESBDG_Split_Tech!M56="",0,IFERROR((RESBDG_Split_Tech!M56*(SUMIFS('AGG Activity_16'!C:C,'AGG Activity_16'!$A:$A,$B56)+SUMIFS('AGG Activity_EX'!C:C,'AGG Activity_EX'!$A:$A,$B56))-SUMIFS(Activity_EX!C:C,Activity_EX!$A:$A,$A56))/(SUMIFS('AGG Activity_16'!C:C,'AGG Activity_16'!$A:$A,$B56)),0)))))</f>
        <v>0.20738381419627228</v>
      </c>
      <c r="N56" s="9">
        <f>IF(OR($G56="WH",$G56="SH"),RESBDG_Split_Tech!N56,IF(N$1=2016,0,IF(RESBDG_Split_Tech!N56=1,1,IF(RESBDG_Split_Tech!N56="",0,IFERROR((RESBDG_Split_Tech!N56*(SUMIFS('AGG Activity_16'!D:D,'AGG Activity_16'!$A:$A,$B56)+SUMIFS('AGG Activity_EX'!D:D,'AGG Activity_EX'!$A:$A,$B56))-SUMIFS(Activity_EX!D:D,Activity_EX!$A:$A,$A56))/(SUMIFS('AGG Activity_16'!D:D,'AGG Activity_16'!$A:$A,$B56)),0)))))</f>
        <v>0.20738381419627228</v>
      </c>
      <c r="O56" s="9">
        <f>IF(OR($G56="WH",$G56="SH"),RESBDG_Split_Tech!O56,IF(O$1=2016,0,IF(RESBDG_Split_Tech!O56=1,1,IF(RESBDG_Split_Tech!O56="",0,IFERROR((RESBDG_Split_Tech!O56*(SUMIFS('AGG Activity_16'!E:E,'AGG Activity_16'!$A:$A,$B56)+SUMIFS('AGG Activity_EX'!E:E,'AGG Activity_EX'!$A:$A,$B56))-SUMIFS(Activity_EX!E:E,Activity_EX!$A:$A,$A56))/(SUMIFS('AGG Activity_16'!E:E,'AGG Activity_16'!$A:$A,$B56)),0)))))</f>
        <v>0.20738381419627228</v>
      </c>
      <c r="P56" s="9">
        <f>IF(OR($G56="WH",$G56="SH"),RESBDG_Split_Tech!P56,IF(P$1=2016,0,IF(RESBDG_Split_Tech!P56=1,1,IF(RESBDG_Split_Tech!P56="",0,IFERROR((RESBDG_Split_Tech!P56*(SUMIFS('AGG Activity_16'!F:F,'AGG Activity_16'!$A:$A,$B56)+SUMIFS('AGG Activity_EX'!F:F,'AGG Activity_EX'!$A:$A,$B56))-SUMIFS(Activity_EX!F:F,Activity_EX!$A:$A,$A56))/(SUMIFS('AGG Activity_16'!F:F,'AGG Activity_16'!$A:$A,$B56)),0)))))</f>
        <v>0.20738381419627228</v>
      </c>
      <c r="Q56" s="9">
        <f>IF(OR($G56="WH",$G56="SH"),RESBDG_Split_Tech!Q56,IF(Q$1=2016,0,IF(RESBDG_Split_Tech!Q56=1,1,IF(RESBDG_Split_Tech!Q56="",0,IFERROR((RESBDG_Split_Tech!Q56*(SUMIFS('AGG Activity_16'!G:G,'AGG Activity_16'!$A:$A,$B56)+SUMIFS('AGG Activity_EX'!G:G,'AGG Activity_EX'!$A:$A,$B56))-SUMIFS(Activity_EX!G:G,Activity_EX!$A:$A,$A56))/(SUMIFS('AGG Activity_16'!G:G,'AGG Activity_16'!$A:$A,$B56)),0)))))</f>
        <v>0.20738381419627228</v>
      </c>
      <c r="R56" s="9">
        <f>IF(OR($G56="WH",$G56="SH"),RESBDG_Split_Tech!R56,IF(R$1=2016,0,IF(RESBDG_Split_Tech!R56=1,1,IF(RESBDG_Split_Tech!R56="",0,IFERROR((RESBDG_Split_Tech!R56*(SUMIFS('AGG Activity_16'!H:H,'AGG Activity_16'!$A:$A,$B56)+SUMIFS('AGG Activity_EX'!H:H,'AGG Activity_EX'!$A:$A,$B56))-SUMIFS(Activity_EX!H:H,Activity_EX!$A:$A,$A56))/(SUMIFS('AGG Activity_16'!H:H,'AGG Activity_16'!$A:$A,$B56)),0)))))</f>
        <v>0.20738381419627228</v>
      </c>
      <c r="S56" s="9">
        <f>IF(AND($G56="WH",S$1=2017),RESBDG_Split_Tech!S56,IF(S$1=2016,0,IF(RESBDG_Split_Tech!S56=1,1,IF(RESBDG_Split_Tech!S56="",0,IFERROR((RESBDG_Split_Tech!S56*(SUMIFS('AGG Activity_16'!I:I,'AGG Activity_16'!$A:$A,$B56)+SUMIFS('AGG Activity_EX'!I:I,'AGG Activity_EX'!$A:$A,$B56))-SUMIFS(Activity_EX!I:I,Activity_EX!$A:$A,$A56))/(SUMIFS('AGG Activity_16'!I:I,'AGG Activity_16'!$A:$A,$B56)),0)))))</f>
        <v>0</v>
      </c>
      <c r="T56" s="9">
        <f>IF(AND($G56="WH",T$1=2017),RESBDG_Split_Tech!T56,IF(T$1=2016,0,IF(RESBDG_Split_Tech!T56=1,1,IF(RESBDG_Split_Tech!T56="",0,IFERROR((RESBDG_Split_Tech!T56*(SUMIFS('AGG Activity_16'!J:J,'AGG Activity_16'!$A:$A,$B56)+SUMIFS('AGG Activity_EX'!J:J,'AGG Activity_EX'!$A:$A,$B56))-SUMIFS(Activity_EX!J:J,Activity_EX!$A:$A,$A56))/(SUMIFS('AGG Activity_16'!J:J,'AGG Activity_16'!$A:$A,$B56)),0)))))</f>
        <v>0</v>
      </c>
      <c r="U56" s="9">
        <f>IF(AND($G56="WH",U$1=2017),RESBDG_Split_Tech!U56,IF(U$1=2016,0,IF(RESBDG_Split_Tech!U56=1,1,IF(RESBDG_Split_Tech!U56="",0,IFERROR((RESBDG_Split_Tech!U56*(SUMIFS('AGG Activity_16'!K:K,'AGG Activity_16'!$A:$A,$B56)+SUMIFS('AGG Activity_EX'!K:K,'AGG Activity_EX'!$A:$A,$B56))-SUMIFS(Activity_EX!K:K,Activity_EX!$A:$A,$A56))/(SUMIFS('AGG Activity_16'!K:K,'AGG Activity_16'!$A:$A,$B56)),0)))))</f>
        <v>0</v>
      </c>
    </row>
    <row r="57" spans="1:21" x14ac:dyDescent="0.25">
      <c r="A57" t="str">
        <f>RESBDG_Split_Tech!A57</f>
        <v>RESBDGAPAOldSHFUR___STDPRO</v>
      </c>
      <c r="B57" t="str">
        <f>RESBDG_Split_Tech!B57</f>
        <v>RESBDGAPAOldSH</v>
      </c>
      <c r="C57" t="str">
        <f>RESBDG_Split_Tech!C57</f>
        <v>RES</v>
      </c>
      <c r="D57" t="str">
        <f>RESBDG_Split_Tech!D57</f>
        <v>BDG</v>
      </c>
      <c r="E57" t="str">
        <f>RESBDG_Split_Tech!E57</f>
        <v>APA</v>
      </c>
      <c r="F57" t="str">
        <f>RESBDG_Split_Tech!F57</f>
        <v>Old</v>
      </c>
      <c r="G57" t="str">
        <f>RESBDG_Split_Tech!G57</f>
        <v>SH</v>
      </c>
      <c r="H57" t="str">
        <f>RESBDG_Split_Tech!H57</f>
        <v>FUR</v>
      </c>
      <c r="I57" t="str">
        <f>RESBDG_Split_Tech!I57</f>
        <v>___</v>
      </c>
      <c r="J57" t="str">
        <f>RESBDG_Split_Tech!J57</f>
        <v>STD</v>
      </c>
      <c r="K57" t="str">
        <f>RESBDG_Split_Tech!K57</f>
        <v>PRO</v>
      </c>
      <c r="L57" s="9">
        <f>IF(OR($G57="WH",$G57="SH"),RESBDG_Split_Tech!L57,IF(L$1=2016,0,IF(RESBDG_Split_Tech!L57=1,1,IF(RESBDG_Split_Tech!L57="",0,IFERROR((RESBDG_Split_Tech!L57*(SUMIFS('AGG Activity_16'!B:B,'AGG Activity_16'!$A:$A,$B57)+SUMIFS('AGG Activity_EX'!B:B,'AGG Activity_EX'!$A:$A,$B57))-SUMIFS(Activity_EX!B:B,Activity_EX!$A:$A,$A57))/(SUMIFS('AGG Activity_16'!B:B,'AGG Activity_16'!$A:$A,$B57)),0)))))</f>
        <v>0</v>
      </c>
      <c r="M57" s="9">
        <f>IF(OR($G57="WH",$G57="SH"),RESBDG_Split_Tech!M57,IF(M$1=2016,0,IF(RESBDG_Split_Tech!M57=1,1,IF(RESBDG_Split_Tech!M57="",0,IFERROR((RESBDG_Split_Tech!M57*(SUMIFS('AGG Activity_16'!C:C,'AGG Activity_16'!$A:$A,$B57)+SUMIFS('AGG Activity_EX'!C:C,'AGG Activity_EX'!$A:$A,$B57))-SUMIFS(Activity_EX!C:C,Activity_EX!$A:$A,$A57))/(SUMIFS('AGG Activity_16'!C:C,'AGG Activity_16'!$A:$A,$B57)),0)))))</f>
        <v>0</v>
      </c>
      <c r="N57" s="9">
        <f>IF(OR($G57="WH",$G57="SH"),RESBDG_Split_Tech!N57,IF(N$1=2016,0,IF(RESBDG_Split_Tech!N57=1,1,IF(RESBDG_Split_Tech!N57="",0,IFERROR((RESBDG_Split_Tech!N57*(SUMIFS('AGG Activity_16'!D:D,'AGG Activity_16'!$A:$A,$B57)+SUMIFS('AGG Activity_EX'!D:D,'AGG Activity_EX'!$A:$A,$B57))-SUMIFS(Activity_EX!D:D,Activity_EX!$A:$A,$A57))/(SUMIFS('AGG Activity_16'!D:D,'AGG Activity_16'!$A:$A,$B57)),0)))))</f>
        <v>0</v>
      </c>
      <c r="O57" s="9">
        <f>IF(OR($G57="WH",$G57="SH"),RESBDG_Split_Tech!O57,IF(O$1=2016,0,IF(RESBDG_Split_Tech!O57=1,1,IF(RESBDG_Split_Tech!O57="",0,IFERROR((RESBDG_Split_Tech!O57*(SUMIFS('AGG Activity_16'!E:E,'AGG Activity_16'!$A:$A,$B57)+SUMIFS('AGG Activity_EX'!E:E,'AGG Activity_EX'!$A:$A,$B57))-SUMIFS(Activity_EX!E:E,Activity_EX!$A:$A,$A57))/(SUMIFS('AGG Activity_16'!E:E,'AGG Activity_16'!$A:$A,$B57)),0)))))</f>
        <v>0</v>
      </c>
      <c r="P57" s="9">
        <f>IF(OR($G57="WH",$G57="SH"),RESBDG_Split_Tech!P57,IF(P$1=2016,0,IF(RESBDG_Split_Tech!P57=1,1,IF(RESBDG_Split_Tech!P57="",0,IFERROR((RESBDG_Split_Tech!P57*(SUMIFS('AGG Activity_16'!F:F,'AGG Activity_16'!$A:$A,$B57)+SUMIFS('AGG Activity_EX'!F:F,'AGG Activity_EX'!$A:$A,$B57))-SUMIFS(Activity_EX!F:F,Activity_EX!$A:$A,$A57))/(SUMIFS('AGG Activity_16'!F:F,'AGG Activity_16'!$A:$A,$B57)),0)))))</f>
        <v>0</v>
      </c>
      <c r="Q57" s="9">
        <f>IF(OR($G57="WH",$G57="SH"),RESBDG_Split_Tech!Q57,IF(Q$1=2016,0,IF(RESBDG_Split_Tech!Q57=1,1,IF(RESBDG_Split_Tech!Q57="",0,IFERROR((RESBDG_Split_Tech!Q57*(SUMIFS('AGG Activity_16'!G:G,'AGG Activity_16'!$A:$A,$B57)+SUMIFS('AGG Activity_EX'!G:G,'AGG Activity_EX'!$A:$A,$B57))-SUMIFS(Activity_EX!G:G,Activity_EX!$A:$A,$A57))/(SUMIFS('AGG Activity_16'!G:G,'AGG Activity_16'!$A:$A,$B57)),0)))))</f>
        <v>0</v>
      </c>
      <c r="R57" s="9">
        <f>IF(OR($G57="WH",$G57="SH"),RESBDG_Split_Tech!R57,IF(R$1=2016,0,IF(RESBDG_Split_Tech!R57=1,1,IF(RESBDG_Split_Tech!R57="",0,IFERROR((RESBDG_Split_Tech!R57*(SUMIFS('AGG Activity_16'!H:H,'AGG Activity_16'!$A:$A,$B57)+SUMIFS('AGG Activity_EX'!H:H,'AGG Activity_EX'!$A:$A,$B57))-SUMIFS(Activity_EX!H:H,Activity_EX!$A:$A,$A57))/(SUMIFS('AGG Activity_16'!H:H,'AGG Activity_16'!$A:$A,$B57)),0)))))</f>
        <v>0</v>
      </c>
      <c r="S57" s="9">
        <f>IF(AND($G57="WH",S$1=2017),RESBDG_Split_Tech!S57,IF(S$1=2016,0,IF(RESBDG_Split_Tech!S57=1,1,IF(RESBDG_Split_Tech!S57="",0,IFERROR((RESBDG_Split_Tech!S57*(SUMIFS('AGG Activity_16'!I:I,'AGG Activity_16'!$A:$A,$B57)+SUMIFS('AGG Activity_EX'!I:I,'AGG Activity_EX'!$A:$A,$B57))-SUMIFS(Activity_EX!I:I,Activity_EX!$A:$A,$A57))/(SUMIFS('AGG Activity_16'!I:I,'AGG Activity_16'!$A:$A,$B57)),0)))))</f>
        <v>0</v>
      </c>
      <c r="T57" s="9">
        <f>IF(AND($G57="WH",T$1=2017),RESBDG_Split_Tech!T57,IF(T$1=2016,0,IF(RESBDG_Split_Tech!T57=1,1,IF(RESBDG_Split_Tech!T57="",0,IFERROR((RESBDG_Split_Tech!T57*(SUMIFS('AGG Activity_16'!J:J,'AGG Activity_16'!$A:$A,$B57)+SUMIFS('AGG Activity_EX'!J:J,'AGG Activity_EX'!$A:$A,$B57))-SUMIFS(Activity_EX!J:J,Activity_EX!$A:$A,$A57))/(SUMIFS('AGG Activity_16'!J:J,'AGG Activity_16'!$A:$A,$B57)),0)))))</f>
        <v>0</v>
      </c>
      <c r="U57" s="9">
        <f>IF(AND($G57="WH",U$1=2017),RESBDG_Split_Tech!U57,IF(U$1=2016,0,IF(RESBDG_Split_Tech!U57=1,1,IF(RESBDG_Split_Tech!U57="",0,IFERROR((RESBDG_Split_Tech!U57*(SUMIFS('AGG Activity_16'!K:K,'AGG Activity_16'!$A:$A,$B57)+SUMIFS('AGG Activity_EX'!K:K,'AGG Activity_EX'!$A:$A,$B57))-SUMIFS(Activity_EX!K:K,Activity_EX!$A:$A,$A57))/(SUMIFS('AGG Activity_16'!K:K,'AGG Activity_16'!$A:$A,$B57)),0)))))</f>
        <v>0</v>
      </c>
    </row>
    <row r="58" spans="1:21" x14ac:dyDescent="0.25">
      <c r="A58" t="str">
        <f>RESBDG_Split_Tech!A58</f>
        <v>RESBDGSATOldSHFUR___STDBMA</v>
      </c>
      <c r="B58" t="str">
        <f>RESBDG_Split_Tech!B58</f>
        <v>RESBDGSATOldSH</v>
      </c>
      <c r="C58" t="str">
        <f>RESBDG_Split_Tech!C58</f>
        <v>RES</v>
      </c>
      <c r="D58" t="str">
        <f>RESBDG_Split_Tech!D58</f>
        <v>BDG</v>
      </c>
      <c r="E58" t="str">
        <f>RESBDG_Split_Tech!E58</f>
        <v>SAT</v>
      </c>
      <c r="F58" t="str">
        <f>RESBDG_Split_Tech!F58</f>
        <v>Old</v>
      </c>
      <c r="G58" t="str">
        <f>RESBDG_Split_Tech!G58</f>
        <v>SH</v>
      </c>
      <c r="H58" t="str">
        <f>RESBDG_Split_Tech!H58</f>
        <v>FUR</v>
      </c>
      <c r="I58" t="str">
        <f>RESBDG_Split_Tech!I58</f>
        <v>___</v>
      </c>
      <c r="J58" t="str">
        <f>RESBDG_Split_Tech!J58</f>
        <v>STD</v>
      </c>
      <c r="K58" t="str">
        <f>RESBDG_Split_Tech!K58</f>
        <v>BMA</v>
      </c>
      <c r="L58" s="9">
        <f>IF(OR($G58="WH",$G58="SH"),RESBDG_Split_Tech!L58,IF(L$1=2016,0,IF(RESBDG_Split_Tech!L58=1,1,IF(RESBDG_Split_Tech!L58="",0,IFERROR((RESBDG_Split_Tech!L58*(SUMIFS('AGG Activity_16'!B:B,'AGG Activity_16'!$A:$A,$B58)+SUMIFS('AGG Activity_EX'!B:B,'AGG Activity_EX'!$A:$A,$B58))-SUMIFS(Activity_EX!B:B,Activity_EX!$A:$A,$A58))/(SUMIFS('AGG Activity_16'!B:B,'AGG Activity_16'!$A:$A,$B58)),0)))))</f>
        <v>2.7581488059091443E-3</v>
      </c>
      <c r="M58" s="9">
        <f>IF(OR($G58="WH",$G58="SH"),RESBDG_Split_Tech!M58,IF(M$1=2016,0,IF(RESBDG_Split_Tech!M58=1,1,IF(RESBDG_Split_Tech!M58="",0,IFERROR((RESBDG_Split_Tech!M58*(SUMIFS('AGG Activity_16'!C:C,'AGG Activity_16'!$A:$A,$B58)+SUMIFS('AGG Activity_EX'!C:C,'AGG Activity_EX'!$A:$A,$B58))-SUMIFS(Activity_EX!C:C,Activity_EX!$A:$A,$A58))/(SUMIFS('AGG Activity_16'!C:C,'AGG Activity_16'!$A:$A,$B58)),0)))))</f>
        <v>2.7581488059091443E-3</v>
      </c>
      <c r="N58" s="9">
        <f>IF(OR($G58="WH",$G58="SH"),RESBDG_Split_Tech!N58,IF(N$1=2016,0,IF(RESBDG_Split_Tech!N58=1,1,IF(RESBDG_Split_Tech!N58="",0,IFERROR((RESBDG_Split_Tech!N58*(SUMIFS('AGG Activity_16'!D:D,'AGG Activity_16'!$A:$A,$B58)+SUMIFS('AGG Activity_EX'!D:D,'AGG Activity_EX'!$A:$A,$B58))-SUMIFS(Activity_EX!D:D,Activity_EX!$A:$A,$A58))/(SUMIFS('AGG Activity_16'!D:D,'AGG Activity_16'!$A:$A,$B58)),0)))))</f>
        <v>2.7581488059091443E-3</v>
      </c>
      <c r="O58" s="9">
        <f>IF(OR($G58="WH",$G58="SH"),RESBDG_Split_Tech!O58,IF(O$1=2016,0,IF(RESBDG_Split_Tech!O58=1,1,IF(RESBDG_Split_Tech!O58="",0,IFERROR((RESBDG_Split_Tech!O58*(SUMIFS('AGG Activity_16'!E:E,'AGG Activity_16'!$A:$A,$B58)+SUMIFS('AGG Activity_EX'!E:E,'AGG Activity_EX'!$A:$A,$B58))-SUMIFS(Activity_EX!E:E,Activity_EX!$A:$A,$A58))/(SUMIFS('AGG Activity_16'!E:E,'AGG Activity_16'!$A:$A,$B58)),0)))))</f>
        <v>2.7581488059091443E-3</v>
      </c>
      <c r="P58" s="9">
        <f>IF(OR($G58="WH",$G58="SH"),RESBDG_Split_Tech!P58,IF(P$1=2016,0,IF(RESBDG_Split_Tech!P58=1,1,IF(RESBDG_Split_Tech!P58="",0,IFERROR((RESBDG_Split_Tech!P58*(SUMIFS('AGG Activity_16'!F:F,'AGG Activity_16'!$A:$A,$B58)+SUMIFS('AGG Activity_EX'!F:F,'AGG Activity_EX'!$A:$A,$B58))-SUMIFS(Activity_EX!F:F,Activity_EX!$A:$A,$A58))/(SUMIFS('AGG Activity_16'!F:F,'AGG Activity_16'!$A:$A,$B58)),0)))))</f>
        <v>2.7581488059091443E-3</v>
      </c>
      <c r="Q58" s="9">
        <f>IF(OR($G58="WH",$G58="SH"),RESBDG_Split_Tech!Q58,IF(Q$1=2016,0,IF(RESBDG_Split_Tech!Q58=1,1,IF(RESBDG_Split_Tech!Q58="",0,IFERROR((RESBDG_Split_Tech!Q58*(SUMIFS('AGG Activity_16'!G:G,'AGG Activity_16'!$A:$A,$B58)+SUMIFS('AGG Activity_EX'!G:G,'AGG Activity_EX'!$A:$A,$B58))-SUMIFS(Activity_EX!G:G,Activity_EX!$A:$A,$A58))/(SUMIFS('AGG Activity_16'!G:G,'AGG Activity_16'!$A:$A,$B58)),0)))))</f>
        <v>2.7581488059091443E-3</v>
      </c>
      <c r="R58" s="9">
        <f>IF(OR($G58="WH",$G58="SH"),RESBDG_Split_Tech!R58,IF(R$1=2016,0,IF(RESBDG_Split_Tech!R58=1,1,IF(RESBDG_Split_Tech!R58="",0,IFERROR((RESBDG_Split_Tech!R58*(SUMIFS('AGG Activity_16'!H:H,'AGG Activity_16'!$A:$A,$B58)+SUMIFS('AGG Activity_EX'!H:H,'AGG Activity_EX'!$A:$A,$B58))-SUMIFS(Activity_EX!H:H,Activity_EX!$A:$A,$A58))/(SUMIFS('AGG Activity_16'!H:H,'AGG Activity_16'!$A:$A,$B58)),0)))))</f>
        <v>2.7581488059091443E-3</v>
      </c>
      <c r="S58" s="9">
        <f>IF(AND($G58="WH",S$1=2017),RESBDG_Split_Tech!S58,IF(S$1=2016,0,IF(RESBDG_Split_Tech!S58=1,1,IF(RESBDG_Split_Tech!S58="",0,IFERROR((RESBDG_Split_Tech!S58*(SUMIFS('AGG Activity_16'!I:I,'AGG Activity_16'!$A:$A,$B58)+SUMIFS('AGG Activity_EX'!I:I,'AGG Activity_EX'!$A:$A,$B58))-SUMIFS(Activity_EX!I:I,Activity_EX!$A:$A,$A58))/(SUMIFS('AGG Activity_16'!I:I,'AGG Activity_16'!$A:$A,$B58)),0)))))</f>
        <v>0</v>
      </c>
      <c r="T58" s="9">
        <f>IF(AND($G58="WH",T$1=2017),RESBDG_Split_Tech!T58,IF(T$1=2016,0,IF(RESBDG_Split_Tech!T58=1,1,IF(RESBDG_Split_Tech!T58="",0,IFERROR((RESBDG_Split_Tech!T58*(SUMIFS('AGG Activity_16'!J:J,'AGG Activity_16'!$A:$A,$B58)+SUMIFS('AGG Activity_EX'!J:J,'AGG Activity_EX'!$A:$A,$B58))-SUMIFS(Activity_EX!J:J,Activity_EX!$A:$A,$A58))/(SUMIFS('AGG Activity_16'!J:J,'AGG Activity_16'!$A:$A,$B58)),0)))))</f>
        <v>0</v>
      </c>
      <c r="U58" s="9">
        <f>IF(AND($G58="WH",U$1=2017),RESBDG_Split_Tech!U58,IF(U$1=2016,0,IF(RESBDG_Split_Tech!U58=1,1,IF(RESBDG_Split_Tech!U58="",0,IFERROR((RESBDG_Split_Tech!U58*(SUMIFS('AGG Activity_16'!K:K,'AGG Activity_16'!$A:$A,$B58)+SUMIFS('AGG Activity_EX'!K:K,'AGG Activity_EX'!$A:$A,$B58))-SUMIFS(Activity_EX!K:K,Activity_EX!$A:$A,$A58))/(SUMIFS('AGG Activity_16'!K:K,'AGG Activity_16'!$A:$A,$B58)),0)))))</f>
        <v>0</v>
      </c>
    </row>
    <row r="59" spans="1:21" x14ac:dyDescent="0.25">
      <c r="A59" t="str">
        <f>RESBDG_Split_Tech!A59</f>
        <v>RESBDGSATOldSHHEP___STDELC</v>
      </c>
      <c r="B59" t="str">
        <f>RESBDG_Split_Tech!B59</f>
        <v>RESBDGSATOldSH</v>
      </c>
      <c r="C59" t="str">
        <f>RESBDG_Split_Tech!C59</f>
        <v>RES</v>
      </c>
      <c r="D59" t="str">
        <f>RESBDG_Split_Tech!D59</f>
        <v>BDG</v>
      </c>
      <c r="E59" t="str">
        <f>RESBDG_Split_Tech!E59</f>
        <v>SAT</v>
      </c>
      <c r="F59" t="str">
        <f>RESBDG_Split_Tech!F59</f>
        <v>Old</v>
      </c>
      <c r="G59" t="str">
        <f>RESBDG_Split_Tech!G59</f>
        <v>SH</v>
      </c>
      <c r="H59" t="str">
        <f>RESBDG_Split_Tech!H59</f>
        <v>HEP</v>
      </c>
      <c r="I59" t="str">
        <f>RESBDG_Split_Tech!I59</f>
        <v>___</v>
      </c>
      <c r="J59" t="str">
        <f>RESBDG_Split_Tech!J59</f>
        <v>STD</v>
      </c>
      <c r="K59" t="str">
        <f>RESBDG_Split_Tech!K59</f>
        <v>ELC</v>
      </c>
      <c r="L59" s="9">
        <f>IF(OR($G59="WH",$G59="SH"),RESBDG_Split_Tech!L59,IF(L$1=2016,0,IF(RESBDG_Split_Tech!L59=1,1,IF(RESBDG_Split_Tech!L59="",0,IFERROR((RESBDG_Split_Tech!L59*(SUMIFS('AGG Activity_16'!B:B,'AGG Activity_16'!$A:$A,$B59)+SUMIFS('AGG Activity_EX'!B:B,'AGG Activity_EX'!$A:$A,$B59))-SUMIFS(Activity_EX!B:B,Activity_EX!$A:$A,$A59))/(SUMIFS('AGG Activity_16'!B:B,'AGG Activity_16'!$A:$A,$B59)),0)))))</f>
        <v>6.2885792774728486E-2</v>
      </c>
      <c r="M59" s="9">
        <f>IF(OR($G59="WH",$G59="SH"),RESBDG_Split_Tech!M59,IF(M$1=2016,0,IF(RESBDG_Split_Tech!M59=1,1,IF(RESBDG_Split_Tech!M59="",0,IFERROR((RESBDG_Split_Tech!M59*(SUMIFS('AGG Activity_16'!C:C,'AGG Activity_16'!$A:$A,$B59)+SUMIFS('AGG Activity_EX'!C:C,'AGG Activity_EX'!$A:$A,$B59))-SUMIFS(Activity_EX!C:C,Activity_EX!$A:$A,$A59))/(SUMIFS('AGG Activity_16'!C:C,'AGG Activity_16'!$A:$A,$B59)),0)))))</f>
        <v>6.2885792774728486E-2</v>
      </c>
      <c r="N59" s="9">
        <f>IF(OR($G59="WH",$G59="SH"),RESBDG_Split_Tech!N59,IF(N$1=2016,0,IF(RESBDG_Split_Tech!N59=1,1,IF(RESBDG_Split_Tech!N59="",0,IFERROR((RESBDG_Split_Tech!N59*(SUMIFS('AGG Activity_16'!D:D,'AGG Activity_16'!$A:$A,$B59)+SUMIFS('AGG Activity_EX'!D:D,'AGG Activity_EX'!$A:$A,$B59))-SUMIFS(Activity_EX!D:D,Activity_EX!$A:$A,$A59))/(SUMIFS('AGG Activity_16'!D:D,'AGG Activity_16'!$A:$A,$B59)),0)))))</f>
        <v>6.2885792774728486E-2</v>
      </c>
      <c r="O59" s="9">
        <f>IF(OR($G59="WH",$G59="SH"),RESBDG_Split_Tech!O59,IF(O$1=2016,0,IF(RESBDG_Split_Tech!O59=1,1,IF(RESBDG_Split_Tech!O59="",0,IFERROR((RESBDG_Split_Tech!O59*(SUMIFS('AGG Activity_16'!E:E,'AGG Activity_16'!$A:$A,$B59)+SUMIFS('AGG Activity_EX'!E:E,'AGG Activity_EX'!$A:$A,$B59))-SUMIFS(Activity_EX!E:E,Activity_EX!$A:$A,$A59))/(SUMIFS('AGG Activity_16'!E:E,'AGG Activity_16'!$A:$A,$B59)),0)))))</f>
        <v>6.2885792774728486E-2</v>
      </c>
      <c r="P59" s="9">
        <f>IF(OR($G59="WH",$G59="SH"),RESBDG_Split_Tech!P59,IF(P$1=2016,0,IF(RESBDG_Split_Tech!P59=1,1,IF(RESBDG_Split_Tech!P59="",0,IFERROR((RESBDG_Split_Tech!P59*(SUMIFS('AGG Activity_16'!F:F,'AGG Activity_16'!$A:$A,$B59)+SUMIFS('AGG Activity_EX'!F:F,'AGG Activity_EX'!$A:$A,$B59))-SUMIFS(Activity_EX!F:F,Activity_EX!$A:$A,$A59))/(SUMIFS('AGG Activity_16'!F:F,'AGG Activity_16'!$A:$A,$B59)),0)))))</f>
        <v>6.2885792774728486E-2</v>
      </c>
      <c r="Q59" s="9">
        <f>IF(OR($G59="WH",$G59="SH"),RESBDG_Split_Tech!Q59,IF(Q$1=2016,0,IF(RESBDG_Split_Tech!Q59=1,1,IF(RESBDG_Split_Tech!Q59="",0,IFERROR((RESBDG_Split_Tech!Q59*(SUMIFS('AGG Activity_16'!G:G,'AGG Activity_16'!$A:$A,$B59)+SUMIFS('AGG Activity_EX'!G:G,'AGG Activity_EX'!$A:$A,$B59))-SUMIFS(Activity_EX!G:G,Activity_EX!$A:$A,$A59))/(SUMIFS('AGG Activity_16'!G:G,'AGG Activity_16'!$A:$A,$B59)),0)))))</f>
        <v>6.2885792774728486E-2</v>
      </c>
      <c r="R59" s="9">
        <f>IF(OR($G59="WH",$G59="SH"),RESBDG_Split_Tech!R59,IF(R$1=2016,0,IF(RESBDG_Split_Tech!R59=1,1,IF(RESBDG_Split_Tech!R59="",0,IFERROR((RESBDG_Split_Tech!R59*(SUMIFS('AGG Activity_16'!H:H,'AGG Activity_16'!$A:$A,$B59)+SUMIFS('AGG Activity_EX'!H:H,'AGG Activity_EX'!$A:$A,$B59))-SUMIFS(Activity_EX!H:H,Activity_EX!$A:$A,$A59))/(SUMIFS('AGG Activity_16'!H:H,'AGG Activity_16'!$A:$A,$B59)),0)))))</f>
        <v>6.2885792774728486E-2</v>
      </c>
      <c r="S59" s="9">
        <f>IF(AND($G59="WH",S$1=2017),RESBDG_Split_Tech!S59,IF(S$1=2016,0,IF(RESBDG_Split_Tech!S59=1,1,IF(RESBDG_Split_Tech!S59="",0,IFERROR((RESBDG_Split_Tech!S59*(SUMIFS('AGG Activity_16'!I:I,'AGG Activity_16'!$A:$A,$B59)+SUMIFS('AGG Activity_EX'!I:I,'AGG Activity_EX'!$A:$A,$B59))-SUMIFS(Activity_EX!I:I,Activity_EX!$A:$A,$A59))/(SUMIFS('AGG Activity_16'!I:I,'AGG Activity_16'!$A:$A,$B59)),0)))))</f>
        <v>0</v>
      </c>
      <c r="T59" s="9">
        <f>IF(AND($G59="WH",T$1=2017),RESBDG_Split_Tech!T59,IF(T$1=2016,0,IF(RESBDG_Split_Tech!T59=1,1,IF(RESBDG_Split_Tech!T59="",0,IFERROR((RESBDG_Split_Tech!T59*(SUMIFS('AGG Activity_16'!J:J,'AGG Activity_16'!$A:$A,$B59)+SUMIFS('AGG Activity_EX'!J:J,'AGG Activity_EX'!$A:$A,$B59))-SUMIFS(Activity_EX!J:J,Activity_EX!$A:$A,$A59))/(SUMIFS('AGG Activity_16'!J:J,'AGG Activity_16'!$A:$A,$B59)),0)))))</f>
        <v>0</v>
      </c>
      <c r="U59" s="9">
        <f>IF(AND($G59="WH",U$1=2017),RESBDG_Split_Tech!U59,IF(U$1=2016,0,IF(RESBDG_Split_Tech!U59=1,1,IF(RESBDG_Split_Tech!U59="",0,IFERROR((RESBDG_Split_Tech!U59*(SUMIFS('AGG Activity_16'!K:K,'AGG Activity_16'!$A:$A,$B59)+SUMIFS('AGG Activity_EX'!K:K,'AGG Activity_EX'!$A:$A,$B59))-SUMIFS(Activity_EX!K:K,Activity_EX!$A:$A,$A59))/(SUMIFS('AGG Activity_16'!K:K,'AGG Activity_16'!$A:$A,$B59)),0)))))</f>
        <v>0</v>
      </c>
    </row>
    <row r="60" spans="1:21" x14ac:dyDescent="0.25">
      <c r="A60" t="str">
        <f>RESBDG_Split_Tech!A60</f>
        <v>RESBDGSATOldSHPLT___STDELC</v>
      </c>
      <c r="B60" t="str">
        <f>RESBDG_Split_Tech!B60</f>
        <v>RESBDGSATOldSH</v>
      </c>
      <c r="C60" t="str">
        <f>RESBDG_Split_Tech!C60</f>
        <v>RES</v>
      </c>
      <c r="D60" t="str">
        <f>RESBDG_Split_Tech!D60</f>
        <v>BDG</v>
      </c>
      <c r="E60" t="str">
        <f>RESBDG_Split_Tech!E60</f>
        <v>SAT</v>
      </c>
      <c r="F60" t="str">
        <f>RESBDG_Split_Tech!F60</f>
        <v>Old</v>
      </c>
      <c r="G60" t="str">
        <f>RESBDG_Split_Tech!G60</f>
        <v>SH</v>
      </c>
      <c r="H60" t="str">
        <f>RESBDG_Split_Tech!H60</f>
        <v>PLT</v>
      </c>
      <c r="I60" t="str">
        <f>RESBDG_Split_Tech!I60</f>
        <v>___</v>
      </c>
      <c r="J60" t="str">
        <f>RESBDG_Split_Tech!J60</f>
        <v>STD</v>
      </c>
      <c r="K60" t="str">
        <f>RESBDG_Split_Tech!K60</f>
        <v>ELC</v>
      </c>
      <c r="L60" s="9">
        <f>IF(OR($G60="WH",$G60="SH"),RESBDG_Split_Tech!L60,IF(L$1=2016,0,IF(RESBDG_Split_Tech!L60=1,1,IF(RESBDG_Split_Tech!L60="",0,IFERROR((RESBDG_Split_Tech!L60*(SUMIFS('AGG Activity_16'!B:B,'AGG Activity_16'!$A:$A,$B60)+SUMIFS('AGG Activity_EX'!B:B,'AGG Activity_EX'!$A:$A,$B60))-SUMIFS(Activity_EX!B:B,Activity_EX!$A:$A,$A60))/(SUMIFS('AGG Activity_16'!B:B,'AGG Activity_16'!$A:$A,$B60)),0)))))</f>
        <v>5.516297611818289E-2</v>
      </c>
      <c r="M60" s="9">
        <f>IF(OR($G60="WH",$G60="SH"),RESBDG_Split_Tech!M60,IF(M$1=2016,0,IF(RESBDG_Split_Tech!M60=1,1,IF(RESBDG_Split_Tech!M60="",0,IFERROR((RESBDG_Split_Tech!M60*(SUMIFS('AGG Activity_16'!C:C,'AGG Activity_16'!$A:$A,$B60)+SUMIFS('AGG Activity_EX'!C:C,'AGG Activity_EX'!$A:$A,$B60))-SUMIFS(Activity_EX!C:C,Activity_EX!$A:$A,$A60))/(SUMIFS('AGG Activity_16'!C:C,'AGG Activity_16'!$A:$A,$B60)),0)))))</f>
        <v>5.516297611818289E-2</v>
      </c>
      <c r="N60" s="9">
        <f>IF(OR($G60="WH",$G60="SH"),RESBDG_Split_Tech!N60,IF(N$1=2016,0,IF(RESBDG_Split_Tech!N60=1,1,IF(RESBDG_Split_Tech!N60="",0,IFERROR((RESBDG_Split_Tech!N60*(SUMIFS('AGG Activity_16'!D:D,'AGG Activity_16'!$A:$A,$B60)+SUMIFS('AGG Activity_EX'!D:D,'AGG Activity_EX'!$A:$A,$B60))-SUMIFS(Activity_EX!D:D,Activity_EX!$A:$A,$A60))/(SUMIFS('AGG Activity_16'!D:D,'AGG Activity_16'!$A:$A,$B60)),0)))))</f>
        <v>5.516297611818289E-2</v>
      </c>
      <c r="O60" s="9">
        <f>IF(OR($G60="WH",$G60="SH"),RESBDG_Split_Tech!O60,IF(O$1=2016,0,IF(RESBDG_Split_Tech!O60=1,1,IF(RESBDG_Split_Tech!O60="",0,IFERROR((RESBDG_Split_Tech!O60*(SUMIFS('AGG Activity_16'!E:E,'AGG Activity_16'!$A:$A,$B60)+SUMIFS('AGG Activity_EX'!E:E,'AGG Activity_EX'!$A:$A,$B60))-SUMIFS(Activity_EX!E:E,Activity_EX!$A:$A,$A60))/(SUMIFS('AGG Activity_16'!E:E,'AGG Activity_16'!$A:$A,$B60)),0)))))</f>
        <v>5.516297611818289E-2</v>
      </c>
      <c r="P60" s="9">
        <f>IF(OR($G60="WH",$G60="SH"),RESBDG_Split_Tech!P60,IF(P$1=2016,0,IF(RESBDG_Split_Tech!P60=1,1,IF(RESBDG_Split_Tech!P60="",0,IFERROR((RESBDG_Split_Tech!P60*(SUMIFS('AGG Activity_16'!F:F,'AGG Activity_16'!$A:$A,$B60)+SUMIFS('AGG Activity_EX'!F:F,'AGG Activity_EX'!$A:$A,$B60))-SUMIFS(Activity_EX!F:F,Activity_EX!$A:$A,$A60))/(SUMIFS('AGG Activity_16'!F:F,'AGG Activity_16'!$A:$A,$B60)),0)))))</f>
        <v>5.516297611818289E-2</v>
      </c>
      <c r="Q60" s="9">
        <f>IF(OR($G60="WH",$G60="SH"),RESBDG_Split_Tech!Q60,IF(Q$1=2016,0,IF(RESBDG_Split_Tech!Q60=1,1,IF(RESBDG_Split_Tech!Q60="",0,IFERROR((RESBDG_Split_Tech!Q60*(SUMIFS('AGG Activity_16'!G:G,'AGG Activity_16'!$A:$A,$B60)+SUMIFS('AGG Activity_EX'!G:G,'AGG Activity_EX'!$A:$A,$B60))-SUMIFS(Activity_EX!G:G,Activity_EX!$A:$A,$A60))/(SUMIFS('AGG Activity_16'!G:G,'AGG Activity_16'!$A:$A,$B60)),0)))))</f>
        <v>5.516297611818289E-2</v>
      </c>
      <c r="R60" s="9">
        <f>IF(OR($G60="WH",$G60="SH"),RESBDG_Split_Tech!R60,IF(R$1=2016,0,IF(RESBDG_Split_Tech!R60=1,1,IF(RESBDG_Split_Tech!R60="",0,IFERROR((RESBDG_Split_Tech!R60*(SUMIFS('AGG Activity_16'!H:H,'AGG Activity_16'!$A:$A,$B60)+SUMIFS('AGG Activity_EX'!H:H,'AGG Activity_EX'!$A:$A,$B60))-SUMIFS(Activity_EX!H:H,Activity_EX!$A:$A,$A60))/(SUMIFS('AGG Activity_16'!H:H,'AGG Activity_16'!$A:$A,$B60)),0)))))</f>
        <v>5.516297611818289E-2</v>
      </c>
      <c r="S60" s="9">
        <f>IF(AND($G60="WH",S$1=2017),RESBDG_Split_Tech!S60,IF(S$1=2016,0,IF(RESBDG_Split_Tech!S60=1,1,IF(RESBDG_Split_Tech!S60="",0,IFERROR((RESBDG_Split_Tech!S60*(SUMIFS('AGG Activity_16'!I:I,'AGG Activity_16'!$A:$A,$B60)+SUMIFS('AGG Activity_EX'!I:I,'AGG Activity_EX'!$A:$A,$B60))-SUMIFS(Activity_EX!I:I,Activity_EX!$A:$A,$A60))/(SUMIFS('AGG Activity_16'!I:I,'AGG Activity_16'!$A:$A,$B60)),0)))))</f>
        <v>0</v>
      </c>
      <c r="T60" s="9">
        <f>IF(AND($G60="WH",T$1=2017),RESBDG_Split_Tech!T60,IF(T$1=2016,0,IF(RESBDG_Split_Tech!T60=1,1,IF(RESBDG_Split_Tech!T60="",0,IFERROR((RESBDG_Split_Tech!T60*(SUMIFS('AGG Activity_16'!J:J,'AGG Activity_16'!$A:$A,$B60)+SUMIFS('AGG Activity_EX'!J:J,'AGG Activity_EX'!$A:$A,$B60))-SUMIFS(Activity_EX!J:J,Activity_EX!$A:$A,$A60))/(SUMIFS('AGG Activity_16'!J:J,'AGG Activity_16'!$A:$A,$B60)),0)))))</f>
        <v>0</v>
      </c>
      <c r="U60" s="9">
        <f>IF(AND($G60="WH",U$1=2017),RESBDG_Split_Tech!U60,IF(U$1=2016,0,IF(RESBDG_Split_Tech!U60=1,1,IF(RESBDG_Split_Tech!U60="",0,IFERROR((RESBDG_Split_Tech!U60*(SUMIFS('AGG Activity_16'!K:K,'AGG Activity_16'!$A:$A,$B60)+SUMIFS('AGG Activity_EX'!K:K,'AGG Activity_EX'!$A:$A,$B60))-SUMIFS(Activity_EX!K:K,Activity_EX!$A:$A,$A60))/(SUMIFS('AGG Activity_16'!K:K,'AGG Activity_16'!$A:$A,$B60)),0)))))</f>
        <v>0</v>
      </c>
    </row>
    <row r="61" spans="1:21" x14ac:dyDescent="0.25">
      <c r="A61" t="str">
        <f>RESBDG_Split_Tech!A61</f>
        <v>RESBDGSATOldSH_________DHE</v>
      </c>
      <c r="B61" t="str">
        <f>RESBDG_Split_Tech!B61</f>
        <v>RESBDGSATOldSH</v>
      </c>
      <c r="C61" t="str">
        <f>RESBDG_Split_Tech!C61</f>
        <v>RES</v>
      </c>
      <c r="D61" t="str">
        <f>RESBDG_Split_Tech!D61</f>
        <v>BDG</v>
      </c>
      <c r="E61" t="str">
        <f>RESBDG_Split_Tech!E61</f>
        <v>SAT</v>
      </c>
      <c r="F61" t="str">
        <f>RESBDG_Split_Tech!F61</f>
        <v>Old</v>
      </c>
      <c r="G61" t="str">
        <f>RESBDG_Split_Tech!G61</f>
        <v>SH</v>
      </c>
      <c r="H61" t="str">
        <f>RESBDG_Split_Tech!H61</f>
        <v>___</v>
      </c>
      <c r="I61" t="str">
        <f>RESBDG_Split_Tech!I61</f>
        <v>___</v>
      </c>
      <c r="J61" t="str">
        <f>RESBDG_Split_Tech!J61</f>
        <v>___</v>
      </c>
      <c r="K61" t="str">
        <f>RESBDG_Split_Tech!K61</f>
        <v>DHE</v>
      </c>
      <c r="L61" s="9">
        <f>IF(OR($G61="WH",$G61="SH"),RESBDG_Split_Tech!L61,IF(L$1=2016,0,IF(RESBDG_Split_Tech!L61=1,1,IF(RESBDG_Split_Tech!L61="",0,IFERROR((RESBDG_Split_Tech!L61*(SUMIFS('AGG Activity_16'!B:B,'AGG Activity_16'!$A:$A,$B61)+SUMIFS('AGG Activity_EX'!B:B,'AGG Activity_EX'!$A:$A,$B61))-SUMIFS(Activity_EX!B:B,Activity_EX!$A:$A,$A61))/(SUMIFS('AGG Activity_16'!B:B,'AGG Activity_16'!$A:$A,$B61)),0)))))</f>
        <v>4.5428333273797661E-3</v>
      </c>
      <c r="M61" s="9">
        <f>IF(OR($G61="WH",$G61="SH"),RESBDG_Split_Tech!M61,IF(M$1=2016,0,IF(RESBDG_Split_Tech!M61=1,1,IF(RESBDG_Split_Tech!M61="",0,IFERROR((RESBDG_Split_Tech!M61*(SUMIFS('AGG Activity_16'!C:C,'AGG Activity_16'!$A:$A,$B61)+SUMIFS('AGG Activity_EX'!C:C,'AGG Activity_EX'!$A:$A,$B61))-SUMIFS(Activity_EX!C:C,Activity_EX!$A:$A,$A61))/(SUMIFS('AGG Activity_16'!C:C,'AGG Activity_16'!$A:$A,$B61)),0)))))</f>
        <v>4.5428333273797661E-3</v>
      </c>
      <c r="N61" s="9">
        <f>IF(OR($G61="WH",$G61="SH"),RESBDG_Split_Tech!N61,IF(N$1=2016,0,IF(RESBDG_Split_Tech!N61=1,1,IF(RESBDG_Split_Tech!N61="",0,IFERROR((RESBDG_Split_Tech!N61*(SUMIFS('AGG Activity_16'!D:D,'AGG Activity_16'!$A:$A,$B61)+SUMIFS('AGG Activity_EX'!D:D,'AGG Activity_EX'!$A:$A,$B61))-SUMIFS(Activity_EX!D:D,Activity_EX!$A:$A,$A61))/(SUMIFS('AGG Activity_16'!D:D,'AGG Activity_16'!$A:$A,$B61)),0)))))</f>
        <v>4.5428333273797661E-3</v>
      </c>
      <c r="O61" s="9">
        <f>IF(OR($G61="WH",$G61="SH"),RESBDG_Split_Tech!O61,IF(O$1=2016,0,IF(RESBDG_Split_Tech!O61=1,1,IF(RESBDG_Split_Tech!O61="",0,IFERROR((RESBDG_Split_Tech!O61*(SUMIFS('AGG Activity_16'!E:E,'AGG Activity_16'!$A:$A,$B61)+SUMIFS('AGG Activity_EX'!E:E,'AGG Activity_EX'!$A:$A,$B61))-SUMIFS(Activity_EX!E:E,Activity_EX!$A:$A,$A61))/(SUMIFS('AGG Activity_16'!E:E,'AGG Activity_16'!$A:$A,$B61)),0)))))</f>
        <v>4.5428333273797661E-3</v>
      </c>
      <c r="P61" s="9">
        <f>IF(OR($G61="WH",$G61="SH"),RESBDG_Split_Tech!P61,IF(P$1=2016,0,IF(RESBDG_Split_Tech!P61=1,1,IF(RESBDG_Split_Tech!P61="",0,IFERROR((RESBDG_Split_Tech!P61*(SUMIFS('AGG Activity_16'!F:F,'AGG Activity_16'!$A:$A,$B61)+SUMIFS('AGG Activity_EX'!F:F,'AGG Activity_EX'!$A:$A,$B61))-SUMIFS(Activity_EX!F:F,Activity_EX!$A:$A,$A61))/(SUMIFS('AGG Activity_16'!F:F,'AGG Activity_16'!$A:$A,$B61)),0)))))</f>
        <v>4.5428333273797661E-3</v>
      </c>
      <c r="Q61" s="9">
        <f>IF(OR($G61="WH",$G61="SH"),RESBDG_Split_Tech!Q61,IF(Q$1=2016,0,IF(RESBDG_Split_Tech!Q61=1,1,IF(RESBDG_Split_Tech!Q61="",0,IFERROR((RESBDG_Split_Tech!Q61*(SUMIFS('AGG Activity_16'!G:G,'AGG Activity_16'!$A:$A,$B61)+SUMIFS('AGG Activity_EX'!G:G,'AGG Activity_EX'!$A:$A,$B61))-SUMIFS(Activity_EX!G:G,Activity_EX!$A:$A,$A61))/(SUMIFS('AGG Activity_16'!G:G,'AGG Activity_16'!$A:$A,$B61)),0)))))</f>
        <v>4.5428333273797661E-3</v>
      </c>
      <c r="R61" s="9">
        <f>IF(OR($G61="WH",$G61="SH"),RESBDG_Split_Tech!R61,IF(R$1=2016,0,IF(RESBDG_Split_Tech!R61=1,1,IF(RESBDG_Split_Tech!R61="",0,IFERROR((RESBDG_Split_Tech!R61*(SUMIFS('AGG Activity_16'!H:H,'AGG Activity_16'!$A:$A,$B61)+SUMIFS('AGG Activity_EX'!H:H,'AGG Activity_EX'!$A:$A,$B61))-SUMIFS(Activity_EX!H:H,Activity_EX!$A:$A,$A61))/(SUMIFS('AGG Activity_16'!H:H,'AGG Activity_16'!$A:$A,$B61)),0)))))</f>
        <v>4.5428333273797661E-3</v>
      </c>
      <c r="S61" s="9">
        <f>IF(AND($G61="WH",S$1=2017),RESBDG_Split_Tech!S61,IF(S$1=2016,0,IF(RESBDG_Split_Tech!S61=1,1,IF(RESBDG_Split_Tech!S61="",0,IFERROR((RESBDG_Split_Tech!S61*(SUMIFS('AGG Activity_16'!I:I,'AGG Activity_16'!$A:$A,$B61)+SUMIFS('AGG Activity_EX'!I:I,'AGG Activity_EX'!$A:$A,$B61))-SUMIFS(Activity_EX!I:I,Activity_EX!$A:$A,$A61))/(SUMIFS('AGG Activity_16'!I:I,'AGG Activity_16'!$A:$A,$B61)),0)))))</f>
        <v>0</v>
      </c>
      <c r="T61" s="9">
        <f>IF(AND($G61="WH",T$1=2017),RESBDG_Split_Tech!T61,IF(T$1=2016,0,IF(RESBDG_Split_Tech!T61=1,1,IF(RESBDG_Split_Tech!T61="",0,IFERROR((RESBDG_Split_Tech!T61*(SUMIFS('AGG Activity_16'!J:J,'AGG Activity_16'!$A:$A,$B61)+SUMIFS('AGG Activity_EX'!J:J,'AGG Activity_EX'!$A:$A,$B61))-SUMIFS(Activity_EX!J:J,Activity_EX!$A:$A,$A61))/(SUMIFS('AGG Activity_16'!J:J,'AGG Activity_16'!$A:$A,$B61)),0)))))</f>
        <v>0</v>
      </c>
      <c r="U61" s="9">
        <f>IF(AND($G61="WH",U$1=2017),RESBDG_Split_Tech!U61,IF(U$1=2016,0,IF(RESBDG_Split_Tech!U61=1,1,IF(RESBDG_Split_Tech!U61="",0,IFERROR((RESBDG_Split_Tech!U61*(SUMIFS('AGG Activity_16'!K:K,'AGG Activity_16'!$A:$A,$B61)+SUMIFS('AGG Activity_EX'!K:K,'AGG Activity_EX'!$A:$A,$B61))-SUMIFS(Activity_EX!K:K,Activity_EX!$A:$A,$A61))/(SUMIFS('AGG Activity_16'!K:K,'AGG Activity_16'!$A:$A,$B61)),0)))))</f>
        <v>0</v>
      </c>
    </row>
    <row r="62" spans="1:21" x14ac:dyDescent="0.25">
      <c r="A62" t="str">
        <f>RESBDG_Split_Tech!A62</f>
        <v>RESBDGSATOldSHFUR___STDLFO</v>
      </c>
      <c r="B62" t="str">
        <f>RESBDG_Split_Tech!B62</f>
        <v>RESBDGSATOldSH</v>
      </c>
      <c r="C62" t="str">
        <f>RESBDG_Split_Tech!C62</f>
        <v>RES</v>
      </c>
      <c r="D62" t="str">
        <f>RESBDG_Split_Tech!D62</f>
        <v>BDG</v>
      </c>
      <c r="E62" t="str">
        <f>RESBDG_Split_Tech!E62</f>
        <v>SAT</v>
      </c>
      <c r="F62" t="str">
        <f>RESBDG_Split_Tech!F62</f>
        <v>Old</v>
      </c>
      <c r="G62" t="str">
        <f>RESBDG_Split_Tech!G62</f>
        <v>SH</v>
      </c>
      <c r="H62" t="str">
        <f>RESBDG_Split_Tech!H62</f>
        <v>FUR</v>
      </c>
      <c r="I62" t="str">
        <f>RESBDG_Split_Tech!I62</f>
        <v>___</v>
      </c>
      <c r="J62" t="str">
        <f>RESBDG_Split_Tech!J62</f>
        <v>STD</v>
      </c>
      <c r="K62" t="str">
        <f>RESBDG_Split_Tech!K62</f>
        <v>LFO</v>
      </c>
      <c r="L62" s="9">
        <f>IF(OR($G62="WH",$G62="SH"),RESBDG_Split_Tech!L62,IF(L$1=2016,0,IF(RESBDG_Split_Tech!L62=1,1,IF(RESBDG_Split_Tech!L62="",0,IFERROR((RESBDG_Split_Tech!L62*(SUMIFS('AGG Activity_16'!B:B,'AGG Activity_16'!$A:$A,$B62)+SUMIFS('AGG Activity_EX'!B:B,'AGG Activity_EX'!$A:$A,$B62))-SUMIFS(Activity_EX!B:B,Activity_EX!$A:$A,$A62))/(SUMIFS('AGG Activity_16'!B:B,'AGG Activity_16'!$A:$A,$B62)),0)))))</f>
        <v>7.7448818469928763E-3</v>
      </c>
      <c r="M62" s="9">
        <f>IF(OR($G62="WH",$G62="SH"),RESBDG_Split_Tech!M62,IF(M$1=2016,0,IF(RESBDG_Split_Tech!M62=1,1,IF(RESBDG_Split_Tech!M62="",0,IFERROR((RESBDG_Split_Tech!M62*(SUMIFS('AGG Activity_16'!C:C,'AGG Activity_16'!$A:$A,$B62)+SUMIFS('AGG Activity_EX'!C:C,'AGG Activity_EX'!$A:$A,$B62))-SUMIFS(Activity_EX!C:C,Activity_EX!$A:$A,$A62))/(SUMIFS('AGG Activity_16'!C:C,'AGG Activity_16'!$A:$A,$B62)),0)))))</f>
        <v>7.7448818469928763E-3</v>
      </c>
      <c r="N62" s="9">
        <f>IF(OR($G62="WH",$G62="SH"),RESBDG_Split_Tech!N62,IF(N$1=2016,0,IF(RESBDG_Split_Tech!N62=1,1,IF(RESBDG_Split_Tech!N62="",0,IFERROR((RESBDG_Split_Tech!N62*(SUMIFS('AGG Activity_16'!D:D,'AGG Activity_16'!$A:$A,$B62)+SUMIFS('AGG Activity_EX'!D:D,'AGG Activity_EX'!$A:$A,$B62))-SUMIFS(Activity_EX!D:D,Activity_EX!$A:$A,$A62))/(SUMIFS('AGG Activity_16'!D:D,'AGG Activity_16'!$A:$A,$B62)),0)))))</f>
        <v>7.7448818469928763E-3</v>
      </c>
      <c r="O62" s="9">
        <f>IF(OR($G62="WH",$G62="SH"),RESBDG_Split_Tech!O62,IF(O$1=2016,0,IF(RESBDG_Split_Tech!O62=1,1,IF(RESBDG_Split_Tech!O62="",0,IFERROR((RESBDG_Split_Tech!O62*(SUMIFS('AGG Activity_16'!E:E,'AGG Activity_16'!$A:$A,$B62)+SUMIFS('AGG Activity_EX'!E:E,'AGG Activity_EX'!$A:$A,$B62))-SUMIFS(Activity_EX!E:E,Activity_EX!$A:$A,$A62))/(SUMIFS('AGG Activity_16'!E:E,'AGG Activity_16'!$A:$A,$B62)),0)))))</f>
        <v>7.7448818469928763E-3</v>
      </c>
      <c r="P62" s="9">
        <f>IF(OR($G62="WH",$G62="SH"),RESBDG_Split_Tech!P62,IF(P$1=2016,0,IF(RESBDG_Split_Tech!P62=1,1,IF(RESBDG_Split_Tech!P62="",0,IFERROR((RESBDG_Split_Tech!P62*(SUMIFS('AGG Activity_16'!F:F,'AGG Activity_16'!$A:$A,$B62)+SUMIFS('AGG Activity_EX'!F:F,'AGG Activity_EX'!$A:$A,$B62))-SUMIFS(Activity_EX!F:F,Activity_EX!$A:$A,$A62))/(SUMIFS('AGG Activity_16'!F:F,'AGG Activity_16'!$A:$A,$B62)),0)))))</f>
        <v>7.7448818469928763E-3</v>
      </c>
      <c r="Q62" s="9">
        <f>IF(OR($G62="WH",$G62="SH"),RESBDG_Split_Tech!Q62,IF(Q$1=2016,0,IF(RESBDG_Split_Tech!Q62=1,1,IF(RESBDG_Split_Tech!Q62="",0,IFERROR((RESBDG_Split_Tech!Q62*(SUMIFS('AGG Activity_16'!G:G,'AGG Activity_16'!$A:$A,$B62)+SUMIFS('AGG Activity_EX'!G:G,'AGG Activity_EX'!$A:$A,$B62))-SUMIFS(Activity_EX!G:G,Activity_EX!$A:$A,$A62))/(SUMIFS('AGG Activity_16'!G:G,'AGG Activity_16'!$A:$A,$B62)),0)))))</f>
        <v>7.7448818469928763E-3</v>
      </c>
      <c r="R62" s="9">
        <f>IF(OR($G62="WH",$G62="SH"),RESBDG_Split_Tech!R62,IF(R$1=2016,0,IF(RESBDG_Split_Tech!R62=1,1,IF(RESBDG_Split_Tech!R62="",0,IFERROR((RESBDG_Split_Tech!R62*(SUMIFS('AGG Activity_16'!H:H,'AGG Activity_16'!$A:$A,$B62)+SUMIFS('AGG Activity_EX'!H:H,'AGG Activity_EX'!$A:$A,$B62))-SUMIFS(Activity_EX!H:H,Activity_EX!$A:$A,$A62))/(SUMIFS('AGG Activity_16'!H:H,'AGG Activity_16'!$A:$A,$B62)),0)))))</f>
        <v>7.7448818469928763E-3</v>
      </c>
      <c r="S62" s="9">
        <f>IF(AND($G62="WH",S$1=2017),RESBDG_Split_Tech!S62,IF(S$1=2016,0,IF(RESBDG_Split_Tech!S62=1,1,IF(RESBDG_Split_Tech!S62="",0,IFERROR((RESBDG_Split_Tech!S62*(SUMIFS('AGG Activity_16'!I:I,'AGG Activity_16'!$A:$A,$B62)+SUMIFS('AGG Activity_EX'!I:I,'AGG Activity_EX'!$A:$A,$B62))-SUMIFS(Activity_EX!I:I,Activity_EX!$A:$A,$A62))/(SUMIFS('AGG Activity_16'!I:I,'AGG Activity_16'!$A:$A,$B62)),0)))))</f>
        <v>0</v>
      </c>
      <c r="T62" s="9">
        <f>IF(AND($G62="WH",T$1=2017),RESBDG_Split_Tech!T62,IF(T$1=2016,0,IF(RESBDG_Split_Tech!T62=1,1,IF(RESBDG_Split_Tech!T62="",0,IFERROR((RESBDG_Split_Tech!T62*(SUMIFS('AGG Activity_16'!J:J,'AGG Activity_16'!$A:$A,$B62)+SUMIFS('AGG Activity_EX'!J:J,'AGG Activity_EX'!$A:$A,$B62))-SUMIFS(Activity_EX!J:J,Activity_EX!$A:$A,$A62))/(SUMIFS('AGG Activity_16'!J:J,'AGG Activity_16'!$A:$A,$B62)),0)))))</f>
        <v>0</v>
      </c>
      <c r="U62" s="9">
        <f>IF(AND($G62="WH",U$1=2017),RESBDG_Split_Tech!U62,IF(U$1=2016,0,IF(RESBDG_Split_Tech!U62=1,1,IF(RESBDG_Split_Tech!U62="",0,IFERROR((RESBDG_Split_Tech!U62*(SUMIFS('AGG Activity_16'!K:K,'AGG Activity_16'!$A:$A,$B62)+SUMIFS('AGG Activity_EX'!K:K,'AGG Activity_EX'!$A:$A,$B62))-SUMIFS(Activity_EX!K:K,Activity_EX!$A:$A,$A62))/(SUMIFS('AGG Activity_16'!K:K,'AGG Activity_16'!$A:$A,$B62)),0)))))</f>
        <v>0</v>
      </c>
    </row>
    <row r="63" spans="1:21" x14ac:dyDescent="0.25">
      <c r="A63" t="str">
        <f>RESBDG_Split_Tech!A63</f>
        <v>RESBDGSATOldSHFUR___HIGNGA</v>
      </c>
      <c r="B63" t="str">
        <f>RESBDG_Split_Tech!B63</f>
        <v>RESBDGSATOldSH</v>
      </c>
      <c r="C63" t="str">
        <f>RESBDG_Split_Tech!C63</f>
        <v>RES</v>
      </c>
      <c r="D63" t="str">
        <f>RESBDG_Split_Tech!D63</f>
        <v>BDG</v>
      </c>
      <c r="E63" t="str">
        <f>RESBDG_Split_Tech!E63</f>
        <v>SAT</v>
      </c>
      <c r="F63" t="str">
        <f>RESBDG_Split_Tech!F63</f>
        <v>Old</v>
      </c>
      <c r="G63" t="str">
        <f>RESBDG_Split_Tech!G63</f>
        <v>SH</v>
      </c>
      <c r="H63" t="str">
        <f>RESBDG_Split_Tech!H63</f>
        <v>FUR</v>
      </c>
      <c r="I63" t="str">
        <f>RESBDG_Split_Tech!I63</f>
        <v>___</v>
      </c>
      <c r="J63" t="str">
        <f>RESBDG_Split_Tech!J63</f>
        <v>HIG</v>
      </c>
      <c r="K63" t="str">
        <f>RESBDG_Split_Tech!K63</f>
        <v>NGA</v>
      </c>
      <c r="L63" s="9">
        <f>IF(OR($G63="WH",$G63="SH"),RESBDG_Split_Tech!L63,IF(L$1=2016,0,IF(RESBDG_Split_Tech!L63=1,1,IF(RESBDG_Split_Tech!L63="",0,IFERROR((RESBDG_Split_Tech!L63*(SUMIFS('AGG Activity_16'!B:B,'AGG Activity_16'!$A:$A,$B63)+SUMIFS('AGG Activity_EX'!B:B,'AGG Activity_EX'!$A:$A,$B63))-SUMIFS(Activity_EX!B:B,Activity_EX!$A:$A,$A63))/(SUMIFS('AGG Activity_16'!B:B,'AGG Activity_16'!$A:$A,$B63)),0)))))</f>
        <v>0.65952155293053472</v>
      </c>
      <c r="M63" s="9">
        <f>IF(OR($G63="WH",$G63="SH"),RESBDG_Split_Tech!M63,IF(M$1=2016,0,IF(RESBDG_Split_Tech!M63=1,1,IF(RESBDG_Split_Tech!M63="",0,IFERROR((RESBDG_Split_Tech!M63*(SUMIFS('AGG Activity_16'!C:C,'AGG Activity_16'!$A:$A,$B63)+SUMIFS('AGG Activity_EX'!C:C,'AGG Activity_EX'!$A:$A,$B63))-SUMIFS(Activity_EX!C:C,Activity_EX!$A:$A,$A63))/(SUMIFS('AGG Activity_16'!C:C,'AGG Activity_16'!$A:$A,$B63)),0)))))</f>
        <v>0.65952155293053472</v>
      </c>
      <c r="N63" s="9">
        <f>IF(OR($G63="WH",$G63="SH"),RESBDG_Split_Tech!N63,IF(N$1=2016,0,IF(RESBDG_Split_Tech!N63=1,1,IF(RESBDG_Split_Tech!N63="",0,IFERROR((RESBDG_Split_Tech!N63*(SUMIFS('AGG Activity_16'!D:D,'AGG Activity_16'!$A:$A,$B63)+SUMIFS('AGG Activity_EX'!D:D,'AGG Activity_EX'!$A:$A,$B63))-SUMIFS(Activity_EX!D:D,Activity_EX!$A:$A,$A63))/(SUMIFS('AGG Activity_16'!D:D,'AGG Activity_16'!$A:$A,$B63)),0)))))</f>
        <v>0.65952155293053472</v>
      </c>
      <c r="O63" s="9">
        <f>IF(OR($G63="WH",$G63="SH"),RESBDG_Split_Tech!O63,IF(O$1=2016,0,IF(RESBDG_Split_Tech!O63=1,1,IF(RESBDG_Split_Tech!O63="",0,IFERROR((RESBDG_Split_Tech!O63*(SUMIFS('AGG Activity_16'!E:E,'AGG Activity_16'!$A:$A,$B63)+SUMIFS('AGG Activity_EX'!E:E,'AGG Activity_EX'!$A:$A,$B63))-SUMIFS(Activity_EX!E:E,Activity_EX!$A:$A,$A63))/(SUMIFS('AGG Activity_16'!E:E,'AGG Activity_16'!$A:$A,$B63)),0)))))</f>
        <v>0.65952155293053472</v>
      </c>
      <c r="P63" s="9">
        <f>IF(OR($G63="WH",$G63="SH"),RESBDG_Split_Tech!P63,IF(P$1=2016,0,IF(RESBDG_Split_Tech!P63=1,1,IF(RESBDG_Split_Tech!P63="",0,IFERROR((RESBDG_Split_Tech!P63*(SUMIFS('AGG Activity_16'!F:F,'AGG Activity_16'!$A:$A,$B63)+SUMIFS('AGG Activity_EX'!F:F,'AGG Activity_EX'!$A:$A,$B63))-SUMIFS(Activity_EX!F:F,Activity_EX!$A:$A,$A63))/(SUMIFS('AGG Activity_16'!F:F,'AGG Activity_16'!$A:$A,$B63)),0)))))</f>
        <v>0.65952155293053472</v>
      </c>
      <c r="Q63" s="9">
        <f>IF(OR($G63="WH",$G63="SH"),RESBDG_Split_Tech!Q63,IF(Q$1=2016,0,IF(RESBDG_Split_Tech!Q63=1,1,IF(RESBDG_Split_Tech!Q63="",0,IFERROR((RESBDG_Split_Tech!Q63*(SUMIFS('AGG Activity_16'!G:G,'AGG Activity_16'!$A:$A,$B63)+SUMIFS('AGG Activity_EX'!G:G,'AGG Activity_EX'!$A:$A,$B63))-SUMIFS(Activity_EX!G:G,Activity_EX!$A:$A,$A63))/(SUMIFS('AGG Activity_16'!G:G,'AGG Activity_16'!$A:$A,$B63)),0)))))</f>
        <v>0.65952155293053472</v>
      </c>
      <c r="R63" s="9">
        <f>IF(OR($G63="WH",$G63="SH"),RESBDG_Split_Tech!R63,IF(R$1=2016,0,IF(RESBDG_Split_Tech!R63=1,1,IF(RESBDG_Split_Tech!R63="",0,IFERROR((RESBDG_Split_Tech!R63*(SUMIFS('AGG Activity_16'!H:H,'AGG Activity_16'!$A:$A,$B63)+SUMIFS('AGG Activity_EX'!H:H,'AGG Activity_EX'!$A:$A,$B63))-SUMIFS(Activity_EX!H:H,Activity_EX!$A:$A,$A63))/(SUMIFS('AGG Activity_16'!H:H,'AGG Activity_16'!$A:$A,$B63)),0)))))</f>
        <v>0.65952155293053472</v>
      </c>
      <c r="S63" s="9">
        <f>IF(AND($G63="WH",S$1=2017),RESBDG_Split_Tech!S63,IF(S$1=2016,0,IF(RESBDG_Split_Tech!S63=1,1,IF(RESBDG_Split_Tech!S63="",0,IFERROR((RESBDG_Split_Tech!S63*(SUMIFS('AGG Activity_16'!I:I,'AGG Activity_16'!$A:$A,$B63)+SUMIFS('AGG Activity_EX'!I:I,'AGG Activity_EX'!$A:$A,$B63))-SUMIFS(Activity_EX!I:I,Activity_EX!$A:$A,$A63))/(SUMIFS('AGG Activity_16'!I:I,'AGG Activity_16'!$A:$A,$B63)),0)))))</f>
        <v>0</v>
      </c>
      <c r="T63" s="9">
        <f>IF(AND($G63="WH",T$1=2017),RESBDG_Split_Tech!T63,IF(T$1=2016,0,IF(RESBDG_Split_Tech!T63=1,1,IF(RESBDG_Split_Tech!T63="",0,IFERROR((RESBDG_Split_Tech!T63*(SUMIFS('AGG Activity_16'!J:J,'AGG Activity_16'!$A:$A,$B63)+SUMIFS('AGG Activity_EX'!J:J,'AGG Activity_EX'!$A:$A,$B63))-SUMIFS(Activity_EX!J:J,Activity_EX!$A:$A,$A63))/(SUMIFS('AGG Activity_16'!J:J,'AGG Activity_16'!$A:$A,$B63)),0)))))</f>
        <v>0</v>
      </c>
      <c r="U63" s="9">
        <f>IF(AND($G63="WH",U$1=2017),RESBDG_Split_Tech!U63,IF(U$1=2016,0,IF(RESBDG_Split_Tech!U63=1,1,IF(RESBDG_Split_Tech!U63="",0,IFERROR((RESBDG_Split_Tech!U63*(SUMIFS('AGG Activity_16'!K:K,'AGG Activity_16'!$A:$A,$B63)+SUMIFS('AGG Activity_EX'!K:K,'AGG Activity_EX'!$A:$A,$B63))-SUMIFS(Activity_EX!K:K,Activity_EX!$A:$A,$A63))/(SUMIFS('AGG Activity_16'!K:K,'AGG Activity_16'!$A:$A,$B63)),0)))))</f>
        <v>0</v>
      </c>
    </row>
    <row r="64" spans="1:21" x14ac:dyDescent="0.25">
      <c r="A64" t="str">
        <f>RESBDG_Split_Tech!A64</f>
        <v>RESBDGSATOldSHFUR___MEDNGA</v>
      </c>
      <c r="B64" t="str">
        <f>RESBDG_Split_Tech!B64</f>
        <v>RESBDGSATOldSH</v>
      </c>
      <c r="C64" t="str">
        <f>RESBDG_Split_Tech!C64</f>
        <v>RES</v>
      </c>
      <c r="D64" t="str">
        <f>RESBDG_Split_Tech!D64</f>
        <v>BDG</v>
      </c>
      <c r="E64" t="str">
        <f>RESBDG_Split_Tech!E64</f>
        <v>SAT</v>
      </c>
      <c r="F64" t="str">
        <f>RESBDG_Split_Tech!F64</f>
        <v>Old</v>
      </c>
      <c r="G64" t="str">
        <f>RESBDG_Split_Tech!G64</f>
        <v>SH</v>
      </c>
      <c r="H64" t="str">
        <f>RESBDG_Split_Tech!H64</f>
        <v>FUR</v>
      </c>
      <c r="I64" t="str">
        <f>RESBDG_Split_Tech!I64</f>
        <v>___</v>
      </c>
      <c r="J64" t="str">
        <f>RESBDG_Split_Tech!J64</f>
        <v>MED</v>
      </c>
      <c r="K64" t="str">
        <f>RESBDG_Split_Tech!K64</f>
        <v>NGA</v>
      </c>
      <c r="L64" s="9">
        <f>IF(OR($G64="WH",$G64="SH"),RESBDG_Split_Tech!L64,IF(L$1=2016,0,IF(RESBDG_Split_Tech!L64=1,1,IF(RESBDG_Split_Tech!L64="",0,IFERROR((RESBDG_Split_Tech!L64*(SUMIFS('AGG Activity_16'!B:B,'AGG Activity_16'!$A:$A,$B64)+SUMIFS('AGG Activity_EX'!B:B,'AGG Activity_EX'!$A:$A,$B64))-SUMIFS(Activity_EX!B:B,Activity_EX!$A:$A,$A64))/(SUMIFS('AGG Activity_16'!B:B,'AGG Activity_16'!$A:$A,$B64)),0)))))</f>
        <v>0.20738381419627228</v>
      </c>
      <c r="M64" s="9">
        <f>IF(OR($G64="WH",$G64="SH"),RESBDG_Split_Tech!M64,IF(M$1=2016,0,IF(RESBDG_Split_Tech!M64=1,1,IF(RESBDG_Split_Tech!M64="",0,IFERROR((RESBDG_Split_Tech!M64*(SUMIFS('AGG Activity_16'!C:C,'AGG Activity_16'!$A:$A,$B64)+SUMIFS('AGG Activity_EX'!C:C,'AGG Activity_EX'!$A:$A,$B64))-SUMIFS(Activity_EX!C:C,Activity_EX!$A:$A,$A64))/(SUMIFS('AGG Activity_16'!C:C,'AGG Activity_16'!$A:$A,$B64)),0)))))</f>
        <v>0.20738381419627228</v>
      </c>
      <c r="N64" s="9">
        <f>IF(OR($G64="WH",$G64="SH"),RESBDG_Split_Tech!N64,IF(N$1=2016,0,IF(RESBDG_Split_Tech!N64=1,1,IF(RESBDG_Split_Tech!N64="",0,IFERROR((RESBDG_Split_Tech!N64*(SUMIFS('AGG Activity_16'!D:D,'AGG Activity_16'!$A:$A,$B64)+SUMIFS('AGG Activity_EX'!D:D,'AGG Activity_EX'!$A:$A,$B64))-SUMIFS(Activity_EX!D:D,Activity_EX!$A:$A,$A64))/(SUMIFS('AGG Activity_16'!D:D,'AGG Activity_16'!$A:$A,$B64)),0)))))</f>
        <v>0.20738381419627228</v>
      </c>
      <c r="O64" s="9">
        <f>IF(OR($G64="WH",$G64="SH"),RESBDG_Split_Tech!O64,IF(O$1=2016,0,IF(RESBDG_Split_Tech!O64=1,1,IF(RESBDG_Split_Tech!O64="",0,IFERROR((RESBDG_Split_Tech!O64*(SUMIFS('AGG Activity_16'!E:E,'AGG Activity_16'!$A:$A,$B64)+SUMIFS('AGG Activity_EX'!E:E,'AGG Activity_EX'!$A:$A,$B64))-SUMIFS(Activity_EX!E:E,Activity_EX!$A:$A,$A64))/(SUMIFS('AGG Activity_16'!E:E,'AGG Activity_16'!$A:$A,$B64)),0)))))</f>
        <v>0.20738381419627228</v>
      </c>
      <c r="P64" s="9">
        <f>IF(OR($G64="WH",$G64="SH"),RESBDG_Split_Tech!P64,IF(P$1=2016,0,IF(RESBDG_Split_Tech!P64=1,1,IF(RESBDG_Split_Tech!P64="",0,IFERROR((RESBDG_Split_Tech!P64*(SUMIFS('AGG Activity_16'!F:F,'AGG Activity_16'!$A:$A,$B64)+SUMIFS('AGG Activity_EX'!F:F,'AGG Activity_EX'!$A:$A,$B64))-SUMIFS(Activity_EX!F:F,Activity_EX!$A:$A,$A64))/(SUMIFS('AGG Activity_16'!F:F,'AGG Activity_16'!$A:$A,$B64)),0)))))</f>
        <v>0.20738381419627228</v>
      </c>
      <c r="Q64" s="9">
        <f>IF(OR($G64="WH",$G64="SH"),RESBDG_Split_Tech!Q64,IF(Q$1=2016,0,IF(RESBDG_Split_Tech!Q64=1,1,IF(RESBDG_Split_Tech!Q64="",0,IFERROR((RESBDG_Split_Tech!Q64*(SUMIFS('AGG Activity_16'!G:G,'AGG Activity_16'!$A:$A,$B64)+SUMIFS('AGG Activity_EX'!G:G,'AGG Activity_EX'!$A:$A,$B64))-SUMIFS(Activity_EX!G:G,Activity_EX!$A:$A,$A64))/(SUMIFS('AGG Activity_16'!G:G,'AGG Activity_16'!$A:$A,$B64)),0)))))</f>
        <v>0.20738381419627228</v>
      </c>
      <c r="R64" s="9">
        <f>IF(OR($G64="WH",$G64="SH"),RESBDG_Split_Tech!R64,IF(R$1=2016,0,IF(RESBDG_Split_Tech!R64=1,1,IF(RESBDG_Split_Tech!R64="",0,IFERROR((RESBDG_Split_Tech!R64*(SUMIFS('AGG Activity_16'!H:H,'AGG Activity_16'!$A:$A,$B64)+SUMIFS('AGG Activity_EX'!H:H,'AGG Activity_EX'!$A:$A,$B64))-SUMIFS(Activity_EX!H:H,Activity_EX!$A:$A,$A64))/(SUMIFS('AGG Activity_16'!H:H,'AGG Activity_16'!$A:$A,$B64)),0)))))</f>
        <v>0.20738381419627228</v>
      </c>
      <c r="S64" s="9">
        <f>IF(AND($G64="WH",S$1=2017),RESBDG_Split_Tech!S64,IF(S$1=2016,0,IF(RESBDG_Split_Tech!S64=1,1,IF(RESBDG_Split_Tech!S64="",0,IFERROR((RESBDG_Split_Tech!S64*(SUMIFS('AGG Activity_16'!I:I,'AGG Activity_16'!$A:$A,$B64)+SUMIFS('AGG Activity_EX'!I:I,'AGG Activity_EX'!$A:$A,$B64))-SUMIFS(Activity_EX!I:I,Activity_EX!$A:$A,$A64))/(SUMIFS('AGG Activity_16'!I:I,'AGG Activity_16'!$A:$A,$B64)),0)))))</f>
        <v>0</v>
      </c>
      <c r="T64" s="9">
        <f>IF(AND($G64="WH",T$1=2017),RESBDG_Split_Tech!T64,IF(T$1=2016,0,IF(RESBDG_Split_Tech!T64=1,1,IF(RESBDG_Split_Tech!T64="",0,IFERROR((RESBDG_Split_Tech!T64*(SUMIFS('AGG Activity_16'!J:J,'AGG Activity_16'!$A:$A,$B64)+SUMIFS('AGG Activity_EX'!J:J,'AGG Activity_EX'!$A:$A,$B64))-SUMIFS(Activity_EX!J:J,Activity_EX!$A:$A,$A64))/(SUMIFS('AGG Activity_16'!J:J,'AGG Activity_16'!$A:$A,$B64)),0)))))</f>
        <v>0</v>
      </c>
      <c r="U64" s="9">
        <f>IF(AND($G64="WH",U$1=2017),RESBDG_Split_Tech!U64,IF(U$1=2016,0,IF(RESBDG_Split_Tech!U64=1,1,IF(RESBDG_Split_Tech!U64="",0,IFERROR((RESBDG_Split_Tech!U64*(SUMIFS('AGG Activity_16'!K:K,'AGG Activity_16'!$A:$A,$B64)+SUMIFS('AGG Activity_EX'!K:K,'AGG Activity_EX'!$A:$A,$B64))-SUMIFS(Activity_EX!K:K,Activity_EX!$A:$A,$A64))/(SUMIFS('AGG Activity_16'!K:K,'AGG Activity_16'!$A:$A,$B64)),0)))))</f>
        <v>0</v>
      </c>
    </row>
    <row r="65" spans="1:21" x14ac:dyDescent="0.25">
      <c r="A65" t="str">
        <f>RESBDG_Split_Tech!A65</f>
        <v>RESBDGSATOldSHFUR___STDPRO</v>
      </c>
      <c r="B65" t="str">
        <f>RESBDG_Split_Tech!B65</f>
        <v>RESBDGSATOldSH</v>
      </c>
      <c r="C65" t="str">
        <f>RESBDG_Split_Tech!C65</f>
        <v>RES</v>
      </c>
      <c r="D65" t="str">
        <f>RESBDG_Split_Tech!D65</f>
        <v>BDG</v>
      </c>
      <c r="E65" t="str">
        <f>RESBDG_Split_Tech!E65</f>
        <v>SAT</v>
      </c>
      <c r="F65" t="str">
        <f>RESBDG_Split_Tech!F65</f>
        <v>Old</v>
      </c>
      <c r="G65" t="str">
        <f>RESBDG_Split_Tech!G65</f>
        <v>SH</v>
      </c>
      <c r="H65" t="str">
        <f>RESBDG_Split_Tech!H65</f>
        <v>FUR</v>
      </c>
      <c r="I65" t="str">
        <f>RESBDG_Split_Tech!I65</f>
        <v>___</v>
      </c>
      <c r="J65" t="str">
        <f>RESBDG_Split_Tech!J65</f>
        <v>STD</v>
      </c>
      <c r="K65" t="str">
        <f>RESBDG_Split_Tech!K65</f>
        <v>PRO</v>
      </c>
      <c r="L65" s="9">
        <f>IF(OR($G65="WH",$G65="SH"),RESBDG_Split_Tech!L65,IF(L$1=2016,0,IF(RESBDG_Split_Tech!L65=1,1,IF(RESBDG_Split_Tech!L65="",0,IFERROR((RESBDG_Split_Tech!L65*(SUMIFS('AGG Activity_16'!B:B,'AGG Activity_16'!$A:$A,$B65)+SUMIFS('AGG Activity_EX'!B:B,'AGG Activity_EX'!$A:$A,$B65))-SUMIFS(Activity_EX!B:B,Activity_EX!$A:$A,$A65))/(SUMIFS('AGG Activity_16'!B:B,'AGG Activity_16'!$A:$A,$B65)),0)))))</f>
        <v>0</v>
      </c>
      <c r="M65" s="9">
        <f>IF(OR($G65="WH",$G65="SH"),RESBDG_Split_Tech!M65,IF(M$1=2016,0,IF(RESBDG_Split_Tech!M65=1,1,IF(RESBDG_Split_Tech!M65="",0,IFERROR((RESBDG_Split_Tech!M65*(SUMIFS('AGG Activity_16'!C:C,'AGG Activity_16'!$A:$A,$B65)+SUMIFS('AGG Activity_EX'!C:C,'AGG Activity_EX'!$A:$A,$B65))-SUMIFS(Activity_EX!C:C,Activity_EX!$A:$A,$A65))/(SUMIFS('AGG Activity_16'!C:C,'AGG Activity_16'!$A:$A,$B65)),0)))))</f>
        <v>0</v>
      </c>
      <c r="N65" s="9">
        <f>IF(OR($G65="WH",$G65="SH"),RESBDG_Split_Tech!N65,IF(N$1=2016,0,IF(RESBDG_Split_Tech!N65=1,1,IF(RESBDG_Split_Tech!N65="",0,IFERROR((RESBDG_Split_Tech!N65*(SUMIFS('AGG Activity_16'!D:D,'AGG Activity_16'!$A:$A,$B65)+SUMIFS('AGG Activity_EX'!D:D,'AGG Activity_EX'!$A:$A,$B65))-SUMIFS(Activity_EX!D:D,Activity_EX!$A:$A,$A65))/(SUMIFS('AGG Activity_16'!D:D,'AGG Activity_16'!$A:$A,$B65)),0)))))</f>
        <v>0</v>
      </c>
      <c r="O65" s="9">
        <f>IF(OR($G65="WH",$G65="SH"),RESBDG_Split_Tech!O65,IF(O$1=2016,0,IF(RESBDG_Split_Tech!O65=1,1,IF(RESBDG_Split_Tech!O65="",0,IFERROR((RESBDG_Split_Tech!O65*(SUMIFS('AGG Activity_16'!E:E,'AGG Activity_16'!$A:$A,$B65)+SUMIFS('AGG Activity_EX'!E:E,'AGG Activity_EX'!$A:$A,$B65))-SUMIFS(Activity_EX!E:E,Activity_EX!$A:$A,$A65))/(SUMIFS('AGG Activity_16'!E:E,'AGG Activity_16'!$A:$A,$B65)),0)))))</f>
        <v>0</v>
      </c>
      <c r="P65" s="9">
        <f>IF(OR($G65="WH",$G65="SH"),RESBDG_Split_Tech!P65,IF(P$1=2016,0,IF(RESBDG_Split_Tech!P65=1,1,IF(RESBDG_Split_Tech!P65="",0,IFERROR((RESBDG_Split_Tech!P65*(SUMIFS('AGG Activity_16'!F:F,'AGG Activity_16'!$A:$A,$B65)+SUMIFS('AGG Activity_EX'!F:F,'AGG Activity_EX'!$A:$A,$B65))-SUMIFS(Activity_EX!F:F,Activity_EX!$A:$A,$A65))/(SUMIFS('AGG Activity_16'!F:F,'AGG Activity_16'!$A:$A,$B65)),0)))))</f>
        <v>0</v>
      </c>
      <c r="Q65" s="9">
        <f>IF(OR($G65="WH",$G65="SH"),RESBDG_Split_Tech!Q65,IF(Q$1=2016,0,IF(RESBDG_Split_Tech!Q65=1,1,IF(RESBDG_Split_Tech!Q65="",0,IFERROR((RESBDG_Split_Tech!Q65*(SUMIFS('AGG Activity_16'!G:G,'AGG Activity_16'!$A:$A,$B65)+SUMIFS('AGG Activity_EX'!G:G,'AGG Activity_EX'!$A:$A,$B65))-SUMIFS(Activity_EX!G:G,Activity_EX!$A:$A,$A65))/(SUMIFS('AGG Activity_16'!G:G,'AGG Activity_16'!$A:$A,$B65)),0)))))</f>
        <v>0</v>
      </c>
      <c r="R65" s="9">
        <f>IF(OR($G65="WH",$G65="SH"),RESBDG_Split_Tech!R65,IF(R$1=2016,0,IF(RESBDG_Split_Tech!R65=1,1,IF(RESBDG_Split_Tech!R65="",0,IFERROR((RESBDG_Split_Tech!R65*(SUMIFS('AGG Activity_16'!H:H,'AGG Activity_16'!$A:$A,$B65)+SUMIFS('AGG Activity_EX'!H:H,'AGG Activity_EX'!$A:$A,$B65))-SUMIFS(Activity_EX!H:H,Activity_EX!$A:$A,$A65))/(SUMIFS('AGG Activity_16'!H:H,'AGG Activity_16'!$A:$A,$B65)),0)))))</f>
        <v>0</v>
      </c>
      <c r="S65" s="9">
        <f>IF(AND($G65="WH",S$1=2017),RESBDG_Split_Tech!S65,IF(S$1=2016,0,IF(RESBDG_Split_Tech!S65=1,1,IF(RESBDG_Split_Tech!S65="",0,IFERROR((RESBDG_Split_Tech!S65*(SUMIFS('AGG Activity_16'!I:I,'AGG Activity_16'!$A:$A,$B65)+SUMIFS('AGG Activity_EX'!I:I,'AGG Activity_EX'!$A:$A,$B65))-SUMIFS(Activity_EX!I:I,Activity_EX!$A:$A,$A65))/(SUMIFS('AGG Activity_16'!I:I,'AGG Activity_16'!$A:$A,$B65)),0)))))</f>
        <v>0</v>
      </c>
      <c r="T65" s="9">
        <f>IF(AND($G65="WH",T$1=2017),RESBDG_Split_Tech!T65,IF(T$1=2016,0,IF(RESBDG_Split_Tech!T65=1,1,IF(RESBDG_Split_Tech!T65="",0,IFERROR((RESBDG_Split_Tech!T65*(SUMIFS('AGG Activity_16'!J:J,'AGG Activity_16'!$A:$A,$B65)+SUMIFS('AGG Activity_EX'!J:J,'AGG Activity_EX'!$A:$A,$B65))-SUMIFS(Activity_EX!J:J,Activity_EX!$A:$A,$A65))/(SUMIFS('AGG Activity_16'!J:J,'AGG Activity_16'!$A:$A,$B65)),0)))))</f>
        <v>0</v>
      </c>
      <c r="U65" s="9">
        <f>IF(AND($G65="WH",U$1=2017),RESBDG_Split_Tech!U65,IF(U$1=2016,0,IF(RESBDG_Split_Tech!U65=1,1,IF(RESBDG_Split_Tech!U65="",0,IFERROR((RESBDG_Split_Tech!U65*(SUMIFS('AGG Activity_16'!K:K,'AGG Activity_16'!$A:$A,$B65)+SUMIFS('AGG Activity_EX'!K:K,'AGG Activity_EX'!$A:$A,$B65))-SUMIFS(Activity_EX!K:K,Activity_EX!$A:$A,$A65))/(SUMIFS('AGG Activity_16'!K:K,'AGG Activity_16'!$A:$A,$B65)),0)))))</f>
        <v>0</v>
      </c>
    </row>
    <row r="66" spans="1:21" x14ac:dyDescent="0.25">
      <c r="A66" t="str">
        <f>RESBDG_Split_Tech!A66</f>
        <v>RESBDGSDEOldSHFUR___STDBMA</v>
      </c>
      <c r="B66" t="str">
        <f>RESBDG_Split_Tech!B66</f>
        <v>RESBDGSDEOldSH</v>
      </c>
      <c r="C66" t="str">
        <f>RESBDG_Split_Tech!C66</f>
        <v>RES</v>
      </c>
      <c r="D66" t="str">
        <f>RESBDG_Split_Tech!D66</f>
        <v>BDG</v>
      </c>
      <c r="E66" t="str">
        <f>RESBDG_Split_Tech!E66</f>
        <v>SDE</v>
      </c>
      <c r="F66" t="str">
        <f>RESBDG_Split_Tech!F66</f>
        <v>Old</v>
      </c>
      <c r="G66" t="str">
        <f>RESBDG_Split_Tech!G66</f>
        <v>SH</v>
      </c>
      <c r="H66" t="str">
        <f>RESBDG_Split_Tech!H66</f>
        <v>FUR</v>
      </c>
      <c r="I66" t="str">
        <f>RESBDG_Split_Tech!I66</f>
        <v>___</v>
      </c>
      <c r="J66" t="str">
        <f>RESBDG_Split_Tech!J66</f>
        <v>STD</v>
      </c>
      <c r="K66" t="str">
        <f>RESBDG_Split_Tech!K66</f>
        <v>BMA</v>
      </c>
      <c r="L66" s="9">
        <f>IF(OR($G66="WH",$G66="SH"),RESBDG_Split_Tech!L66,IF(L$1=2016,0,IF(RESBDG_Split_Tech!L66=1,1,IF(RESBDG_Split_Tech!L66="",0,IFERROR((RESBDG_Split_Tech!L66*(SUMIFS('AGG Activity_16'!B:B,'AGG Activity_16'!$A:$A,$B66)+SUMIFS('AGG Activity_EX'!B:B,'AGG Activity_EX'!$A:$A,$B66))-SUMIFS(Activity_EX!B:B,Activity_EX!$A:$A,$A66))/(SUMIFS('AGG Activity_16'!B:B,'AGG Activity_16'!$A:$A,$B66)),0)))))</f>
        <v>2.7581488059091443E-3</v>
      </c>
      <c r="M66" s="9">
        <f>IF(OR($G66="WH",$G66="SH"),RESBDG_Split_Tech!M66,IF(M$1=2016,0,IF(RESBDG_Split_Tech!M66=1,1,IF(RESBDG_Split_Tech!M66="",0,IFERROR((RESBDG_Split_Tech!M66*(SUMIFS('AGG Activity_16'!C:C,'AGG Activity_16'!$A:$A,$B66)+SUMIFS('AGG Activity_EX'!C:C,'AGG Activity_EX'!$A:$A,$B66))-SUMIFS(Activity_EX!C:C,Activity_EX!$A:$A,$A66))/(SUMIFS('AGG Activity_16'!C:C,'AGG Activity_16'!$A:$A,$B66)),0)))))</f>
        <v>2.7581488059091443E-3</v>
      </c>
      <c r="N66" s="9">
        <f>IF(OR($G66="WH",$G66="SH"),RESBDG_Split_Tech!N66,IF(N$1=2016,0,IF(RESBDG_Split_Tech!N66=1,1,IF(RESBDG_Split_Tech!N66="",0,IFERROR((RESBDG_Split_Tech!N66*(SUMIFS('AGG Activity_16'!D:D,'AGG Activity_16'!$A:$A,$B66)+SUMIFS('AGG Activity_EX'!D:D,'AGG Activity_EX'!$A:$A,$B66))-SUMIFS(Activity_EX!D:D,Activity_EX!$A:$A,$A66))/(SUMIFS('AGG Activity_16'!D:D,'AGG Activity_16'!$A:$A,$B66)),0)))))</f>
        <v>2.7581488059091443E-3</v>
      </c>
      <c r="O66" s="9">
        <f>IF(OR($G66="WH",$G66="SH"),RESBDG_Split_Tech!O66,IF(O$1=2016,0,IF(RESBDG_Split_Tech!O66=1,1,IF(RESBDG_Split_Tech!O66="",0,IFERROR((RESBDG_Split_Tech!O66*(SUMIFS('AGG Activity_16'!E:E,'AGG Activity_16'!$A:$A,$B66)+SUMIFS('AGG Activity_EX'!E:E,'AGG Activity_EX'!$A:$A,$B66))-SUMIFS(Activity_EX!E:E,Activity_EX!$A:$A,$A66))/(SUMIFS('AGG Activity_16'!E:E,'AGG Activity_16'!$A:$A,$B66)),0)))))</f>
        <v>2.7581488059091443E-3</v>
      </c>
      <c r="P66" s="9">
        <f>IF(OR($G66="WH",$G66="SH"),RESBDG_Split_Tech!P66,IF(P$1=2016,0,IF(RESBDG_Split_Tech!P66=1,1,IF(RESBDG_Split_Tech!P66="",0,IFERROR((RESBDG_Split_Tech!P66*(SUMIFS('AGG Activity_16'!F:F,'AGG Activity_16'!$A:$A,$B66)+SUMIFS('AGG Activity_EX'!F:F,'AGG Activity_EX'!$A:$A,$B66))-SUMIFS(Activity_EX!F:F,Activity_EX!$A:$A,$A66))/(SUMIFS('AGG Activity_16'!F:F,'AGG Activity_16'!$A:$A,$B66)),0)))))</f>
        <v>2.7581488059091443E-3</v>
      </c>
      <c r="Q66" s="9">
        <f>IF(OR($G66="WH",$G66="SH"),RESBDG_Split_Tech!Q66,IF(Q$1=2016,0,IF(RESBDG_Split_Tech!Q66=1,1,IF(RESBDG_Split_Tech!Q66="",0,IFERROR((RESBDG_Split_Tech!Q66*(SUMIFS('AGG Activity_16'!G:G,'AGG Activity_16'!$A:$A,$B66)+SUMIFS('AGG Activity_EX'!G:G,'AGG Activity_EX'!$A:$A,$B66))-SUMIFS(Activity_EX!G:G,Activity_EX!$A:$A,$A66))/(SUMIFS('AGG Activity_16'!G:G,'AGG Activity_16'!$A:$A,$B66)),0)))))</f>
        <v>2.7581488059091443E-3</v>
      </c>
      <c r="R66" s="9">
        <f>IF(OR($G66="WH",$G66="SH"),RESBDG_Split_Tech!R66,IF(R$1=2016,0,IF(RESBDG_Split_Tech!R66=1,1,IF(RESBDG_Split_Tech!R66="",0,IFERROR((RESBDG_Split_Tech!R66*(SUMIFS('AGG Activity_16'!H:H,'AGG Activity_16'!$A:$A,$B66)+SUMIFS('AGG Activity_EX'!H:H,'AGG Activity_EX'!$A:$A,$B66))-SUMIFS(Activity_EX!H:H,Activity_EX!$A:$A,$A66))/(SUMIFS('AGG Activity_16'!H:H,'AGG Activity_16'!$A:$A,$B66)),0)))))</f>
        <v>2.7581488059091443E-3</v>
      </c>
      <c r="S66" s="9">
        <f>IF(AND($G66="WH",S$1=2017),RESBDG_Split_Tech!S66,IF(S$1=2016,0,IF(RESBDG_Split_Tech!S66=1,1,IF(RESBDG_Split_Tech!S66="",0,IFERROR((RESBDG_Split_Tech!S66*(SUMIFS('AGG Activity_16'!I:I,'AGG Activity_16'!$A:$A,$B66)+SUMIFS('AGG Activity_EX'!I:I,'AGG Activity_EX'!$A:$A,$B66))-SUMIFS(Activity_EX!I:I,Activity_EX!$A:$A,$A66))/(SUMIFS('AGG Activity_16'!I:I,'AGG Activity_16'!$A:$A,$B66)),0)))))</f>
        <v>0</v>
      </c>
      <c r="T66" s="9">
        <f>IF(AND($G66="WH",T$1=2017),RESBDG_Split_Tech!T66,IF(T$1=2016,0,IF(RESBDG_Split_Tech!T66=1,1,IF(RESBDG_Split_Tech!T66="",0,IFERROR((RESBDG_Split_Tech!T66*(SUMIFS('AGG Activity_16'!J:J,'AGG Activity_16'!$A:$A,$B66)+SUMIFS('AGG Activity_EX'!J:J,'AGG Activity_EX'!$A:$A,$B66))-SUMIFS(Activity_EX!J:J,Activity_EX!$A:$A,$A66))/(SUMIFS('AGG Activity_16'!J:J,'AGG Activity_16'!$A:$A,$B66)),0)))))</f>
        <v>0</v>
      </c>
      <c r="U66" s="9">
        <f>IF(AND($G66="WH",U$1=2017),RESBDG_Split_Tech!U66,IF(U$1=2016,0,IF(RESBDG_Split_Tech!U66=1,1,IF(RESBDG_Split_Tech!U66="",0,IFERROR((RESBDG_Split_Tech!U66*(SUMIFS('AGG Activity_16'!K:K,'AGG Activity_16'!$A:$A,$B66)+SUMIFS('AGG Activity_EX'!K:K,'AGG Activity_EX'!$A:$A,$B66))-SUMIFS(Activity_EX!K:K,Activity_EX!$A:$A,$A66))/(SUMIFS('AGG Activity_16'!K:K,'AGG Activity_16'!$A:$A,$B66)),0)))))</f>
        <v>0</v>
      </c>
    </row>
    <row r="67" spans="1:21" x14ac:dyDescent="0.25">
      <c r="A67" t="str">
        <f>RESBDG_Split_Tech!A67</f>
        <v>RESBDGSDEOldSHHEP___STDELC</v>
      </c>
      <c r="B67" t="str">
        <f>RESBDG_Split_Tech!B67</f>
        <v>RESBDGSDEOldSH</v>
      </c>
      <c r="C67" t="str">
        <f>RESBDG_Split_Tech!C67</f>
        <v>RES</v>
      </c>
      <c r="D67" t="str">
        <f>RESBDG_Split_Tech!D67</f>
        <v>BDG</v>
      </c>
      <c r="E67" t="str">
        <f>RESBDG_Split_Tech!E67</f>
        <v>SDE</v>
      </c>
      <c r="F67" t="str">
        <f>RESBDG_Split_Tech!F67</f>
        <v>Old</v>
      </c>
      <c r="G67" t="str">
        <f>RESBDG_Split_Tech!G67</f>
        <v>SH</v>
      </c>
      <c r="H67" t="str">
        <f>RESBDG_Split_Tech!H67</f>
        <v>HEP</v>
      </c>
      <c r="I67" t="str">
        <f>RESBDG_Split_Tech!I67</f>
        <v>___</v>
      </c>
      <c r="J67" t="str">
        <f>RESBDG_Split_Tech!J67</f>
        <v>STD</v>
      </c>
      <c r="K67" t="str">
        <f>RESBDG_Split_Tech!K67</f>
        <v>ELC</v>
      </c>
      <c r="L67" s="9">
        <f>IF(OR($G67="WH",$G67="SH"),RESBDG_Split_Tech!L67,IF(L$1=2016,0,IF(RESBDG_Split_Tech!L67=1,1,IF(RESBDG_Split_Tech!L67="",0,IFERROR((RESBDG_Split_Tech!L67*(SUMIFS('AGG Activity_16'!B:B,'AGG Activity_16'!$A:$A,$B67)+SUMIFS('AGG Activity_EX'!B:B,'AGG Activity_EX'!$A:$A,$B67))-SUMIFS(Activity_EX!B:B,Activity_EX!$A:$A,$A67))/(SUMIFS('AGG Activity_16'!B:B,'AGG Activity_16'!$A:$A,$B67)),0)))))</f>
        <v>6.2885792774728486E-2</v>
      </c>
      <c r="M67" s="9">
        <f>IF(OR($G67="WH",$G67="SH"),RESBDG_Split_Tech!M67,IF(M$1=2016,0,IF(RESBDG_Split_Tech!M67=1,1,IF(RESBDG_Split_Tech!M67="",0,IFERROR((RESBDG_Split_Tech!M67*(SUMIFS('AGG Activity_16'!C:C,'AGG Activity_16'!$A:$A,$B67)+SUMIFS('AGG Activity_EX'!C:C,'AGG Activity_EX'!$A:$A,$B67))-SUMIFS(Activity_EX!C:C,Activity_EX!$A:$A,$A67))/(SUMIFS('AGG Activity_16'!C:C,'AGG Activity_16'!$A:$A,$B67)),0)))))</f>
        <v>6.2885792774728486E-2</v>
      </c>
      <c r="N67" s="9">
        <f>IF(OR($G67="WH",$G67="SH"),RESBDG_Split_Tech!N67,IF(N$1=2016,0,IF(RESBDG_Split_Tech!N67=1,1,IF(RESBDG_Split_Tech!N67="",0,IFERROR((RESBDG_Split_Tech!N67*(SUMIFS('AGG Activity_16'!D:D,'AGG Activity_16'!$A:$A,$B67)+SUMIFS('AGG Activity_EX'!D:D,'AGG Activity_EX'!$A:$A,$B67))-SUMIFS(Activity_EX!D:D,Activity_EX!$A:$A,$A67))/(SUMIFS('AGG Activity_16'!D:D,'AGG Activity_16'!$A:$A,$B67)),0)))))</f>
        <v>6.2885792774728486E-2</v>
      </c>
      <c r="O67" s="9">
        <f>IF(OR($G67="WH",$G67="SH"),RESBDG_Split_Tech!O67,IF(O$1=2016,0,IF(RESBDG_Split_Tech!O67=1,1,IF(RESBDG_Split_Tech!O67="",0,IFERROR((RESBDG_Split_Tech!O67*(SUMIFS('AGG Activity_16'!E:E,'AGG Activity_16'!$A:$A,$B67)+SUMIFS('AGG Activity_EX'!E:E,'AGG Activity_EX'!$A:$A,$B67))-SUMIFS(Activity_EX!E:E,Activity_EX!$A:$A,$A67))/(SUMIFS('AGG Activity_16'!E:E,'AGG Activity_16'!$A:$A,$B67)),0)))))</f>
        <v>6.2885792774728486E-2</v>
      </c>
      <c r="P67" s="9">
        <f>IF(OR($G67="WH",$G67="SH"),RESBDG_Split_Tech!P67,IF(P$1=2016,0,IF(RESBDG_Split_Tech!P67=1,1,IF(RESBDG_Split_Tech!P67="",0,IFERROR((RESBDG_Split_Tech!P67*(SUMIFS('AGG Activity_16'!F:F,'AGG Activity_16'!$A:$A,$B67)+SUMIFS('AGG Activity_EX'!F:F,'AGG Activity_EX'!$A:$A,$B67))-SUMIFS(Activity_EX!F:F,Activity_EX!$A:$A,$A67))/(SUMIFS('AGG Activity_16'!F:F,'AGG Activity_16'!$A:$A,$B67)),0)))))</f>
        <v>6.2885792774728486E-2</v>
      </c>
      <c r="Q67" s="9">
        <f>IF(OR($G67="WH",$G67="SH"),RESBDG_Split_Tech!Q67,IF(Q$1=2016,0,IF(RESBDG_Split_Tech!Q67=1,1,IF(RESBDG_Split_Tech!Q67="",0,IFERROR((RESBDG_Split_Tech!Q67*(SUMIFS('AGG Activity_16'!G:G,'AGG Activity_16'!$A:$A,$B67)+SUMIFS('AGG Activity_EX'!G:G,'AGG Activity_EX'!$A:$A,$B67))-SUMIFS(Activity_EX!G:G,Activity_EX!$A:$A,$A67))/(SUMIFS('AGG Activity_16'!G:G,'AGG Activity_16'!$A:$A,$B67)),0)))))</f>
        <v>6.2885792774728486E-2</v>
      </c>
      <c r="R67" s="9">
        <f>IF(OR($G67="WH",$G67="SH"),RESBDG_Split_Tech!R67,IF(R$1=2016,0,IF(RESBDG_Split_Tech!R67=1,1,IF(RESBDG_Split_Tech!R67="",0,IFERROR((RESBDG_Split_Tech!R67*(SUMIFS('AGG Activity_16'!H:H,'AGG Activity_16'!$A:$A,$B67)+SUMIFS('AGG Activity_EX'!H:H,'AGG Activity_EX'!$A:$A,$B67))-SUMIFS(Activity_EX!H:H,Activity_EX!$A:$A,$A67))/(SUMIFS('AGG Activity_16'!H:H,'AGG Activity_16'!$A:$A,$B67)),0)))))</f>
        <v>6.2885792774728486E-2</v>
      </c>
      <c r="S67" s="9">
        <f>IF(AND($G67="WH",S$1=2017),RESBDG_Split_Tech!S67,IF(S$1=2016,0,IF(RESBDG_Split_Tech!S67=1,1,IF(RESBDG_Split_Tech!S67="",0,IFERROR((RESBDG_Split_Tech!S67*(SUMIFS('AGG Activity_16'!I:I,'AGG Activity_16'!$A:$A,$B67)+SUMIFS('AGG Activity_EX'!I:I,'AGG Activity_EX'!$A:$A,$B67))-SUMIFS(Activity_EX!I:I,Activity_EX!$A:$A,$A67))/(SUMIFS('AGG Activity_16'!I:I,'AGG Activity_16'!$A:$A,$B67)),0)))))</f>
        <v>0</v>
      </c>
      <c r="T67" s="9">
        <f>IF(AND($G67="WH",T$1=2017),RESBDG_Split_Tech!T67,IF(T$1=2016,0,IF(RESBDG_Split_Tech!T67=1,1,IF(RESBDG_Split_Tech!T67="",0,IFERROR((RESBDG_Split_Tech!T67*(SUMIFS('AGG Activity_16'!J:J,'AGG Activity_16'!$A:$A,$B67)+SUMIFS('AGG Activity_EX'!J:J,'AGG Activity_EX'!$A:$A,$B67))-SUMIFS(Activity_EX!J:J,Activity_EX!$A:$A,$A67))/(SUMIFS('AGG Activity_16'!J:J,'AGG Activity_16'!$A:$A,$B67)),0)))))</f>
        <v>0</v>
      </c>
      <c r="U67" s="9">
        <f>IF(AND($G67="WH",U$1=2017),RESBDG_Split_Tech!U67,IF(U$1=2016,0,IF(RESBDG_Split_Tech!U67=1,1,IF(RESBDG_Split_Tech!U67="",0,IFERROR((RESBDG_Split_Tech!U67*(SUMIFS('AGG Activity_16'!K:K,'AGG Activity_16'!$A:$A,$B67)+SUMIFS('AGG Activity_EX'!K:K,'AGG Activity_EX'!$A:$A,$B67))-SUMIFS(Activity_EX!K:K,Activity_EX!$A:$A,$A67))/(SUMIFS('AGG Activity_16'!K:K,'AGG Activity_16'!$A:$A,$B67)),0)))))</f>
        <v>0</v>
      </c>
    </row>
    <row r="68" spans="1:21" x14ac:dyDescent="0.25">
      <c r="A68" t="str">
        <f>RESBDG_Split_Tech!A68</f>
        <v>RESBDGSDEOldSHPLT___STDELC</v>
      </c>
      <c r="B68" t="str">
        <f>RESBDG_Split_Tech!B68</f>
        <v>RESBDGSDEOldSH</v>
      </c>
      <c r="C68" t="str">
        <f>RESBDG_Split_Tech!C68</f>
        <v>RES</v>
      </c>
      <c r="D68" t="str">
        <f>RESBDG_Split_Tech!D68</f>
        <v>BDG</v>
      </c>
      <c r="E68" t="str">
        <f>RESBDG_Split_Tech!E68</f>
        <v>SDE</v>
      </c>
      <c r="F68" t="str">
        <f>RESBDG_Split_Tech!F68</f>
        <v>Old</v>
      </c>
      <c r="G68" t="str">
        <f>RESBDG_Split_Tech!G68</f>
        <v>SH</v>
      </c>
      <c r="H68" t="str">
        <f>RESBDG_Split_Tech!H68</f>
        <v>PLT</v>
      </c>
      <c r="I68" t="str">
        <f>RESBDG_Split_Tech!I68</f>
        <v>___</v>
      </c>
      <c r="J68" t="str">
        <f>RESBDG_Split_Tech!J68</f>
        <v>STD</v>
      </c>
      <c r="K68" t="str">
        <f>RESBDG_Split_Tech!K68</f>
        <v>ELC</v>
      </c>
      <c r="L68" s="9">
        <f>IF(OR($G68="WH",$G68="SH"),RESBDG_Split_Tech!L68,IF(L$1=2016,0,IF(RESBDG_Split_Tech!L68=1,1,IF(RESBDG_Split_Tech!L68="",0,IFERROR((RESBDG_Split_Tech!L68*(SUMIFS('AGG Activity_16'!B:B,'AGG Activity_16'!$A:$A,$B68)+SUMIFS('AGG Activity_EX'!B:B,'AGG Activity_EX'!$A:$A,$B68))-SUMIFS(Activity_EX!B:B,Activity_EX!$A:$A,$A68))/(SUMIFS('AGG Activity_16'!B:B,'AGG Activity_16'!$A:$A,$B68)),0)))))</f>
        <v>5.516297611818289E-2</v>
      </c>
      <c r="M68" s="9">
        <f>IF(OR($G68="WH",$G68="SH"),RESBDG_Split_Tech!M68,IF(M$1=2016,0,IF(RESBDG_Split_Tech!M68=1,1,IF(RESBDG_Split_Tech!M68="",0,IFERROR((RESBDG_Split_Tech!M68*(SUMIFS('AGG Activity_16'!C:C,'AGG Activity_16'!$A:$A,$B68)+SUMIFS('AGG Activity_EX'!C:C,'AGG Activity_EX'!$A:$A,$B68))-SUMIFS(Activity_EX!C:C,Activity_EX!$A:$A,$A68))/(SUMIFS('AGG Activity_16'!C:C,'AGG Activity_16'!$A:$A,$B68)),0)))))</f>
        <v>5.516297611818289E-2</v>
      </c>
      <c r="N68" s="9">
        <f>IF(OR($G68="WH",$G68="SH"),RESBDG_Split_Tech!N68,IF(N$1=2016,0,IF(RESBDG_Split_Tech!N68=1,1,IF(RESBDG_Split_Tech!N68="",0,IFERROR((RESBDG_Split_Tech!N68*(SUMIFS('AGG Activity_16'!D:D,'AGG Activity_16'!$A:$A,$B68)+SUMIFS('AGG Activity_EX'!D:D,'AGG Activity_EX'!$A:$A,$B68))-SUMIFS(Activity_EX!D:D,Activity_EX!$A:$A,$A68))/(SUMIFS('AGG Activity_16'!D:D,'AGG Activity_16'!$A:$A,$B68)),0)))))</f>
        <v>5.516297611818289E-2</v>
      </c>
      <c r="O68" s="9">
        <f>IF(OR($G68="WH",$G68="SH"),RESBDG_Split_Tech!O68,IF(O$1=2016,0,IF(RESBDG_Split_Tech!O68=1,1,IF(RESBDG_Split_Tech!O68="",0,IFERROR((RESBDG_Split_Tech!O68*(SUMIFS('AGG Activity_16'!E:E,'AGG Activity_16'!$A:$A,$B68)+SUMIFS('AGG Activity_EX'!E:E,'AGG Activity_EX'!$A:$A,$B68))-SUMIFS(Activity_EX!E:E,Activity_EX!$A:$A,$A68))/(SUMIFS('AGG Activity_16'!E:E,'AGG Activity_16'!$A:$A,$B68)),0)))))</f>
        <v>5.516297611818289E-2</v>
      </c>
      <c r="P68" s="9">
        <f>IF(OR($G68="WH",$G68="SH"),RESBDG_Split_Tech!P68,IF(P$1=2016,0,IF(RESBDG_Split_Tech!P68=1,1,IF(RESBDG_Split_Tech!P68="",0,IFERROR((RESBDG_Split_Tech!P68*(SUMIFS('AGG Activity_16'!F:F,'AGG Activity_16'!$A:$A,$B68)+SUMIFS('AGG Activity_EX'!F:F,'AGG Activity_EX'!$A:$A,$B68))-SUMIFS(Activity_EX!F:F,Activity_EX!$A:$A,$A68))/(SUMIFS('AGG Activity_16'!F:F,'AGG Activity_16'!$A:$A,$B68)),0)))))</f>
        <v>5.516297611818289E-2</v>
      </c>
      <c r="Q68" s="9">
        <f>IF(OR($G68="WH",$G68="SH"),RESBDG_Split_Tech!Q68,IF(Q$1=2016,0,IF(RESBDG_Split_Tech!Q68=1,1,IF(RESBDG_Split_Tech!Q68="",0,IFERROR((RESBDG_Split_Tech!Q68*(SUMIFS('AGG Activity_16'!G:G,'AGG Activity_16'!$A:$A,$B68)+SUMIFS('AGG Activity_EX'!G:G,'AGG Activity_EX'!$A:$A,$B68))-SUMIFS(Activity_EX!G:G,Activity_EX!$A:$A,$A68))/(SUMIFS('AGG Activity_16'!G:G,'AGG Activity_16'!$A:$A,$B68)),0)))))</f>
        <v>5.516297611818289E-2</v>
      </c>
      <c r="R68" s="9">
        <f>IF(OR($G68="WH",$G68="SH"),RESBDG_Split_Tech!R68,IF(R$1=2016,0,IF(RESBDG_Split_Tech!R68=1,1,IF(RESBDG_Split_Tech!R68="",0,IFERROR((RESBDG_Split_Tech!R68*(SUMIFS('AGG Activity_16'!H:H,'AGG Activity_16'!$A:$A,$B68)+SUMIFS('AGG Activity_EX'!H:H,'AGG Activity_EX'!$A:$A,$B68))-SUMIFS(Activity_EX!H:H,Activity_EX!$A:$A,$A68))/(SUMIFS('AGG Activity_16'!H:H,'AGG Activity_16'!$A:$A,$B68)),0)))))</f>
        <v>5.516297611818289E-2</v>
      </c>
      <c r="S68" s="9">
        <f>IF(AND($G68="WH",S$1=2017),RESBDG_Split_Tech!S68,IF(S$1=2016,0,IF(RESBDG_Split_Tech!S68=1,1,IF(RESBDG_Split_Tech!S68="",0,IFERROR((RESBDG_Split_Tech!S68*(SUMIFS('AGG Activity_16'!I:I,'AGG Activity_16'!$A:$A,$B68)+SUMIFS('AGG Activity_EX'!I:I,'AGG Activity_EX'!$A:$A,$B68))-SUMIFS(Activity_EX!I:I,Activity_EX!$A:$A,$A68))/(SUMIFS('AGG Activity_16'!I:I,'AGG Activity_16'!$A:$A,$B68)),0)))))</f>
        <v>0</v>
      </c>
      <c r="T68" s="9">
        <f>IF(AND($G68="WH",T$1=2017),RESBDG_Split_Tech!T68,IF(T$1=2016,0,IF(RESBDG_Split_Tech!T68=1,1,IF(RESBDG_Split_Tech!T68="",0,IFERROR((RESBDG_Split_Tech!T68*(SUMIFS('AGG Activity_16'!J:J,'AGG Activity_16'!$A:$A,$B68)+SUMIFS('AGG Activity_EX'!J:J,'AGG Activity_EX'!$A:$A,$B68))-SUMIFS(Activity_EX!J:J,Activity_EX!$A:$A,$A68))/(SUMIFS('AGG Activity_16'!J:J,'AGG Activity_16'!$A:$A,$B68)),0)))))</f>
        <v>0</v>
      </c>
      <c r="U68" s="9">
        <f>IF(AND($G68="WH",U$1=2017),RESBDG_Split_Tech!U68,IF(U$1=2016,0,IF(RESBDG_Split_Tech!U68=1,1,IF(RESBDG_Split_Tech!U68="",0,IFERROR((RESBDG_Split_Tech!U68*(SUMIFS('AGG Activity_16'!K:K,'AGG Activity_16'!$A:$A,$B68)+SUMIFS('AGG Activity_EX'!K:K,'AGG Activity_EX'!$A:$A,$B68))-SUMIFS(Activity_EX!K:K,Activity_EX!$A:$A,$A68))/(SUMIFS('AGG Activity_16'!K:K,'AGG Activity_16'!$A:$A,$B68)),0)))))</f>
        <v>0</v>
      </c>
    </row>
    <row r="69" spans="1:21" x14ac:dyDescent="0.25">
      <c r="A69" t="str">
        <f>RESBDG_Split_Tech!A69</f>
        <v>RESBDGSDEOldSH_________DHE</v>
      </c>
      <c r="B69" t="str">
        <f>RESBDG_Split_Tech!B69</f>
        <v>RESBDGSDEOldSH</v>
      </c>
      <c r="C69" t="str">
        <f>RESBDG_Split_Tech!C69</f>
        <v>RES</v>
      </c>
      <c r="D69" t="str">
        <f>RESBDG_Split_Tech!D69</f>
        <v>BDG</v>
      </c>
      <c r="E69" t="str">
        <f>RESBDG_Split_Tech!E69</f>
        <v>SDE</v>
      </c>
      <c r="F69" t="str">
        <f>RESBDG_Split_Tech!F69</f>
        <v>Old</v>
      </c>
      <c r="G69" t="str">
        <f>RESBDG_Split_Tech!G69</f>
        <v>SH</v>
      </c>
      <c r="H69" t="str">
        <f>RESBDG_Split_Tech!H69</f>
        <v>___</v>
      </c>
      <c r="I69" t="str">
        <f>RESBDG_Split_Tech!I69</f>
        <v>___</v>
      </c>
      <c r="J69" t="str">
        <f>RESBDG_Split_Tech!J69</f>
        <v>___</v>
      </c>
      <c r="K69" t="str">
        <f>RESBDG_Split_Tech!K69</f>
        <v>DHE</v>
      </c>
      <c r="L69" s="9">
        <f>IF(OR($G69="WH",$G69="SH"),RESBDG_Split_Tech!L69,IF(L$1=2016,0,IF(RESBDG_Split_Tech!L69=1,1,IF(RESBDG_Split_Tech!L69="",0,IFERROR((RESBDG_Split_Tech!L69*(SUMIFS('AGG Activity_16'!B:B,'AGG Activity_16'!$A:$A,$B69)+SUMIFS('AGG Activity_EX'!B:B,'AGG Activity_EX'!$A:$A,$B69))-SUMIFS(Activity_EX!B:B,Activity_EX!$A:$A,$A69))/(SUMIFS('AGG Activity_16'!B:B,'AGG Activity_16'!$A:$A,$B69)),0)))))</f>
        <v>4.5428333273797661E-3</v>
      </c>
      <c r="M69" s="9">
        <f>IF(OR($G69="WH",$G69="SH"),RESBDG_Split_Tech!M69,IF(M$1=2016,0,IF(RESBDG_Split_Tech!M69=1,1,IF(RESBDG_Split_Tech!M69="",0,IFERROR((RESBDG_Split_Tech!M69*(SUMIFS('AGG Activity_16'!C:C,'AGG Activity_16'!$A:$A,$B69)+SUMIFS('AGG Activity_EX'!C:C,'AGG Activity_EX'!$A:$A,$B69))-SUMIFS(Activity_EX!C:C,Activity_EX!$A:$A,$A69))/(SUMIFS('AGG Activity_16'!C:C,'AGG Activity_16'!$A:$A,$B69)),0)))))</f>
        <v>4.5428333273797661E-3</v>
      </c>
      <c r="N69" s="9">
        <f>IF(OR($G69="WH",$G69="SH"),RESBDG_Split_Tech!N69,IF(N$1=2016,0,IF(RESBDG_Split_Tech!N69=1,1,IF(RESBDG_Split_Tech!N69="",0,IFERROR((RESBDG_Split_Tech!N69*(SUMIFS('AGG Activity_16'!D:D,'AGG Activity_16'!$A:$A,$B69)+SUMIFS('AGG Activity_EX'!D:D,'AGG Activity_EX'!$A:$A,$B69))-SUMIFS(Activity_EX!D:D,Activity_EX!$A:$A,$A69))/(SUMIFS('AGG Activity_16'!D:D,'AGG Activity_16'!$A:$A,$B69)),0)))))</f>
        <v>4.5428333273797661E-3</v>
      </c>
      <c r="O69" s="9">
        <f>IF(OR($G69="WH",$G69="SH"),RESBDG_Split_Tech!O69,IF(O$1=2016,0,IF(RESBDG_Split_Tech!O69=1,1,IF(RESBDG_Split_Tech!O69="",0,IFERROR((RESBDG_Split_Tech!O69*(SUMIFS('AGG Activity_16'!E:E,'AGG Activity_16'!$A:$A,$B69)+SUMIFS('AGG Activity_EX'!E:E,'AGG Activity_EX'!$A:$A,$B69))-SUMIFS(Activity_EX!E:E,Activity_EX!$A:$A,$A69))/(SUMIFS('AGG Activity_16'!E:E,'AGG Activity_16'!$A:$A,$B69)),0)))))</f>
        <v>4.5428333273797661E-3</v>
      </c>
      <c r="P69" s="9">
        <f>IF(OR($G69="WH",$G69="SH"),RESBDG_Split_Tech!P69,IF(P$1=2016,0,IF(RESBDG_Split_Tech!P69=1,1,IF(RESBDG_Split_Tech!P69="",0,IFERROR((RESBDG_Split_Tech!P69*(SUMIFS('AGG Activity_16'!F:F,'AGG Activity_16'!$A:$A,$B69)+SUMIFS('AGG Activity_EX'!F:F,'AGG Activity_EX'!$A:$A,$B69))-SUMIFS(Activity_EX!F:F,Activity_EX!$A:$A,$A69))/(SUMIFS('AGG Activity_16'!F:F,'AGG Activity_16'!$A:$A,$B69)),0)))))</f>
        <v>4.5428333273797661E-3</v>
      </c>
      <c r="Q69" s="9">
        <f>IF(OR($G69="WH",$G69="SH"),RESBDG_Split_Tech!Q69,IF(Q$1=2016,0,IF(RESBDG_Split_Tech!Q69=1,1,IF(RESBDG_Split_Tech!Q69="",0,IFERROR((RESBDG_Split_Tech!Q69*(SUMIFS('AGG Activity_16'!G:G,'AGG Activity_16'!$A:$A,$B69)+SUMIFS('AGG Activity_EX'!G:G,'AGG Activity_EX'!$A:$A,$B69))-SUMIFS(Activity_EX!G:G,Activity_EX!$A:$A,$A69))/(SUMIFS('AGG Activity_16'!G:G,'AGG Activity_16'!$A:$A,$B69)),0)))))</f>
        <v>4.5428333273797661E-3</v>
      </c>
      <c r="R69" s="9">
        <f>IF(OR($G69="WH",$G69="SH"),RESBDG_Split_Tech!R69,IF(R$1=2016,0,IF(RESBDG_Split_Tech!R69=1,1,IF(RESBDG_Split_Tech!R69="",0,IFERROR((RESBDG_Split_Tech!R69*(SUMIFS('AGG Activity_16'!H:H,'AGG Activity_16'!$A:$A,$B69)+SUMIFS('AGG Activity_EX'!H:H,'AGG Activity_EX'!$A:$A,$B69))-SUMIFS(Activity_EX!H:H,Activity_EX!$A:$A,$A69))/(SUMIFS('AGG Activity_16'!H:H,'AGG Activity_16'!$A:$A,$B69)),0)))))</f>
        <v>4.5428333273797661E-3</v>
      </c>
      <c r="S69" s="9">
        <f>IF(AND($G69="WH",S$1=2017),RESBDG_Split_Tech!S69,IF(S$1=2016,0,IF(RESBDG_Split_Tech!S69=1,1,IF(RESBDG_Split_Tech!S69="",0,IFERROR((RESBDG_Split_Tech!S69*(SUMIFS('AGG Activity_16'!I:I,'AGG Activity_16'!$A:$A,$B69)+SUMIFS('AGG Activity_EX'!I:I,'AGG Activity_EX'!$A:$A,$B69))-SUMIFS(Activity_EX!I:I,Activity_EX!$A:$A,$A69))/(SUMIFS('AGG Activity_16'!I:I,'AGG Activity_16'!$A:$A,$B69)),0)))))</f>
        <v>0</v>
      </c>
      <c r="T69" s="9">
        <f>IF(AND($G69="WH",T$1=2017),RESBDG_Split_Tech!T69,IF(T$1=2016,0,IF(RESBDG_Split_Tech!T69=1,1,IF(RESBDG_Split_Tech!T69="",0,IFERROR((RESBDG_Split_Tech!T69*(SUMIFS('AGG Activity_16'!J:J,'AGG Activity_16'!$A:$A,$B69)+SUMIFS('AGG Activity_EX'!J:J,'AGG Activity_EX'!$A:$A,$B69))-SUMIFS(Activity_EX!J:J,Activity_EX!$A:$A,$A69))/(SUMIFS('AGG Activity_16'!J:J,'AGG Activity_16'!$A:$A,$B69)),0)))))</f>
        <v>0</v>
      </c>
      <c r="U69" s="9">
        <f>IF(AND($G69="WH",U$1=2017),RESBDG_Split_Tech!U69,IF(U$1=2016,0,IF(RESBDG_Split_Tech!U69=1,1,IF(RESBDG_Split_Tech!U69="",0,IFERROR((RESBDG_Split_Tech!U69*(SUMIFS('AGG Activity_16'!K:K,'AGG Activity_16'!$A:$A,$B69)+SUMIFS('AGG Activity_EX'!K:K,'AGG Activity_EX'!$A:$A,$B69))-SUMIFS(Activity_EX!K:K,Activity_EX!$A:$A,$A69))/(SUMIFS('AGG Activity_16'!K:K,'AGG Activity_16'!$A:$A,$B69)),0)))))</f>
        <v>0</v>
      </c>
    </row>
    <row r="70" spans="1:21" x14ac:dyDescent="0.25">
      <c r="A70" t="str">
        <f>RESBDG_Split_Tech!A70</f>
        <v>RESBDGSDEOldSHFUR___STDLFO</v>
      </c>
      <c r="B70" t="str">
        <f>RESBDG_Split_Tech!B70</f>
        <v>RESBDGSDEOldSH</v>
      </c>
      <c r="C70" t="str">
        <f>RESBDG_Split_Tech!C70</f>
        <v>RES</v>
      </c>
      <c r="D70" t="str">
        <f>RESBDG_Split_Tech!D70</f>
        <v>BDG</v>
      </c>
      <c r="E70" t="str">
        <f>RESBDG_Split_Tech!E70</f>
        <v>SDE</v>
      </c>
      <c r="F70" t="str">
        <f>RESBDG_Split_Tech!F70</f>
        <v>Old</v>
      </c>
      <c r="G70" t="str">
        <f>RESBDG_Split_Tech!G70</f>
        <v>SH</v>
      </c>
      <c r="H70" t="str">
        <f>RESBDG_Split_Tech!H70</f>
        <v>FUR</v>
      </c>
      <c r="I70" t="str">
        <f>RESBDG_Split_Tech!I70</f>
        <v>___</v>
      </c>
      <c r="J70" t="str">
        <f>RESBDG_Split_Tech!J70</f>
        <v>STD</v>
      </c>
      <c r="K70" t="str">
        <f>RESBDG_Split_Tech!K70</f>
        <v>LFO</v>
      </c>
      <c r="L70" s="9">
        <f>IF(OR($G70="WH",$G70="SH"),RESBDG_Split_Tech!L70,IF(L$1=2016,0,IF(RESBDG_Split_Tech!L70=1,1,IF(RESBDG_Split_Tech!L70="",0,IFERROR((RESBDG_Split_Tech!L70*(SUMIFS('AGG Activity_16'!B:B,'AGG Activity_16'!$A:$A,$B70)+SUMIFS('AGG Activity_EX'!B:B,'AGG Activity_EX'!$A:$A,$B70))-SUMIFS(Activity_EX!B:B,Activity_EX!$A:$A,$A70))/(SUMIFS('AGG Activity_16'!B:B,'AGG Activity_16'!$A:$A,$B70)),0)))))</f>
        <v>7.7448818469928763E-3</v>
      </c>
      <c r="M70" s="9">
        <f>IF(OR($G70="WH",$G70="SH"),RESBDG_Split_Tech!M70,IF(M$1=2016,0,IF(RESBDG_Split_Tech!M70=1,1,IF(RESBDG_Split_Tech!M70="",0,IFERROR((RESBDG_Split_Tech!M70*(SUMIFS('AGG Activity_16'!C:C,'AGG Activity_16'!$A:$A,$B70)+SUMIFS('AGG Activity_EX'!C:C,'AGG Activity_EX'!$A:$A,$B70))-SUMIFS(Activity_EX!C:C,Activity_EX!$A:$A,$A70))/(SUMIFS('AGG Activity_16'!C:C,'AGG Activity_16'!$A:$A,$B70)),0)))))</f>
        <v>7.7448818469928763E-3</v>
      </c>
      <c r="N70" s="9">
        <f>IF(OR($G70="WH",$G70="SH"),RESBDG_Split_Tech!N70,IF(N$1=2016,0,IF(RESBDG_Split_Tech!N70=1,1,IF(RESBDG_Split_Tech!N70="",0,IFERROR((RESBDG_Split_Tech!N70*(SUMIFS('AGG Activity_16'!D:D,'AGG Activity_16'!$A:$A,$B70)+SUMIFS('AGG Activity_EX'!D:D,'AGG Activity_EX'!$A:$A,$B70))-SUMIFS(Activity_EX!D:D,Activity_EX!$A:$A,$A70))/(SUMIFS('AGG Activity_16'!D:D,'AGG Activity_16'!$A:$A,$B70)),0)))))</f>
        <v>7.7448818469928763E-3</v>
      </c>
      <c r="O70" s="9">
        <f>IF(OR($G70="WH",$G70="SH"),RESBDG_Split_Tech!O70,IF(O$1=2016,0,IF(RESBDG_Split_Tech!O70=1,1,IF(RESBDG_Split_Tech!O70="",0,IFERROR((RESBDG_Split_Tech!O70*(SUMIFS('AGG Activity_16'!E:E,'AGG Activity_16'!$A:$A,$B70)+SUMIFS('AGG Activity_EX'!E:E,'AGG Activity_EX'!$A:$A,$B70))-SUMIFS(Activity_EX!E:E,Activity_EX!$A:$A,$A70))/(SUMIFS('AGG Activity_16'!E:E,'AGG Activity_16'!$A:$A,$B70)),0)))))</f>
        <v>7.7448818469928763E-3</v>
      </c>
      <c r="P70" s="9">
        <f>IF(OR($G70="WH",$G70="SH"),RESBDG_Split_Tech!P70,IF(P$1=2016,0,IF(RESBDG_Split_Tech!P70=1,1,IF(RESBDG_Split_Tech!P70="",0,IFERROR((RESBDG_Split_Tech!P70*(SUMIFS('AGG Activity_16'!F:F,'AGG Activity_16'!$A:$A,$B70)+SUMIFS('AGG Activity_EX'!F:F,'AGG Activity_EX'!$A:$A,$B70))-SUMIFS(Activity_EX!F:F,Activity_EX!$A:$A,$A70))/(SUMIFS('AGG Activity_16'!F:F,'AGG Activity_16'!$A:$A,$B70)),0)))))</f>
        <v>7.7448818469928763E-3</v>
      </c>
      <c r="Q70" s="9">
        <f>IF(OR($G70="WH",$G70="SH"),RESBDG_Split_Tech!Q70,IF(Q$1=2016,0,IF(RESBDG_Split_Tech!Q70=1,1,IF(RESBDG_Split_Tech!Q70="",0,IFERROR((RESBDG_Split_Tech!Q70*(SUMIFS('AGG Activity_16'!G:G,'AGG Activity_16'!$A:$A,$B70)+SUMIFS('AGG Activity_EX'!G:G,'AGG Activity_EX'!$A:$A,$B70))-SUMIFS(Activity_EX!G:G,Activity_EX!$A:$A,$A70))/(SUMIFS('AGG Activity_16'!G:G,'AGG Activity_16'!$A:$A,$B70)),0)))))</f>
        <v>7.7448818469928763E-3</v>
      </c>
      <c r="R70" s="9">
        <f>IF(OR($G70="WH",$G70="SH"),RESBDG_Split_Tech!R70,IF(R$1=2016,0,IF(RESBDG_Split_Tech!R70=1,1,IF(RESBDG_Split_Tech!R70="",0,IFERROR((RESBDG_Split_Tech!R70*(SUMIFS('AGG Activity_16'!H:H,'AGG Activity_16'!$A:$A,$B70)+SUMIFS('AGG Activity_EX'!H:H,'AGG Activity_EX'!$A:$A,$B70))-SUMIFS(Activity_EX!H:H,Activity_EX!$A:$A,$A70))/(SUMIFS('AGG Activity_16'!H:H,'AGG Activity_16'!$A:$A,$B70)),0)))))</f>
        <v>7.7448818469928763E-3</v>
      </c>
      <c r="S70" s="9">
        <f>IF(AND($G70="WH",S$1=2017),RESBDG_Split_Tech!S70,IF(S$1=2016,0,IF(RESBDG_Split_Tech!S70=1,1,IF(RESBDG_Split_Tech!S70="",0,IFERROR((RESBDG_Split_Tech!S70*(SUMIFS('AGG Activity_16'!I:I,'AGG Activity_16'!$A:$A,$B70)+SUMIFS('AGG Activity_EX'!I:I,'AGG Activity_EX'!$A:$A,$B70))-SUMIFS(Activity_EX!I:I,Activity_EX!$A:$A,$A70))/(SUMIFS('AGG Activity_16'!I:I,'AGG Activity_16'!$A:$A,$B70)),0)))))</f>
        <v>0</v>
      </c>
      <c r="T70" s="9">
        <f>IF(AND($G70="WH",T$1=2017),RESBDG_Split_Tech!T70,IF(T$1=2016,0,IF(RESBDG_Split_Tech!T70=1,1,IF(RESBDG_Split_Tech!T70="",0,IFERROR((RESBDG_Split_Tech!T70*(SUMIFS('AGG Activity_16'!J:J,'AGG Activity_16'!$A:$A,$B70)+SUMIFS('AGG Activity_EX'!J:J,'AGG Activity_EX'!$A:$A,$B70))-SUMIFS(Activity_EX!J:J,Activity_EX!$A:$A,$A70))/(SUMIFS('AGG Activity_16'!J:J,'AGG Activity_16'!$A:$A,$B70)),0)))))</f>
        <v>0</v>
      </c>
      <c r="U70" s="9">
        <f>IF(AND($G70="WH",U$1=2017),RESBDG_Split_Tech!U70,IF(U$1=2016,0,IF(RESBDG_Split_Tech!U70=1,1,IF(RESBDG_Split_Tech!U70="",0,IFERROR((RESBDG_Split_Tech!U70*(SUMIFS('AGG Activity_16'!K:K,'AGG Activity_16'!$A:$A,$B70)+SUMIFS('AGG Activity_EX'!K:K,'AGG Activity_EX'!$A:$A,$B70))-SUMIFS(Activity_EX!K:K,Activity_EX!$A:$A,$A70))/(SUMIFS('AGG Activity_16'!K:K,'AGG Activity_16'!$A:$A,$B70)),0)))))</f>
        <v>0</v>
      </c>
    </row>
    <row r="71" spans="1:21" x14ac:dyDescent="0.25">
      <c r="A71" t="str">
        <f>RESBDG_Split_Tech!A71</f>
        <v>RESBDGSDEOldSHFUR___HIGNGA</v>
      </c>
      <c r="B71" t="str">
        <f>RESBDG_Split_Tech!B71</f>
        <v>RESBDGSDEOldSH</v>
      </c>
      <c r="C71" t="str">
        <f>RESBDG_Split_Tech!C71</f>
        <v>RES</v>
      </c>
      <c r="D71" t="str">
        <f>RESBDG_Split_Tech!D71</f>
        <v>BDG</v>
      </c>
      <c r="E71" t="str">
        <f>RESBDG_Split_Tech!E71</f>
        <v>SDE</v>
      </c>
      <c r="F71" t="str">
        <f>RESBDG_Split_Tech!F71</f>
        <v>Old</v>
      </c>
      <c r="G71" t="str">
        <f>RESBDG_Split_Tech!G71</f>
        <v>SH</v>
      </c>
      <c r="H71" t="str">
        <f>RESBDG_Split_Tech!H71</f>
        <v>FUR</v>
      </c>
      <c r="I71" t="str">
        <f>RESBDG_Split_Tech!I71</f>
        <v>___</v>
      </c>
      <c r="J71" t="str">
        <f>RESBDG_Split_Tech!J71</f>
        <v>HIG</v>
      </c>
      <c r="K71" t="str">
        <f>RESBDG_Split_Tech!K71</f>
        <v>NGA</v>
      </c>
      <c r="L71" s="9">
        <f>IF(OR($G71="WH",$G71="SH"),RESBDG_Split_Tech!L71,IF(L$1=2016,0,IF(RESBDG_Split_Tech!L71=1,1,IF(RESBDG_Split_Tech!L71="",0,IFERROR((RESBDG_Split_Tech!L71*(SUMIFS('AGG Activity_16'!B:B,'AGG Activity_16'!$A:$A,$B71)+SUMIFS('AGG Activity_EX'!B:B,'AGG Activity_EX'!$A:$A,$B71))-SUMIFS(Activity_EX!B:B,Activity_EX!$A:$A,$A71))/(SUMIFS('AGG Activity_16'!B:B,'AGG Activity_16'!$A:$A,$B71)),0)))))</f>
        <v>0.65952155293053472</v>
      </c>
      <c r="M71" s="9">
        <f>IF(OR($G71="WH",$G71="SH"),RESBDG_Split_Tech!M71,IF(M$1=2016,0,IF(RESBDG_Split_Tech!M71=1,1,IF(RESBDG_Split_Tech!M71="",0,IFERROR((RESBDG_Split_Tech!M71*(SUMIFS('AGG Activity_16'!C:C,'AGG Activity_16'!$A:$A,$B71)+SUMIFS('AGG Activity_EX'!C:C,'AGG Activity_EX'!$A:$A,$B71))-SUMIFS(Activity_EX!C:C,Activity_EX!$A:$A,$A71))/(SUMIFS('AGG Activity_16'!C:C,'AGG Activity_16'!$A:$A,$B71)),0)))))</f>
        <v>0.65952155293053472</v>
      </c>
      <c r="N71" s="9">
        <f>IF(OR($G71="WH",$G71="SH"),RESBDG_Split_Tech!N71,IF(N$1=2016,0,IF(RESBDG_Split_Tech!N71=1,1,IF(RESBDG_Split_Tech!N71="",0,IFERROR((RESBDG_Split_Tech!N71*(SUMIFS('AGG Activity_16'!D:D,'AGG Activity_16'!$A:$A,$B71)+SUMIFS('AGG Activity_EX'!D:D,'AGG Activity_EX'!$A:$A,$B71))-SUMIFS(Activity_EX!D:D,Activity_EX!$A:$A,$A71))/(SUMIFS('AGG Activity_16'!D:D,'AGG Activity_16'!$A:$A,$B71)),0)))))</f>
        <v>0.65952155293053472</v>
      </c>
      <c r="O71" s="9">
        <f>IF(OR($G71="WH",$G71="SH"),RESBDG_Split_Tech!O71,IF(O$1=2016,0,IF(RESBDG_Split_Tech!O71=1,1,IF(RESBDG_Split_Tech!O71="",0,IFERROR((RESBDG_Split_Tech!O71*(SUMIFS('AGG Activity_16'!E:E,'AGG Activity_16'!$A:$A,$B71)+SUMIFS('AGG Activity_EX'!E:E,'AGG Activity_EX'!$A:$A,$B71))-SUMIFS(Activity_EX!E:E,Activity_EX!$A:$A,$A71))/(SUMIFS('AGG Activity_16'!E:E,'AGG Activity_16'!$A:$A,$B71)),0)))))</f>
        <v>0.65952155293053472</v>
      </c>
      <c r="P71" s="9">
        <f>IF(OR($G71="WH",$G71="SH"),RESBDG_Split_Tech!P71,IF(P$1=2016,0,IF(RESBDG_Split_Tech!P71=1,1,IF(RESBDG_Split_Tech!P71="",0,IFERROR((RESBDG_Split_Tech!P71*(SUMIFS('AGG Activity_16'!F:F,'AGG Activity_16'!$A:$A,$B71)+SUMIFS('AGG Activity_EX'!F:F,'AGG Activity_EX'!$A:$A,$B71))-SUMIFS(Activity_EX!F:F,Activity_EX!$A:$A,$A71))/(SUMIFS('AGG Activity_16'!F:F,'AGG Activity_16'!$A:$A,$B71)),0)))))</f>
        <v>0.65952155293053472</v>
      </c>
      <c r="Q71" s="9">
        <f>IF(OR($G71="WH",$G71="SH"),RESBDG_Split_Tech!Q71,IF(Q$1=2016,0,IF(RESBDG_Split_Tech!Q71=1,1,IF(RESBDG_Split_Tech!Q71="",0,IFERROR((RESBDG_Split_Tech!Q71*(SUMIFS('AGG Activity_16'!G:G,'AGG Activity_16'!$A:$A,$B71)+SUMIFS('AGG Activity_EX'!G:G,'AGG Activity_EX'!$A:$A,$B71))-SUMIFS(Activity_EX!G:G,Activity_EX!$A:$A,$A71))/(SUMIFS('AGG Activity_16'!G:G,'AGG Activity_16'!$A:$A,$B71)),0)))))</f>
        <v>0.65952155293053472</v>
      </c>
      <c r="R71" s="9">
        <f>IF(OR($G71="WH",$G71="SH"),RESBDG_Split_Tech!R71,IF(R$1=2016,0,IF(RESBDG_Split_Tech!R71=1,1,IF(RESBDG_Split_Tech!R71="",0,IFERROR((RESBDG_Split_Tech!R71*(SUMIFS('AGG Activity_16'!H:H,'AGG Activity_16'!$A:$A,$B71)+SUMIFS('AGG Activity_EX'!H:H,'AGG Activity_EX'!$A:$A,$B71))-SUMIFS(Activity_EX!H:H,Activity_EX!$A:$A,$A71))/(SUMIFS('AGG Activity_16'!H:H,'AGG Activity_16'!$A:$A,$B71)),0)))))</f>
        <v>0.65952155293053472</v>
      </c>
      <c r="S71" s="9">
        <f>IF(AND($G71="WH",S$1=2017),RESBDG_Split_Tech!S71,IF(S$1=2016,0,IF(RESBDG_Split_Tech!S71=1,1,IF(RESBDG_Split_Tech!S71="",0,IFERROR((RESBDG_Split_Tech!S71*(SUMIFS('AGG Activity_16'!I:I,'AGG Activity_16'!$A:$A,$B71)+SUMIFS('AGG Activity_EX'!I:I,'AGG Activity_EX'!$A:$A,$B71))-SUMIFS(Activity_EX!I:I,Activity_EX!$A:$A,$A71))/(SUMIFS('AGG Activity_16'!I:I,'AGG Activity_16'!$A:$A,$B71)),0)))))</f>
        <v>0</v>
      </c>
      <c r="T71" s="9">
        <f>IF(AND($G71="WH",T$1=2017),RESBDG_Split_Tech!T71,IF(T$1=2016,0,IF(RESBDG_Split_Tech!T71=1,1,IF(RESBDG_Split_Tech!T71="",0,IFERROR((RESBDG_Split_Tech!T71*(SUMIFS('AGG Activity_16'!J:J,'AGG Activity_16'!$A:$A,$B71)+SUMIFS('AGG Activity_EX'!J:J,'AGG Activity_EX'!$A:$A,$B71))-SUMIFS(Activity_EX!J:J,Activity_EX!$A:$A,$A71))/(SUMIFS('AGG Activity_16'!J:J,'AGG Activity_16'!$A:$A,$B71)),0)))))</f>
        <v>0</v>
      </c>
      <c r="U71" s="9">
        <f>IF(AND($G71="WH",U$1=2017),RESBDG_Split_Tech!U71,IF(U$1=2016,0,IF(RESBDG_Split_Tech!U71=1,1,IF(RESBDG_Split_Tech!U71="",0,IFERROR((RESBDG_Split_Tech!U71*(SUMIFS('AGG Activity_16'!K:K,'AGG Activity_16'!$A:$A,$B71)+SUMIFS('AGG Activity_EX'!K:K,'AGG Activity_EX'!$A:$A,$B71))-SUMIFS(Activity_EX!K:K,Activity_EX!$A:$A,$A71))/(SUMIFS('AGG Activity_16'!K:K,'AGG Activity_16'!$A:$A,$B71)),0)))))</f>
        <v>0</v>
      </c>
    </row>
    <row r="72" spans="1:21" x14ac:dyDescent="0.25">
      <c r="A72" t="str">
        <f>RESBDG_Split_Tech!A72</f>
        <v>RESBDGSDEOldSHFUR___MEDNGA</v>
      </c>
      <c r="B72" t="str">
        <f>RESBDG_Split_Tech!B72</f>
        <v>RESBDGSDEOldSH</v>
      </c>
      <c r="C72" t="str">
        <f>RESBDG_Split_Tech!C72</f>
        <v>RES</v>
      </c>
      <c r="D72" t="str">
        <f>RESBDG_Split_Tech!D72</f>
        <v>BDG</v>
      </c>
      <c r="E72" t="str">
        <f>RESBDG_Split_Tech!E72</f>
        <v>SDE</v>
      </c>
      <c r="F72" t="str">
        <f>RESBDG_Split_Tech!F72</f>
        <v>Old</v>
      </c>
      <c r="G72" t="str">
        <f>RESBDG_Split_Tech!G72</f>
        <v>SH</v>
      </c>
      <c r="H72" t="str">
        <f>RESBDG_Split_Tech!H72</f>
        <v>FUR</v>
      </c>
      <c r="I72" t="str">
        <f>RESBDG_Split_Tech!I72</f>
        <v>___</v>
      </c>
      <c r="J72" t="str">
        <f>RESBDG_Split_Tech!J72</f>
        <v>MED</v>
      </c>
      <c r="K72" t="str">
        <f>RESBDG_Split_Tech!K72</f>
        <v>NGA</v>
      </c>
      <c r="L72" s="9">
        <f>IF(OR($G72="WH",$G72="SH"),RESBDG_Split_Tech!L72,IF(L$1=2016,0,IF(RESBDG_Split_Tech!L72=1,1,IF(RESBDG_Split_Tech!L72="",0,IFERROR((RESBDG_Split_Tech!L72*(SUMIFS('AGG Activity_16'!B:B,'AGG Activity_16'!$A:$A,$B72)+SUMIFS('AGG Activity_EX'!B:B,'AGG Activity_EX'!$A:$A,$B72))-SUMIFS(Activity_EX!B:B,Activity_EX!$A:$A,$A72))/(SUMIFS('AGG Activity_16'!B:B,'AGG Activity_16'!$A:$A,$B72)),0)))))</f>
        <v>0.20738381419627228</v>
      </c>
      <c r="M72" s="9">
        <f>IF(OR($G72="WH",$G72="SH"),RESBDG_Split_Tech!M72,IF(M$1=2016,0,IF(RESBDG_Split_Tech!M72=1,1,IF(RESBDG_Split_Tech!M72="",0,IFERROR((RESBDG_Split_Tech!M72*(SUMIFS('AGG Activity_16'!C:C,'AGG Activity_16'!$A:$A,$B72)+SUMIFS('AGG Activity_EX'!C:C,'AGG Activity_EX'!$A:$A,$B72))-SUMIFS(Activity_EX!C:C,Activity_EX!$A:$A,$A72))/(SUMIFS('AGG Activity_16'!C:C,'AGG Activity_16'!$A:$A,$B72)),0)))))</f>
        <v>0.20738381419627228</v>
      </c>
      <c r="N72" s="9">
        <f>IF(OR($G72="WH",$G72="SH"),RESBDG_Split_Tech!N72,IF(N$1=2016,0,IF(RESBDG_Split_Tech!N72=1,1,IF(RESBDG_Split_Tech!N72="",0,IFERROR((RESBDG_Split_Tech!N72*(SUMIFS('AGG Activity_16'!D:D,'AGG Activity_16'!$A:$A,$B72)+SUMIFS('AGG Activity_EX'!D:D,'AGG Activity_EX'!$A:$A,$B72))-SUMIFS(Activity_EX!D:D,Activity_EX!$A:$A,$A72))/(SUMIFS('AGG Activity_16'!D:D,'AGG Activity_16'!$A:$A,$B72)),0)))))</f>
        <v>0.20738381419627228</v>
      </c>
      <c r="O72" s="9">
        <f>IF(OR($G72="WH",$G72="SH"),RESBDG_Split_Tech!O72,IF(O$1=2016,0,IF(RESBDG_Split_Tech!O72=1,1,IF(RESBDG_Split_Tech!O72="",0,IFERROR((RESBDG_Split_Tech!O72*(SUMIFS('AGG Activity_16'!E:E,'AGG Activity_16'!$A:$A,$B72)+SUMIFS('AGG Activity_EX'!E:E,'AGG Activity_EX'!$A:$A,$B72))-SUMIFS(Activity_EX!E:E,Activity_EX!$A:$A,$A72))/(SUMIFS('AGG Activity_16'!E:E,'AGG Activity_16'!$A:$A,$B72)),0)))))</f>
        <v>0.20738381419627228</v>
      </c>
      <c r="P72" s="9">
        <f>IF(OR($G72="WH",$G72="SH"),RESBDG_Split_Tech!P72,IF(P$1=2016,0,IF(RESBDG_Split_Tech!P72=1,1,IF(RESBDG_Split_Tech!P72="",0,IFERROR((RESBDG_Split_Tech!P72*(SUMIFS('AGG Activity_16'!F:F,'AGG Activity_16'!$A:$A,$B72)+SUMIFS('AGG Activity_EX'!F:F,'AGG Activity_EX'!$A:$A,$B72))-SUMIFS(Activity_EX!F:F,Activity_EX!$A:$A,$A72))/(SUMIFS('AGG Activity_16'!F:F,'AGG Activity_16'!$A:$A,$B72)),0)))))</f>
        <v>0.20738381419627228</v>
      </c>
      <c r="Q72" s="9">
        <f>IF(OR($G72="WH",$G72="SH"),RESBDG_Split_Tech!Q72,IF(Q$1=2016,0,IF(RESBDG_Split_Tech!Q72=1,1,IF(RESBDG_Split_Tech!Q72="",0,IFERROR((RESBDG_Split_Tech!Q72*(SUMIFS('AGG Activity_16'!G:G,'AGG Activity_16'!$A:$A,$B72)+SUMIFS('AGG Activity_EX'!G:G,'AGG Activity_EX'!$A:$A,$B72))-SUMIFS(Activity_EX!G:G,Activity_EX!$A:$A,$A72))/(SUMIFS('AGG Activity_16'!G:G,'AGG Activity_16'!$A:$A,$B72)),0)))))</f>
        <v>0.20738381419627228</v>
      </c>
      <c r="R72" s="9">
        <f>IF(OR($G72="WH",$G72="SH"),RESBDG_Split_Tech!R72,IF(R$1=2016,0,IF(RESBDG_Split_Tech!R72=1,1,IF(RESBDG_Split_Tech!R72="",0,IFERROR((RESBDG_Split_Tech!R72*(SUMIFS('AGG Activity_16'!H:H,'AGG Activity_16'!$A:$A,$B72)+SUMIFS('AGG Activity_EX'!H:H,'AGG Activity_EX'!$A:$A,$B72))-SUMIFS(Activity_EX!H:H,Activity_EX!$A:$A,$A72))/(SUMIFS('AGG Activity_16'!H:H,'AGG Activity_16'!$A:$A,$B72)),0)))))</f>
        <v>0.20738381419627228</v>
      </c>
      <c r="S72" s="9">
        <f>IF(AND($G72="WH",S$1=2017),RESBDG_Split_Tech!S72,IF(S$1=2016,0,IF(RESBDG_Split_Tech!S72=1,1,IF(RESBDG_Split_Tech!S72="",0,IFERROR((RESBDG_Split_Tech!S72*(SUMIFS('AGG Activity_16'!I:I,'AGG Activity_16'!$A:$A,$B72)+SUMIFS('AGG Activity_EX'!I:I,'AGG Activity_EX'!$A:$A,$B72))-SUMIFS(Activity_EX!I:I,Activity_EX!$A:$A,$A72))/(SUMIFS('AGG Activity_16'!I:I,'AGG Activity_16'!$A:$A,$B72)),0)))))</f>
        <v>0</v>
      </c>
      <c r="T72" s="9">
        <f>IF(AND($G72="WH",T$1=2017),RESBDG_Split_Tech!T72,IF(T$1=2016,0,IF(RESBDG_Split_Tech!T72=1,1,IF(RESBDG_Split_Tech!T72="",0,IFERROR((RESBDG_Split_Tech!T72*(SUMIFS('AGG Activity_16'!J:J,'AGG Activity_16'!$A:$A,$B72)+SUMIFS('AGG Activity_EX'!J:J,'AGG Activity_EX'!$A:$A,$B72))-SUMIFS(Activity_EX!J:J,Activity_EX!$A:$A,$A72))/(SUMIFS('AGG Activity_16'!J:J,'AGG Activity_16'!$A:$A,$B72)),0)))))</f>
        <v>0</v>
      </c>
      <c r="U72" s="9">
        <f>IF(AND($G72="WH",U$1=2017),RESBDG_Split_Tech!U72,IF(U$1=2016,0,IF(RESBDG_Split_Tech!U72=1,1,IF(RESBDG_Split_Tech!U72="",0,IFERROR((RESBDG_Split_Tech!U72*(SUMIFS('AGG Activity_16'!K:K,'AGG Activity_16'!$A:$A,$B72)+SUMIFS('AGG Activity_EX'!K:K,'AGG Activity_EX'!$A:$A,$B72))-SUMIFS(Activity_EX!K:K,Activity_EX!$A:$A,$A72))/(SUMIFS('AGG Activity_16'!K:K,'AGG Activity_16'!$A:$A,$B72)),0)))))</f>
        <v>0</v>
      </c>
    </row>
    <row r="73" spans="1:21" x14ac:dyDescent="0.25">
      <c r="A73" t="str">
        <f>RESBDG_Split_Tech!A73</f>
        <v>RESBDGSDEOldSHFUR___STDPRO</v>
      </c>
      <c r="B73" t="str">
        <f>RESBDG_Split_Tech!B73</f>
        <v>RESBDGSDEOldSH</v>
      </c>
      <c r="C73" t="str">
        <f>RESBDG_Split_Tech!C73</f>
        <v>RES</v>
      </c>
      <c r="D73" t="str">
        <f>RESBDG_Split_Tech!D73</f>
        <v>BDG</v>
      </c>
      <c r="E73" t="str">
        <f>RESBDG_Split_Tech!E73</f>
        <v>SDE</v>
      </c>
      <c r="F73" t="str">
        <f>RESBDG_Split_Tech!F73</f>
        <v>Old</v>
      </c>
      <c r="G73" t="str">
        <f>RESBDG_Split_Tech!G73</f>
        <v>SH</v>
      </c>
      <c r="H73" t="str">
        <f>RESBDG_Split_Tech!H73</f>
        <v>FUR</v>
      </c>
      <c r="I73" t="str">
        <f>RESBDG_Split_Tech!I73</f>
        <v>___</v>
      </c>
      <c r="J73" t="str">
        <f>RESBDG_Split_Tech!J73</f>
        <v>STD</v>
      </c>
      <c r="K73" t="str">
        <f>RESBDG_Split_Tech!K73</f>
        <v>PRO</v>
      </c>
      <c r="L73" s="9">
        <f>IF(OR($G73="WH",$G73="SH"),RESBDG_Split_Tech!L73,IF(L$1=2016,0,IF(RESBDG_Split_Tech!L73=1,1,IF(RESBDG_Split_Tech!L73="",0,IFERROR((RESBDG_Split_Tech!L73*(SUMIFS('AGG Activity_16'!B:B,'AGG Activity_16'!$A:$A,$B73)+SUMIFS('AGG Activity_EX'!B:B,'AGG Activity_EX'!$A:$A,$B73))-SUMIFS(Activity_EX!B:B,Activity_EX!$A:$A,$A73))/(SUMIFS('AGG Activity_16'!B:B,'AGG Activity_16'!$A:$A,$B73)),0)))))</f>
        <v>0</v>
      </c>
      <c r="M73" s="9">
        <f>IF(OR($G73="WH",$G73="SH"),RESBDG_Split_Tech!M73,IF(M$1=2016,0,IF(RESBDG_Split_Tech!M73=1,1,IF(RESBDG_Split_Tech!M73="",0,IFERROR((RESBDG_Split_Tech!M73*(SUMIFS('AGG Activity_16'!C:C,'AGG Activity_16'!$A:$A,$B73)+SUMIFS('AGG Activity_EX'!C:C,'AGG Activity_EX'!$A:$A,$B73))-SUMIFS(Activity_EX!C:C,Activity_EX!$A:$A,$A73))/(SUMIFS('AGG Activity_16'!C:C,'AGG Activity_16'!$A:$A,$B73)),0)))))</f>
        <v>0</v>
      </c>
      <c r="N73" s="9">
        <f>IF(OR($G73="WH",$G73="SH"),RESBDG_Split_Tech!N73,IF(N$1=2016,0,IF(RESBDG_Split_Tech!N73=1,1,IF(RESBDG_Split_Tech!N73="",0,IFERROR((RESBDG_Split_Tech!N73*(SUMIFS('AGG Activity_16'!D:D,'AGG Activity_16'!$A:$A,$B73)+SUMIFS('AGG Activity_EX'!D:D,'AGG Activity_EX'!$A:$A,$B73))-SUMIFS(Activity_EX!D:D,Activity_EX!$A:$A,$A73))/(SUMIFS('AGG Activity_16'!D:D,'AGG Activity_16'!$A:$A,$B73)),0)))))</f>
        <v>0</v>
      </c>
      <c r="O73" s="9">
        <f>IF(OR($G73="WH",$G73="SH"),RESBDG_Split_Tech!O73,IF(O$1=2016,0,IF(RESBDG_Split_Tech!O73=1,1,IF(RESBDG_Split_Tech!O73="",0,IFERROR((RESBDG_Split_Tech!O73*(SUMIFS('AGG Activity_16'!E:E,'AGG Activity_16'!$A:$A,$B73)+SUMIFS('AGG Activity_EX'!E:E,'AGG Activity_EX'!$A:$A,$B73))-SUMIFS(Activity_EX!E:E,Activity_EX!$A:$A,$A73))/(SUMIFS('AGG Activity_16'!E:E,'AGG Activity_16'!$A:$A,$B73)),0)))))</f>
        <v>0</v>
      </c>
      <c r="P73" s="9">
        <f>IF(OR($G73="WH",$G73="SH"),RESBDG_Split_Tech!P73,IF(P$1=2016,0,IF(RESBDG_Split_Tech!P73=1,1,IF(RESBDG_Split_Tech!P73="",0,IFERROR((RESBDG_Split_Tech!P73*(SUMIFS('AGG Activity_16'!F:F,'AGG Activity_16'!$A:$A,$B73)+SUMIFS('AGG Activity_EX'!F:F,'AGG Activity_EX'!$A:$A,$B73))-SUMIFS(Activity_EX!F:F,Activity_EX!$A:$A,$A73))/(SUMIFS('AGG Activity_16'!F:F,'AGG Activity_16'!$A:$A,$B73)),0)))))</f>
        <v>0</v>
      </c>
      <c r="Q73" s="9">
        <f>IF(OR($G73="WH",$G73="SH"),RESBDG_Split_Tech!Q73,IF(Q$1=2016,0,IF(RESBDG_Split_Tech!Q73=1,1,IF(RESBDG_Split_Tech!Q73="",0,IFERROR((RESBDG_Split_Tech!Q73*(SUMIFS('AGG Activity_16'!G:G,'AGG Activity_16'!$A:$A,$B73)+SUMIFS('AGG Activity_EX'!G:G,'AGG Activity_EX'!$A:$A,$B73))-SUMIFS(Activity_EX!G:G,Activity_EX!$A:$A,$A73))/(SUMIFS('AGG Activity_16'!G:G,'AGG Activity_16'!$A:$A,$B73)),0)))))</f>
        <v>0</v>
      </c>
      <c r="R73" s="9">
        <f>IF(OR($G73="WH",$G73="SH"),RESBDG_Split_Tech!R73,IF(R$1=2016,0,IF(RESBDG_Split_Tech!R73=1,1,IF(RESBDG_Split_Tech!R73="",0,IFERROR((RESBDG_Split_Tech!R73*(SUMIFS('AGG Activity_16'!H:H,'AGG Activity_16'!$A:$A,$B73)+SUMIFS('AGG Activity_EX'!H:H,'AGG Activity_EX'!$A:$A,$B73))-SUMIFS(Activity_EX!H:H,Activity_EX!$A:$A,$A73))/(SUMIFS('AGG Activity_16'!H:H,'AGG Activity_16'!$A:$A,$B73)),0)))))</f>
        <v>0</v>
      </c>
      <c r="S73" s="9">
        <f>IF(AND($G73="WH",S$1=2017),RESBDG_Split_Tech!S73,IF(S$1=2016,0,IF(RESBDG_Split_Tech!S73=1,1,IF(RESBDG_Split_Tech!S73="",0,IFERROR((RESBDG_Split_Tech!S73*(SUMIFS('AGG Activity_16'!I:I,'AGG Activity_16'!$A:$A,$B73)+SUMIFS('AGG Activity_EX'!I:I,'AGG Activity_EX'!$A:$A,$B73))-SUMIFS(Activity_EX!I:I,Activity_EX!$A:$A,$A73))/(SUMIFS('AGG Activity_16'!I:I,'AGG Activity_16'!$A:$A,$B73)),0)))))</f>
        <v>0</v>
      </c>
      <c r="T73" s="9">
        <f>IF(AND($G73="WH",T$1=2017),RESBDG_Split_Tech!T73,IF(T$1=2016,0,IF(RESBDG_Split_Tech!T73=1,1,IF(RESBDG_Split_Tech!T73="",0,IFERROR((RESBDG_Split_Tech!T73*(SUMIFS('AGG Activity_16'!J:J,'AGG Activity_16'!$A:$A,$B73)+SUMIFS('AGG Activity_EX'!J:J,'AGG Activity_EX'!$A:$A,$B73))-SUMIFS(Activity_EX!J:J,Activity_EX!$A:$A,$A73))/(SUMIFS('AGG Activity_16'!J:J,'AGG Activity_16'!$A:$A,$B73)),0)))))</f>
        <v>0</v>
      </c>
      <c r="U73" s="9">
        <f>IF(AND($G73="WH",U$1=2017),RESBDG_Split_Tech!U73,IF(U$1=2016,0,IF(RESBDG_Split_Tech!U73=1,1,IF(RESBDG_Split_Tech!U73="",0,IFERROR((RESBDG_Split_Tech!U73*(SUMIFS('AGG Activity_16'!K:K,'AGG Activity_16'!$A:$A,$B73)+SUMIFS('AGG Activity_EX'!K:K,'AGG Activity_EX'!$A:$A,$B73))-SUMIFS(Activity_EX!K:K,Activity_EX!$A:$A,$A73))/(SUMIFS('AGG Activity_16'!K:K,'AGG Activity_16'!$A:$A,$B73)),0)))))</f>
        <v>0</v>
      </c>
    </row>
    <row r="74" spans="1:21" x14ac:dyDescent="0.25">
      <c r="A74" t="str">
        <f>RESBDG_Split_Tech!A74</f>
        <v>RESBDGAPAOldWH______STDBMA</v>
      </c>
      <c r="B74" t="str">
        <f>RESBDG_Split_Tech!B74</f>
        <v>RESBDGAPAOldWH</v>
      </c>
      <c r="C74" t="str">
        <f>RESBDG_Split_Tech!C74</f>
        <v>RES</v>
      </c>
      <c r="D74" t="str">
        <f>RESBDG_Split_Tech!D74</f>
        <v>BDG</v>
      </c>
      <c r="E74" t="str">
        <f>RESBDG_Split_Tech!E74</f>
        <v>APA</v>
      </c>
      <c r="F74" t="str">
        <f>RESBDG_Split_Tech!F74</f>
        <v>Old</v>
      </c>
      <c r="G74" t="str">
        <f>RESBDG_Split_Tech!G74</f>
        <v>WH</v>
      </c>
      <c r="H74" t="str">
        <f>RESBDG_Split_Tech!H74</f>
        <v>___</v>
      </c>
      <c r="I74" t="str">
        <f>RESBDG_Split_Tech!I74</f>
        <v>___</v>
      </c>
      <c r="J74" t="str">
        <f>RESBDG_Split_Tech!J74</f>
        <v>STD</v>
      </c>
      <c r="K74" t="str">
        <f>RESBDG_Split_Tech!K74</f>
        <v>BMA</v>
      </c>
      <c r="L74" s="9">
        <f>IF(OR($G74="WH",$G74="SH"),RESBDG_Split_Tech!L74,IF(L$1=2016,0,IF(RESBDG_Split_Tech!L74=1,1,IF(RESBDG_Split_Tech!L74="",0,IFERROR((RESBDG_Split_Tech!L74*(SUMIFS('AGG Activity_16'!B:B,'AGG Activity_16'!$A:$A,$B74)+SUMIFS('AGG Activity_EX'!B:B,'AGG Activity_EX'!$A:$A,$B74))-SUMIFS(Activity_EX!B:B,Activity_EX!$A:$A,$A74))/(SUMIFS('AGG Activity_16'!B:B,'AGG Activity_16'!$A:$A,$B74)),0)))))</f>
        <v>0</v>
      </c>
      <c r="M74" s="9">
        <f>IF(OR($G74="WH",$G74="SH"),RESBDG_Split_Tech!M74,IF(M$1=2016,0,IF(RESBDG_Split_Tech!M74=1,1,IF(RESBDG_Split_Tech!M74="",0,IFERROR((RESBDG_Split_Tech!M74*(SUMIFS('AGG Activity_16'!C:C,'AGG Activity_16'!$A:$A,$B74)+SUMIFS('AGG Activity_EX'!C:C,'AGG Activity_EX'!$A:$A,$B74))-SUMIFS(Activity_EX!C:C,Activity_EX!$A:$A,$A74))/(SUMIFS('AGG Activity_16'!C:C,'AGG Activity_16'!$A:$A,$B74)),0)))))</f>
        <v>0</v>
      </c>
      <c r="N74" s="9">
        <f>IF(OR($G74="WH",$G74="SH"),RESBDG_Split_Tech!N74,IF(N$1=2016,0,IF(RESBDG_Split_Tech!N74=1,1,IF(RESBDG_Split_Tech!N74="",0,IFERROR((RESBDG_Split_Tech!N74*(SUMIFS('AGG Activity_16'!D:D,'AGG Activity_16'!$A:$A,$B74)+SUMIFS('AGG Activity_EX'!D:D,'AGG Activity_EX'!$A:$A,$B74))-SUMIFS(Activity_EX!D:D,Activity_EX!$A:$A,$A74))/(SUMIFS('AGG Activity_16'!D:D,'AGG Activity_16'!$A:$A,$B74)),0)))))</f>
        <v>0</v>
      </c>
      <c r="O74" s="9">
        <f>IF(OR($G74="WH",$G74="SH"),RESBDG_Split_Tech!O74,IF(O$1=2016,0,IF(RESBDG_Split_Tech!O74=1,1,IF(RESBDG_Split_Tech!O74="",0,IFERROR((RESBDG_Split_Tech!O74*(SUMIFS('AGG Activity_16'!E:E,'AGG Activity_16'!$A:$A,$B74)+SUMIFS('AGG Activity_EX'!E:E,'AGG Activity_EX'!$A:$A,$B74))-SUMIFS(Activity_EX!E:E,Activity_EX!$A:$A,$A74))/(SUMIFS('AGG Activity_16'!E:E,'AGG Activity_16'!$A:$A,$B74)),0)))))</f>
        <v>0</v>
      </c>
      <c r="P74" s="9">
        <f>IF(OR($G74="WH",$G74="SH"),RESBDG_Split_Tech!P74,IF(P$1=2016,0,IF(RESBDG_Split_Tech!P74=1,1,IF(RESBDG_Split_Tech!P74="",0,IFERROR((RESBDG_Split_Tech!P74*(SUMIFS('AGG Activity_16'!F:F,'AGG Activity_16'!$A:$A,$B74)+SUMIFS('AGG Activity_EX'!F:F,'AGG Activity_EX'!$A:$A,$B74))-SUMIFS(Activity_EX!F:F,Activity_EX!$A:$A,$A74))/(SUMIFS('AGG Activity_16'!F:F,'AGG Activity_16'!$A:$A,$B74)),0)))))</f>
        <v>0</v>
      </c>
      <c r="Q74" s="9">
        <f>IF(OR($G74="WH",$G74="SH"),RESBDG_Split_Tech!Q74,IF(Q$1=2016,0,IF(RESBDG_Split_Tech!Q74=1,1,IF(RESBDG_Split_Tech!Q74="",0,IFERROR((RESBDG_Split_Tech!Q74*(SUMIFS('AGG Activity_16'!G:G,'AGG Activity_16'!$A:$A,$B74)+SUMIFS('AGG Activity_EX'!G:G,'AGG Activity_EX'!$A:$A,$B74))-SUMIFS(Activity_EX!G:G,Activity_EX!$A:$A,$A74))/(SUMIFS('AGG Activity_16'!G:G,'AGG Activity_16'!$A:$A,$B74)),0)))))</f>
        <v>0</v>
      </c>
      <c r="R74" s="9">
        <f>IF(OR($G74="WH",$G74="SH"),RESBDG_Split_Tech!R74,IF(R$1=2016,0,IF(RESBDG_Split_Tech!R74=1,1,IF(RESBDG_Split_Tech!R74="",0,IFERROR((RESBDG_Split_Tech!R74*(SUMIFS('AGG Activity_16'!H:H,'AGG Activity_16'!$A:$A,$B74)+SUMIFS('AGG Activity_EX'!H:H,'AGG Activity_EX'!$A:$A,$B74))-SUMIFS(Activity_EX!H:H,Activity_EX!$A:$A,$A74))/(SUMIFS('AGG Activity_16'!H:H,'AGG Activity_16'!$A:$A,$B74)),0)))))</f>
        <v>0</v>
      </c>
      <c r="S74" s="9">
        <f>IF(AND($G74="WH",S$1=2017),RESBDG_Split_Tech!S74,IF(S$1=2016,0,IF(RESBDG_Split_Tech!S74=1,1,IF(RESBDG_Split_Tech!S74="",0,IFERROR((RESBDG_Split_Tech!S74*(SUMIFS('AGG Activity_16'!I:I,'AGG Activity_16'!$A:$A,$B74)+SUMIFS('AGG Activity_EX'!I:I,'AGG Activity_EX'!$A:$A,$B74))-SUMIFS(Activity_EX!I:I,Activity_EX!$A:$A,$A74))/(SUMIFS('AGG Activity_16'!I:I,'AGG Activity_16'!$A:$A,$B74)),0)))))</f>
        <v>0</v>
      </c>
      <c r="T74" s="9">
        <f>IF(AND($G74="WH",T$1=2017),RESBDG_Split_Tech!T74,IF(T$1=2016,0,IF(RESBDG_Split_Tech!T74=1,1,IF(RESBDG_Split_Tech!T74="",0,IFERROR((RESBDG_Split_Tech!T74*(SUMIFS('AGG Activity_16'!J:J,'AGG Activity_16'!$A:$A,$B74)+SUMIFS('AGG Activity_EX'!J:J,'AGG Activity_EX'!$A:$A,$B74))-SUMIFS(Activity_EX!J:J,Activity_EX!$A:$A,$A74))/(SUMIFS('AGG Activity_16'!J:J,'AGG Activity_16'!$A:$A,$B74)),0)))))</f>
        <v>0</v>
      </c>
      <c r="U74" s="9">
        <f>IF(AND($G74="WH",U$1=2017),RESBDG_Split_Tech!U74,IF(U$1=2016,0,IF(RESBDG_Split_Tech!U74=1,1,IF(RESBDG_Split_Tech!U74="",0,IFERROR((RESBDG_Split_Tech!U74*(SUMIFS('AGG Activity_16'!K:K,'AGG Activity_16'!$A:$A,$B74)+SUMIFS('AGG Activity_EX'!K:K,'AGG Activity_EX'!$A:$A,$B74))-SUMIFS(Activity_EX!K:K,Activity_EX!$A:$A,$A74))/(SUMIFS('AGG Activity_16'!K:K,'AGG Activity_16'!$A:$A,$B74)),0)))))</f>
        <v>0</v>
      </c>
    </row>
    <row r="75" spans="1:21" x14ac:dyDescent="0.25">
      <c r="A75" t="str">
        <f>RESBDG_Split_Tech!A75</f>
        <v>RESBDGAPAOldWH______STDELC</v>
      </c>
      <c r="B75" t="str">
        <f>RESBDG_Split_Tech!B75</f>
        <v>RESBDGAPAOldWH</v>
      </c>
      <c r="C75" t="str">
        <f>RESBDG_Split_Tech!C75</f>
        <v>RES</v>
      </c>
      <c r="D75" t="str">
        <f>RESBDG_Split_Tech!D75</f>
        <v>BDG</v>
      </c>
      <c r="E75" t="str">
        <f>RESBDG_Split_Tech!E75</f>
        <v>APA</v>
      </c>
      <c r="F75" t="str">
        <f>RESBDG_Split_Tech!F75</f>
        <v>Old</v>
      </c>
      <c r="G75" t="str">
        <f>RESBDG_Split_Tech!G75</f>
        <v>WH</v>
      </c>
      <c r="H75" t="str">
        <f>RESBDG_Split_Tech!H75</f>
        <v>___</v>
      </c>
      <c r="I75" t="str">
        <f>RESBDG_Split_Tech!I75</f>
        <v>___</v>
      </c>
      <c r="J75" t="str">
        <f>RESBDG_Split_Tech!J75</f>
        <v>STD</v>
      </c>
      <c r="K75" t="str">
        <f>RESBDG_Split_Tech!K75</f>
        <v>ELC</v>
      </c>
      <c r="L75" s="9">
        <f>IF(OR($G75="WH",$G75="SH"),RESBDG_Split_Tech!L75,IF(L$1=2016,0,IF(RESBDG_Split_Tech!L75=1,1,IF(RESBDG_Split_Tech!L75="",0,IFERROR((RESBDG_Split_Tech!L75*(SUMIFS('AGG Activity_16'!B:B,'AGG Activity_16'!$A:$A,$B75)+SUMIFS('AGG Activity_EX'!B:B,'AGG Activity_EX'!$A:$A,$B75))-SUMIFS(Activity_EX!B:B,Activity_EX!$A:$A,$A75))/(SUMIFS('AGG Activity_16'!B:B,'AGG Activity_16'!$A:$A,$B75)),0)))))</f>
        <v>9.774030855976644E-2</v>
      </c>
      <c r="M75" s="9">
        <f>IF(OR($G75="WH",$G75="SH"),RESBDG_Split_Tech!M75,IF(M$1=2016,0,IF(RESBDG_Split_Tech!M75=1,1,IF(RESBDG_Split_Tech!M75="",0,IFERROR((RESBDG_Split_Tech!M75*(SUMIFS('AGG Activity_16'!C:C,'AGG Activity_16'!$A:$A,$B75)+SUMIFS('AGG Activity_EX'!C:C,'AGG Activity_EX'!$A:$A,$B75))-SUMIFS(Activity_EX!C:C,Activity_EX!$A:$A,$A75))/(SUMIFS('AGG Activity_16'!C:C,'AGG Activity_16'!$A:$A,$B75)),0)))))</f>
        <v>9.774030855976644E-2</v>
      </c>
      <c r="N75" s="9">
        <f>IF(OR($G75="WH",$G75="SH"),RESBDG_Split_Tech!N75,IF(N$1=2016,0,IF(RESBDG_Split_Tech!N75=1,1,IF(RESBDG_Split_Tech!N75="",0,IFERROR((RESBDG_Split_Tech!N75*(SUMIFS('AGG Activity_16'!D:D,'AGG Activity_16'!$A:$A,$B75)+SUMIFS('AGG Activity_EX'!D:D,'AGG Activity_EX'!$A:$A,$B75))-SUMIFS(Activity_EX!D:D,Activity_EX!$A:$A,$A75))/(SUMIFS('AGG Activity_16'!D:D,'AGG Activity_16'!$A:$A,$B75)),0)))))</f>
        <v>9.774030855976644E-2</v>
      </c>
      <c r="O75" s="9">
        <f>IF(OR($G75="WH",$G75="SH"),RESBDG_Split_Tech!O75,IF(O$1=2016,0,IF(RESBDG_Split_Tech!O75=1,1,IF(RESBDG_Split_Tech!O75="",0,IFERROR((RESBDG_Split_Tech!O75*(SUMIFS('AGG Activity_16'!E:E,'AGG Activity_16'!$A:$A,$B75)+SUMIFS('AGG Activity_EX'!E:E,'AGG Activity_EX'!$A:$A,$B75))-SUMIFS(Activity_EX!E:E,Activity_EX!$A:$A,$A75))/(SUMIFS('AGG Activity_16'!E:E,'AGG Activity_16'!$A:$A,$B75)),0)))))</f>
        <v>9.774030855976644E-2</v>
      </c>
      <c r="P75" s="9">
        <f>IF(OR($G75="WH",$G75="SH"),RESBDG_Split_Tech!P75,IF(P$1=2016,0,IF(RESBDG_Split_Tech!P75=1,1,IF(RESBDG_Split_Tech!P75="",0,IFERROR((RESBDG_Split_Tech!P75*(SUMIFS('AGG Activity_16'!F:F,'AGG Activity_16'!$A:$A,$B75)+SUMIFS('AGG Activity_EX'!F:F,'AGG Activity_EX'!$A:$A,$B75))-SUMIFS(Activity_EX!F:F,Activity_EX!$A:$A,$A75))/(SUMIFS('AGG Activity_16'!F:F,'AGG Activity_16'!$A:$A,$B75)),0)))))</f>
        <v>9.774030855976644E-2</v>
      </c>
      <c r="Q75" s="9">
        <f>IF(OR($G75="WH",$G75="SH"),RESBDG_Split_Tech!Q75,IF(Q$1=2016,0,IF(RESBDG_Split_Tech!Q75=1,1,IF(RESBDG_Split_Tech!Q75="",0,IFERROR((RESBDG_Split_Tech!Q75*(SUMIFS('AGG Activity_16'!G:G,'AGG Activity_16'!$A:$A,$B75)+SUMIFS('AGG Activity_EX'!G:G,'AGG Activity_EX'!$A:$A,$B75))-SUMIFS(Activity_EX!G:G,Activity_EX!$A:$A,$A75))/(SUMIFS('AGG Activity_16'!G:G,'AGG Activity_16'!$A:$A,$B75)),0)))))</f>
        <v>9.774030855976644E-2</v>
      </c>
      <c r="R75" s="9">
        <f>IF(OR($G75="WH",$G75="SH"),RESBDG_Split_Tech!R75,IF(R$1=2016,0,IF(RESBDG_Split_Tech!R75=1,1,IF(RESBDG_Split_Tech!R75="",0,IFERROR((RESBDG_Split_Tech!R75*(SUMIFS('AGG Activity_16'!H:H,'AGG Activity_16'!$A:$A,$B75)+SUMIFS('AGG Activity_EX'!H:H,'AGG Activity_EX'!$A:$A,$B75))-SUMIFS(Activity_EX!H:H,Activity_EX!$A:$A,$A75))/(SUMIFS('AGG Activity_16'!H:H,'AGG Activity_16'!$A:$A,$B75)),0)))))</f>
        <v>9.774030855976644E-2</v>
      </c>
      <c r="S75" s="9">
        <f>IF(AND($G75="WH",S$1=2017),RESBDG_Split_Tech!S75,IF(S$1=2016,0,IF(RESBDG_Split_Tech!S75=1,1,IF(RESBDG_Split_Tech!S75="",0,IFERROR((RESBDG_Split_Tech!S75*(SUMIFS('AGG Activity_16'!I:I,'AGG Activity_16'!$A:$A,$B75)+SUMIFS('AGG Activity_EX'!I:I,'AGG Activity_EX'!$A:$A,$B75))-SUMIFS(Activity_EX!I:I,Activity_EX!$A:$A,$A75))/(SUMIFS('AGG Activity_16'!I:I,'AGG Activity_16'!$A:$A,$B75)),0)))))</f>
        <v>0</v>
      </c>
      <c r="T75" s="9">
        <f>IF(AND($G75="WH",T$1=2017),RESBDG_Split_Tech!T75,IF(T$1=2016,0,IF(RESBDG_Split_Tech!T75=1,1,IF(RESBDG_Split_Tech!T75="",0,IFERROR((RESBDG_Split_Tech!T75*(SUMIFS('AGG Activity_16'!J:J,'AGG Activity_16'!$A:$A,$B75)+SUMIFS('AGG Activity_EX'!J:J,'AGG Activity_EX'!$A:$A,$B75))-SUMIFS(Activity_EX!J:J,Activity_EX!$A:$A,$A75))/(SUMIFS('AGG Activity_16'!J:J,'AGG Activity_16'!$A:$A,$B75)),0)))))</f>
        <v>0</v>
      </c>
      <c r="U75" s="9">
        <f>IF(AND($G75="WH",U$1=2017),RESBDG_Split_Tech!U75,IF(U$1=2016,0,IF(RESBDG_Split_Tech!U75=1,1,IF(RESBDG_Split_Tech!U75="",0,IFERROR((RESBDG_Split_Tech!U75*(SUMIFS('AGG Activity_16'!K:K,'AGG Activity_16'!$A:$A,$B75)+SUMIFS('AGG Activity_EX'!K:K,'AGG Activity_EX'!$A:$A,$B75))-SUMIFS(Activity_EX!K:K,Activity_EX!$A:$A,$A75))/(SUMIFS('AGG Activity_16'!K:K,'AGG Activity_16'!$A:$A,$B75)),0)))))</f>
        <v>0</v>
      </c>
    </row>
    <row r="76" spans="1:21" x14ac:dyDescent="0.25">
      <c r="A76" t="str">
        <f>RESBDG_Split_Tech!A76</f>
        <v>RESBDGAPAOldWH_________DHE</v>
      </c>
      <c r="B76" t="str">
        <f>RESBDG_Split_Tech!B76</f>
        <v>RESBDGAPAOldWH</v>
      </c>
      <c r="C76" t="str">
        <f>RESBDG_Split_Tech!C76</f>
        <v>RES</v>
      </c>
      <c r="D76" t="str">
        <f>RESBDG_Split_Tech!D76</f>
        <v>BDG</v>
      </c>
      <c r="E76" t="str">
        <f>RESBDG_Split_Tech!E76</f>
        <v>APA</v>
      </c>
      <c r="F76" t="str">
        <f>RESBDG_Split_Tech!F76</f>
        <v>Old</v>
      </c>
      <c r="G76" t="str">
        <f>RESBDG_Split_Tech!G76</f>
        <v>WH</v>
      </c>
      <c r="H76" t="str">
        <f>RESBDG_Split_Tech!H76</f>
        <v>___</v>
      </c>
      <c r="I76" t="str">
        <f>RESBDG_Split_Tech!I76</f>
        <v>___</v>
      </c>
      <c r="J76" t="str">
        <f>RESBDG_Split_Tech!J76</f>
        <v>___</v>
      </c>
      <c r="K76" t="str">
        <f>RESBDG_Split_Tech!K76</f>
        <v>DHE</v>
      </c>
      <c r="L76" s="9">
        <f>IF(OR($G76="WH",$G76="SH"),RESBDG_Split_Tech!L76,IF(L$1=2016,0,IF(RESBDG_Split_Tech!L76=1,1,IF(RESBDG_Split_Tech!L76="",0,IFERROR((RESBDG_Split_Tech!L76*(SUMIFS('AGG Activity_16'!B:B,'AGG Activity_16'!$A:$A,$B76)+SUMIFS('AGG Activity_EX'!B:B,'AGG Activity_EX'!$A:$A,$B76))-SUMIFS(Activity_EX!B:B,Activity_EX!$A:$A,$A76))/(SUMIFS('AGG Activity_16'!B:B,'AGG Activity_16'!$A:$A,$B76)),0)))))</f>
        <v>0</v>
      </c>
      <c r="M76" s="9">
        <f>IF(OR($G76="WH",$G76="SH"),RESBDG_Split_Tech!M76,IF(M$1=2016,0,IF(RESBDG_Split_Tech!M76=1,1,IF(RESBDG_Split_Tech!M76="",0,IFERROR((RESBDG_Split_Tech!M76*(SUMIFS('AGG Activity_16'!C:C,'AGG Activity_16'!$A:$A,$B76)+SUMIFS('AGG Activity_EX'!C:C,'AGG Activity_EX'!$A:$A,$B76))-SUMIFS(Activity_EX!C:C,Activity_EX!$A:$A,$A76))/(SUMIFS('AGG Activity_16'!C:C,'AGG Activity_16'!$A:$A,$B76)),0)))))</f>
        <v>0</v>
      </c>
      <c r="N76" s="9">
        <f>IF(OR($G76="WH",$G76="SH"),RESBDG_Split_Tech!N76,IF(N$1=2016,0,IF(RESBDG_Split_Tech!N76=1,1,IF(RESBDG_Split_Tech!N76="",0,IFERROR((RESBDG_Split_Tech!N76*(SUMIFS('AGG Activity_16'!D:D,'AGG Activity_16'!$A:$A,$B76)+SUMIFS('AGG Activity_EX'!D:D,'AGG Activity_EX'!$A:$A,$B76))-SUMIFS(Activity_EX!D:D,Activity_EX!$A:$A,$A76))/(SUMIFS('AGG Activity_16'!D:D,'AGG Activity_16'!$A:$A,$B76)),0)))))</f>
        <v>0</v>
      </c>
      <c r="O76" s="9">
        <f>IF(OR($G76="WH",$G76="SH"),RESBDG_Split_Tech!O76,IF(O$1=2016,0,IF(RESBDG_Split_Tech!O76=1,1,IF(RESBDG_Split_Tech!O76="",0,IFERROR((RESBDG_Split_Tech!O76*(SUMIFS('AGG Activity_16'!E:E,'AGG Activity_16'!$A:$A,$B76)+SUMIFS('AGG Activity_EX'!E:E,'AGG Activity_EX'!$A:$A,$B76))-SUMIFS(Activity_EX!E:E,Activity_EX!$A:$A,$A76))/(SUMIFS('AGG Activity_16'!E:E,'AGG Activity_16'!$A:$A,$B76)),0)))))</f>
        <v>0</v>
      </c>
      <c r="P76" s="9">
        <f>IF(OR($G76="WH",$G76="SH"),RESBDG_Split_Tech!P76,IF(P$1=2016,0,IF(RESBDG_Split_Tech!P76=1,1,IF(RESBDG_Split_Tech!P76="",0,IFERROR((RESBDG_Split_Tech!P76*(SUMIFS('AGG Activity_16'!F:F,'AGG Activity_16'!$A:$A,$B76)+SUMIFS('AGG Activity_EX'!F:F,'AGG Activity_EX'!$A:$A,$B76))-SUMIFS(Activity_EX!F:F,Activity_EX!$A:$A,$A76))/(SUMIFS('AGG Activity_16'!F:F,'AGG Activity_16'!$A:$A,$B76)),0)))))</f>
        <v>0</v>
      </c>
      <c r="Q76" s="9">
        <f>IF(OR($G76="WH",$G76="SH"),RESBDG_Split_Tech!Q76,IF(Q$1=2016,0,IF(RESBDG_Split_Tech!Q76=1,1,IF(RESBDG_Split_Tech!Q76="",0,IFERROR((RESBDG_Split_Tech!Q76*(SUMIFS('AGG Activity_16'!G:G,'AGG Activity_16'!$A:$A,$B76)+SUMIFS('AGG Activity_EX'!G:G,'AGG Activity_EX'!$A:$A,$B76))-SUMIFS(Activity_EX!G:G,Activity_EX!$A:$A,$A76))/(SUMIFS('AGG Activity_16'!G:G,'AGG Activity_16'!$A:$A,$B76)),0)))))</f>
        <v>0</v>
      </c>
      <c r="R76" s="9">
        <f>IF(OR($G76="WH",$G76="SH"),RESBDG_Split_Tech!R76,IF(R$1=2016,0,IF(RESBDG_Split_Tech!R76=1,1,IF(RESBDG_Split_Tech!R76="",0,IFERROR((RESBDG_Split_Tech!R76*(SUMIFS('AGG Activity_16'!H:H,'AGG Activity_16'!$A:$A,$B76)+SUMIFS('AGG Activity_EX'!H:H,'AGG Activity_EX'!$A:$A,$B76))-SUMIFS(Activity_EX!H:H,Activity_EX!$A:$A,$A76))/(SUMIFS('AGG Activity_16'!H:H,'AGG Activity_16'!$A:$A,$B76)),0)))))</f>
        <v>0</v>
      </c>
      <c r="S76" s="9">
        <f>IF(AND($G76="WH",S$1=2017),RESBDG_Split_Tech!S76,IF(S$1=2016,0,IF(RESBDG_Split_Tech!S76=1,1,IF(RESBDG_Split_Tech!S76="",0,IFERROR((RESBDG_Split_Tech!S76*(SUMIFS('AGG Activity_16'!I:I,'AGG Activity_16'!$A:$A,$B76)+SUMIFS('AGG Activity_EX'!I:I,'AGG Activity_EX'!$A:$A,$B76))-SUMIFS(Activity_EX!I:I,Activity_EX!$A:$A,$A76))/(SUMIFS('AGG Activity_16'!I:I,'AGG Activity_16'!$A:$A,$B76)),0)))))</f>
        <v>0</v>
      </c>
      <c r="T76" s="9">
        <f>IF(AND($G76="WH",T$1=2017),RESBDG_Split_Tech!T76,IF(T$1=2016,0,IF(RESBDG_Split_Tech!T76=1,1,IF(RESBDG_Split_Tech!T76="",0,IFERROR((RESBDG_Split_Tech!T76*(SUMIFS('AGG Activity_16'!J:J,'AGG Activity_16'!$A:$A,$B76)+SUMIFS('AGG Activity_EX'!J:J,'AGG Activity_EX'!$A:$A,$B76))-SUMIFS(Activity_EX!J:J,Activity_EX!$A:$A,$A76))/(SUMIFS('AGG Activity_16'!J:J,'AGG Activity_16'!$A:$A,$B76)),0)))))</f>
        <v>0</v>
      </c>
      <c r="U76" s="9">
        <f>IF(AND($G76="WH",U$1=2017),RESBDG_Split_Tech!U76,IF(U$1=2016,0,IF(RESBDG_Split_Tech!U76=1,1,IF(RESBDG_Split_Tech!U76="",0,IFERROR((RESBDG_Split_Tech!U76*(SUMIFS('AGG Activity_16'!K:K,'AGG Activity_16'!$A:$A,$B76)+SUMIFS('AGG Activity_EX'!K:K,'AGG Activity_EX'!$A:$A,$B76))-SUMIFS(Activity_EX!K:K,Activity_EX!$A:$A,$A76))/(SUMIFS('AGG Activity_16'!K:K,'AGG Activity_16'!$A:$A,$B76)),0)))))</f>
        <v>0</v>
      </c>
    </row>
    <row r="77" spans="1:21" x14ac:dyDescent="0.25">
      <c r="A77" t="str">
        <f>RESBDG_Split_Tech!A77</f>
        <v>RESBDGAPAOldWH______STDLFO</v>
      </c>
      <c r="B77" t="str">
        <f>RESBDG_Split_Tech!B77</f>
        <v>RESBDGAPAOldWH</v>
      </c>
      <c r="C77" t="str">
        <f>RESBDG_Split_Tech!C77</f>
        <v>RES</v>
      </c>
      <c r="D77" t="str">
        <f>RESBDG_Split_Tech!D77</f>
        <v>BDG</v>
      </c>
      <c r="E77" t="str">
        <f>RESBDG_Split_Tech!E77</f>
        <v>APA</v>
      </c>
      <c r="F77" t="str">
        <f>RESBDG_Split_Tech!F77</f>
        <v>Old</v>
      </c>
      <c r="G77" t="str">
        <f>RESBDG_Split_Tech!G77</f>
        <v>WH</v>
      </c>
      <c r="H77" t="str">
        <f>RESBDG_Split_Tech!H77</f>
        <v>___</v>
      </c>
      <c r="I77" t="str">
        <f>RESBDG_Split_Tech!I77</f>
        <v>___</v>
      </c>
      <c r="J77" t="str">
        <f>RESBDG_Split_Tech!J77</f>
        <v>STD</v>
      </c>
      <c r="K77" t="str">
        <f>RESBDG_Split_Tech!K77</f>
        <v>LFO</v>
      </c>
      <c r="L77" s="9">
        <f>IF(OR($G77="WH",$G77="SH"),RESBDG_Split_Tech!L77,IF(L$1=2016,0,IF(RESBDG_Split_Tech!L77=1,1,IF(RESBDG_Split_Tech!L77="",0,IFERROR((RESBDG_Split_Tech!L77*(SUMIFS('AGG Activity_16'!B:B,'AGG Activity_16'!$A:$A,$B77)+SUMIFS('AGG Activity_EX'!B:B,'AGG Activity_EX'!$A:$A,$B77))-SUMIFS(Activity_EX!B:B,Activity_EX!$A:$A,$A77))/(SUMIFS('AGG Activity_16'!B:B,'AGG Activity_16'!$A:$A,$B77)),0)))))</f>
        <v>4.9991488359531697E-3</v>
      </c>
      <c r="M77" s="9">
        <f>IF(OR($G77="WH",$G77="SH"),RESBDG_Split_Tech!M77,IF(M$1=2016,0,IF(RESBDG_Split_Tech!M77=1,1,IF(RESBDG_Split_Tech!M77="",0,IFERROR((RESBDG_Split_Tech!M77*(SUMIFS('AGG Activity_16'!C:C,'AGG Activity_16'!$A:$A,$B77)+SUMIFS('AGG Activity_EX'!C:C,'AGG Activity_EX'!$A:$A,$B77))-SUMIFS(Activity_EX!C:C,Activity_EX!$A:$A,$A77))/(SUMIFS('AGG Activity_16'!C:C,'AGG Activity_16'!$A:$A,$B77)),0)))))</f>
        <v>4.9991488359531697E-3</v>
      </c>
      <c r="N77" s="9">
        <f>IF(OR($G77="WH",$G77="SH"),RESBDG_Split_Tech!N77,IF(N$1=2016,0,IF(RESBDG_Split_Tech!N77=1,1,IF(RESBDG_Split_Tech!N77="",0,IFERROR((RESBDG_Split_Tech!N77*(SUMIFS('AGG Activity_16'!D:D,'AGG Activity_16'!$A:$A,$B77)+SUMIFS('AGG Activity_EX'!D:D,'AGG Activity_EX'!$A:$A,$B77))-SUMIFS(Activity_EX!D:D,Activity_EX!$A:$A,$A77))/(SUMIFS('AGG Activity_16'!D:D,'AGG Activity_16'!$A:$A,$B77)),0)))))</f>
        <v>4.9991488359531697E-3</v>
      </c>
      <c r="O77" s="9">
        <f>IF(OR($G77="WH",$G77="SH"),RESBDG_Split_Tech!O77,IF(O$1=2016,0,IF(RESBDG_Split_Tech!O77=1,1,IF(RESBDG_Split_Tech!O77="",0,IFERROR((RESBDG_Split_Tech!O77*(SUMIFS('AGG Activity_16'!E:E,'AGG Activity_16'!$A:$A,$B77)+SUMIFS('AGG Activity_EX'!E:E,'AGG Activity_EX'!$A:$A,$B77))-SUMIFS(Activity_EX!E:E,Activity_EX!$A:$A,$A77))/(SUMIFS('AGG Activity_16'!E:E,'AGG Activity_16'!$A:$A,$B77)),0)))))</f>
        <v>4.9991488359531697E-3</v>
      </c>
      <c r="P77" s="9">
        <f>IF(OR($G77="WH",$G77="SH"),RESBDG_Split_Tech!P77,IF(P$1=2016,0,IF(RESBDG_Split_Tech!P77=1,1,IF(RESBDG_Split_Tech!P77="",0,IFERROR((RESBDG_Split_Tech!P77*(SUMIFS('AGG Activity_16'!F:F,'AGG Activity_16'!$A:$A,$B77)+SUMIFS('AGG Activity_EX'!F:F,'AGG Activity_EX'!$A:$A,$B77))-SUMIFS(Activity_EX!F:F,Activity_EX!$A:$A,$A77))/(SUMIFS('AGG Activity_16'!F:F,'AGG Activity_16'!$A:$A,$B77)),0)))))</f>
        <v>4.9991488359531697E-3</v>
      </c>
      <c r="Q77" s="9">
        <f>IF(OR($G77="WH",$G77="SH"),RESBDG_Split_Tech!Q77,IF(Q$1=2016,0,IF(RESBDG_Split_Tech!Q77=1,1,IF(RESBDG_Split_Tech!Q77="",0,IFERROR((RESBDG_Split_Tech!Q77*(SUMIFS('AGG Activity_16'!G:G,'AGG Activity_16'!$A:$A,$B77)+SUMIFS('AGG Activity_EX'!G:G,'AGG Activity_EX'!$A:$A,$B77))-SUMIFS(Activity_EX!G:G,Activity_EX!$A:$A,$A77))/(SUMIFS('AGG Activity_16'!G:G,'AGG Activity_16'!$A:$A,$B77)),0)))))</f>
        <v>4.9991488359531697E-3</v>
      </c>
      <c r="R77" s="9">
        <f>IF(OR($G77="WH",$G77="SH"),RESBDG_Split_Tech!R77,IF(R$1=2016,0,IF(RESBDG_Split_Tech!R77=1,1,IF(RESBDG_Split_Tech!R77="",0,IFERROR((RESBDG_Split_Tech!R77*(SUMIFS('AGG Activity_16'!H:H,'AGG Activity_16'!$A:$A,$B77)+SUMIFS('AGG Activity_EX'!H:H,'AGG Activity_EX'!$A:$A,$B77))-SUMIFS(Activity_EX!H:H,Activity_EX!$A:$A,$A77))/(SUMIFS('AGG Activity_16'!H:H,'AGG Activity_16'!$A:$A,$B77)),0)))))</f>
        <v>4.9991488359531697E-3</v>
      </c>
      <c r="S77" s="9">
        <f>IF(AND($G77="WH",S$1=2017),RESBDG_Split_Tech!S77,IF(S$1=2016,0,IF(RESBDG_Split_Tech!S77=1,1,IF(RESBDG_Split_Tech!S77="",0,IFERROR((RESBDG_Split_Tech!S77*(SUMIFS('AGG Activity_16'!I:I,'AGG Activity_16'!$A:$A,$B77)+SUMIFS('AGG Activity_EX'!I:I,'AGG Activity_EX'!$A:$A,$B77))-SUMIFS(Activity_EX!I:I,Activity_EX!$A:$A,$A77))/(SUMIFS('AGG Activity_16'!I:I,'AGG Activity_16'!$A:$A,$B77)),0)))))</f>
        <v>0</v>
      </c>
      <c r="T77" s="9">
        <f>IF(AND($G77="WH",T$1=2017),RESBDG_Split_Tech!T77,IF(T$1=2016,0,IF(RESBDG_Split_Tech!T77=1,1,IF(RESBDG_Split_Tech!T77="",0,IFERROR((RESBDG_Split_Tech!T77*(SUMIFS('AGG Activity_16'!J:J,'AGG Activity_16'!$A:$A,$B77)+SUMIFS('AGG Activity_EX'!J:J,'AGG Activity_EX'!$A:$A,$B77))-SUMIFS(Activity_EX!J:J,Activity_EX!$A:$A,$A77))/(SUMIFS('AGG Activity_16'!J:J,'AGG Activity_16'!$A:$A,$B77)),0)))))</f>
        <v>0</v>
      </c>
      <c r="U77" s="9">
        <f>IF(AND($G77="WH",U$1=2017),RESBDG_Split_Tech!U77,IF(U$1=2016,0,IF(RESBDG_Split_Tech!U77=1,1,IF(RESBDG_Split_Tech!U77="",0,IFERROR((RESBDG_Split_Tech!U77*(SUMIFS('AGG Activity_16'!K:K,'AGG Activity_16'!$A:$A,$B77)+SUMIFS('AGG Activity_EX'!K:K,'AGG Activity_EX'!$A:$A,$B77))-SUMIFS(Activity_EX!K:K,Activity_EX!$A:$A,$A77))/(SUMIFS('AGG Activity_16'!K:K,'AGG Activity_16'!$A:$A,$B77)),0)))))</f>
        <v>0</v>
      </c>
    </row>
    <row r="78" spans="1:21" x14ac:dyDescent="0.25">
      <c r="A78" t="str">
        <f>RESBDG_Split_Tech!A78</f>
        <v>RESBDGAPAOldWH______STDNGA</v>
      </c>
      <c r="B78" t="str">
        <f>RESBDG_Split_Tech!B78</f>
        <v>RESBDGAPAOldWH</v>
      </c>
      <c r="C78" t="str">
        <f>RESBDG_Split_Tech!C78</f>
        <v>RES</v>
      </c>
      <c r="D78" t="str">
        <f>RESBDG_Split_Tech!D78</f>
        <v>BDG</v>
      </c>
      <c r="E78" t="str">
        <f>RESBDG_Split_Tech!E78</f>
        <v>APA</v>
      </c>
      <c r="F78" t="str">
        <f>RESBDG_Split_Tech!F78</f>
        <v>Old</v>
      </c>
      <c r="G78" t="str">
        <f>RESBDG_Split_Tech!G78</f>
        <v>WH</v>
      </c>
      <c r="H78" t="str">
        <f>RESBDG_Split_Tech!H78</f>
        <v>___</v>
      </c>
      <c r="I78" t="str">
        <f>RESBDG_Split_Tech!I78</f>
        <v>___</v>
      </c>
      <c r="J78" t="str">
        <f>RESBDG_Split_Tech!J78</f>
        <v>STD</v>
      </c>
      <c r="K78" t="str">
        <f>RESBDG_Split_Tech!K78</f>
        <v>NGA</v>
      </c>
      <c r="L78" s="9">
        <f>IF(OR($G78="WH",$G78="SH"),RESBDG_Split_Tech!L78,IF(L$1=2016,0,IF(RESBDG_Split_Tech!L78=1,1,IF(RESBDG_Split_Tech!L78="",0,IFERROR((RESBDG_Split_Tech!L78*(SUMIFS('AGG Activity_16'!B:B,'AGG Activity_16'!$A:$A,$B78)+SUMIFS('AGG Activity_EX'!B:B,'AGG Activity_EX'!$A:$A,$B78))-SUMIFS(Activity_EX!B:B,Activity_EX!$A:$A,$A78))/(SUMIFS('AGG Activity_16'!B:B,'AGG Activity_16'!$A:$A,$B78)),0)))))</f>
        <v>0.89297336369471747</v>
      </c>
      <c r="M78" s="9">
        <f>IF(OR($G78="WH",$G78="SH"),RESBDG_Split_Tech!M78,IF(M$1=2016,0,IF(RESBDG_Split_Tech!M78=1,1,IF(RESBDG_Split_Tech!M78="",0,IFERROR((RESBDG_Split_Tech!M78*(SUMIFS('AGG Activity_16'!C:C,'AGG Activity_16'!$A:$A,$B78)+SUMIFS('AGG Activity_EX'!C:C,'AGG Activity_EX'!$A:$A,$B78))-SUMIFS(Activity_EX!C:C,Activity_EX!$A:$A,$A78))/(SUMIFS('AGG Activity_16'!C:C,'AGG Activity_16'!$A:$A,$B78)),0)))))</f>
        <v>0.89297336369471747</v>
      </c>
      <c r="N78" s="9">
        <f>IF(OR($G78="WH",$G78="SH"),RESBDG_Split_Tech!N78,IF(N$1=2016,0,IF(RESBDG_Split_Tech!N78=1,1,IF(RESBDG_Split_Tech!N78="",0,IFERROR((RESBDG_Split_Tech!N78*(SUMIFS('AGG Activity_16'!D:D,'AGG Activity_16'!$A:$A,$B78)+SUMIFS('AGG Activity_EX'!D:D,'AGG Activity_EX'!$A:$A,$B78))-SUMIFS(Activity_EX!D:D,Activity_EX!$A:$A,$A78))/(SUMIFS('AGG Activity_16'!D:D,'AGG Activity_16'!$A:$A,$B78)),0)))))</f>
        <v>0.89297336369471747</v>
      </c>
      <c r="O78" s="9">
        <f>IF(OR($G78="WH",$G78="SH"),RESBDG_Split_Tech!O78,IF(O$1=2016,0,IF(RESBDG_Split_Tech!O78=1,1,IF(RESBDG_Split_Tech!O78="",0,IFERROR((RESBDG_Split_Tech!O78*(SUMIFS('AGG Activity_16'!E:E,'AGG Activity_16'!$A:$A,$B78)+SUMIFS('AGG Activity_EX'!E:E,'AGG Activity_EX'!$A:$A,$B78))-SUMIFS(Activity_EX!E:E,Activity_EX!$A:$A,$A78))/(SUMIFS('AGG Activity_16'!E:E,'AGG Activity_16'!$A:$A,$B78)),0)))))</f>
        <v>0.89297336369471747</v>
      </c>
      <c r="P78" s="9">
        <f>IF(OR($G78="WH",$G78="SH"),RESBDG_Split_Tech!P78,IF(P$1=2016,0,IF(RESBDG_Split_Tech!P78=1,1,IF(RESBDG_Split_Tech!P78="",0,IFERROR((RESBDG_Split_Tech!P78*(SUMIFS('AGG Activity_16'!F:F,'AGG Activity_16'!$A:$A,$B78)+SUMIFS('AGG Activity_EX'!F:F,'AGG Activity_EX'!$A:$A,$B78))-SUMIFS(Activity_EX!F:F,Activity_EX!$A:$A,$A78))/(SUMIFS('AGG Activity_16'!F:F,'AGG Activity_16'!$A:$A,$B78)),0)))))</f>
        <v>0.89297336369471747</v>
      </c>
      <c r="Q78" s="9">
        <f>IF(OR($G78="WH",$G78="SH"),RESBDG_Split_Tech!Q78,IF(Q$1=2016,0,IF(RESBDG_Split_Tech!Q78=1,1,IF(RESBDG_Split_Tech!Q78="",0,IFERROR((RESBDG_Split_Tech!Q78*(SUMIFS('AGG Activity_16'!G:G,'AGG Activity_16'!$A:$A,$B78)+SUMIFS('AGG Activity_EX'!G:G,'AGG Activity_EX'!$A:$A,$B78))-SUMIFS(Activity_EX!G:G,Activity_EX!$A:$A,$A78))/(SUMIFS('AGG Activity_16'!G:G,'AGG Activity_16'!$A:$A,$B78)),0)))))</f>
        <v>0.89297336369471747</v>
      </c>
      <c r="R78" s="9">
        <f>IF(OR($G78="WH",$G78="SH"),RESBDG_Split_Tech!R78,IF(R$1=2016,0,IF(RESBDG_Split_Tech!R78=1,1,IF(RESBDG_Split_Tech!R78="",0,IFERROR((RESBDG_Split_Tech!R78*(SUMIFS('AGG Activity_16'!H:H,'AGG Activity_16'!$A:$A,$B78)+SUMIFS('AGG Activity_EX'!H:H,'AGG Activity_EX'!$A:$A,$B78))-SUMIFS(Activity_EX!H:H,Activity_EX!$A:$A,$A78))/(SUMIFS('AGG Activity_16'!H:H,'AGG Activity_16'!$A:$A,$B78)),0)))))</f>
        <v>0.89297336369471747</v>
      </c>
      <c r="S78" s="9">
        <f>IF(AND($G78="WH",S$1=2017),RESBDG_Split_Tech!S78,IF(S$1=2016,0,IF(RESBDG_Split_Tech!S78=1,1,IF(RESBDG_Split_Tech!S78="",0,IFERROR((RESBDG_Split_Tech!S78*(SUMIFS('AGG Activity_16'!I:I,'AGG Activity_16'!$A:$A,$B78)+SUMIFS('AGG Activity_EX'!I:I,'AGG Activity_EX'!$A:$A,$B78))-SUMIFS(Activity_EX!I:I,Activity_EX!$A:$A,$A78))/(SUMIFS('AGG Activity_16'!I:I,'AGG Activity_16'!$A:$A,$B78)),0)))))</f>
        <v>0</v>
      </c>
      <c r="T78" s="9">
        <f>IF(AND($G78="WH",T$1=2017),RESBDG_Split_Tech!T78,IF(T$1=2016,0,IF(RESBDG_Split_Tech!T78=1,1,IF(RESBDG_Split_Tech!T78="",0,IFERROR((RESBDG_Split_Tech!T78*(SUMIFS('AGG Activity_16'!J:J,'AGG Activity_16'!$A:$A,$B78)+SUMIFS('AGG Activity_EX'!J:J,'AGG Activity_EX'!$A:$A,$B78))-SUMIFS(Activity_EX!J:J,Activity_EX!$A:$A,$A78))/(SUMIFS('AGG Activity_16'!J:J,'AGG Activity_16'!$A:$A,$B78)),0)))))</f>
        <v>0</v>
      </c>
      <c r="U78" s="9">
        <f>IF(AND($G78="WH",U$1=2017),RESBDG_Split_Tech!U78,IF(U$1=2016,0,IF(RESBDG_Split_Tech!U78=1,1,IF(RESBDG_Split_Tech!U78="",0,IFERROR((RESBDG_Split_Tech!U78*(SUMIFS('AGG Activity_16'!K:K,'AGG Activity_16'!$A:$A,$B78)+SUMIFS('AGG Activity_EX'!K:K,'AGG Activity_EX'!$A:$A,$B78))-SUMIFS(Activity_EX!K:K,Activity_EX!$A:$A,$A78))/(SUMIFS('AGG Activity_16'!K:K,'AGG Activity_16'!$A:$A,$B78)),0)))))</f>
        <v>0</v>
      </c>
    </row>
    <row r="79" spans="1:21" x14ac:dyDescent="0.25">
      <c r="A79" t="str">
        <f>RESBDG_Split_Tech!A79</f>
        <v>RESBDGAPAOldWH______STDPRO</v>
      </c>
      <c r="B79" t="str">
        <f>RESBDG_Split_Tech!B79</f>
        <v>RESBDGAPAOldWH</v>
      </c>
      <c r="C79" t="str">
        <f>RESBDG_Split_Tech!C79</f>
        <v>RES</v>
      </c>
      <c r="D79" t="str">
        <f>RESBDG_Split_Tech!D79</f>
        <v>BDG</v>
      </c>
      <c r="E79" t="str">
        <f>RESBDG_Split_Tech!E79</f>
        <v>APA</v>
      </c>
      <c r="F79" t="str">
        <f>RESBDG_Split_Tech!F79</f>
        <v>Old</v>
      </c>
      <c r="G79" t="str">
        <f>RESBDG_Split_Tech!G79</f>
        <v>WH</v>
      </c>
      <c r="H79" t="str">
        <f>RESBDG_Split_Tech!H79</f>
        <v>___</v>
      </c>
      <c r="I79" t="str">
        <f>RESBDG_Split_Tech!I79</f>
        <v>___</v>
      </c>
      <c r="J79" t="str">
        <f>RESBDG_Split_Tech!J79</f>
        <v>STD</v>
      </c>
      <c r="K79" t="str">
        <f>RESBDG_Split_Tech!K79</f>
        <v>PRO</v>
      </c>
      <c r="L79" s="9">
        <f>IF(OR($G79="WH",$G79="SH"),RESBDG_Split_Tech!L79,IF(L$1=2016,0,IF(RESBDG_Split_Tech!L79=1,1,IF(RESBDG_Split_Tech!L79="",0,IFERROR((RESBDG_Split_Tech!L79*(SUMIFS('AGG Activity_16'!B:B,'AGG Activity_16'!$A:$A,$B79)+SUMIFS('AGG Activity_EX'!B:B,'AGG Activity_EX'!$A:$A,$B79))-SUMIFS(Activity_EX!B:B,Activity_EX!$A:$A,$A79))/(SUMIFS('AGG Activity_16'!B:B,'AGG Activity_16'!$A:$A,$B79)),0)))))</f>
        <v>0</v>
      </c>
      <c r="M79" s="9">
        <f>IF(OR($G79="WH",$G79="SH"),RESBDG_Split_Tech!M79,IF(M$1=2016,0,IF(RESBDG_Split_Tech!M79=1,1,IF(RESBDG_Split_Tech!M79="",0,IFERROR((RESBDG_Split_Tech!M79*(SUMIFS('AGG Activity_16'!C:C,'AGG Activity_16'!$A:$A,$B79)+SUMIFS('AGG Activity_EX'!C:C,'AGG Activity_EX'!$A:$A,$B79))-SUMIFS(Activity_EX!C:C,Activity_EX!$A:$A,$A79))/(SUMIFS('AGG Activity_16'!C:C,'AGG Activity_16'!$A:$A,$B79)),0)))))</f>
        <v>0</v>
      </c>
      <c r="N79" s="9">
        <f>IF(OR($G79="WH",$G79="SH"),RESBDG_Split_Tech!N79,IF(N$1=2016,0,IF(RESBDG_Split_Tech!N79=1,1,IF(RESBDG_Split_Tech!N79="",0,IFERROR((RESBDG_Split_Tech!N79*(SUMIFS('AGG Activity_16'!D:D,'AGG Activity_16'!$A:$A,$B79)+SUMIFS('AGG Activity_EX'!D:D,'AGG Activity_EX'!$A:$A,$B79))-SUMIFS(Activity_EX!D:D,Activity_EX!$A:$A,$A79))/(SUMIFS('AGG Activity_16'!D:D,'AGG Activity_16'!$A:$A,$B79)),0)))))</f>
        <v>0</v>
      </c>
      <c r="O79" s="9">
        <f>IF(OR($G79="WH",$G79="SH"),RESBDG_Split_Tech!O79,IF(O$1=2016,0,IF(RESBDG_Split_Tech!O79=1,1,IF(RESBDG_Split_Tech!O79="",0,IFERROR((RESBDG_Split_Tech!O79*(SUMIFS('AGG Activity_16'!E:E,'AGG Activity_16'!$A:$A,$B79)+SUMIFS('AGG Activity_EX'!E:E,'AGG Activity_EX'!$A:$A,$B79))-SUMIFS(Activity_EX!E:E,Activity_EX!$A:$A,$A79))/(SUMIFS('AGG Activity_16'!E:E,'AGG Activity_16'!$A:$A,$B79)),0)))))</f>
        <v>0</v>
      </c>
      <c r="P79" s="9">
        <f>IF(OR($G79="WH",$G79="SH"),RESBDG_Split_Tech!P79,IF(P$1=2016,0,IF(RESBDG_Split_Tech!P79=1,1,IF(RESBDG_Split_Tech!P79="",0,IFERROR((RESBDG_Split_Tech!P79*(SUMIFS('AGG Activity_16'!F:F,'AGG Activity_16'!$A:$A,$B79)+SUMIFS('AGG Activity_EX'!F:F,'AGG Activity_EX'!$A:$A,$B79))-SUMIFS(Activity_EX!F:F,Activity_EX!$A:$A,$A79))/(SUMIFS('AGG Activity_16'!F:F,'AGG Activity_16'!$A:$A,$B79)),0)))))</f>
        <v>0</v>
      </c>
      <c r="Q79" s="9">
        <f>IF(OR($G79="WH",$G79="SH"),RESBDG_Split_Tech!Q79,IF(Q$1=2016,0,IF(RESBDG_Split_Tech!Q79=1,1,IF(RESBDG_Split_Tech!Q79="",0,IFERROR((RESBDG_Split_Tech!Q79*(SUMIFS('AGG Activity_16'!G:G,'AGG Activity_16'!$A:$A,$B79)+SUMIFS('AGG Activity_EX'!G:G,'AGG Activity_EX'!$A:$A,$B79))-SUMIFS(Activity_EX!G:G,Activity_EX!$A:$A,$A79))/(SUMIFS('AGG Activity_16'!G:G,'AGG Activity_16'!$A:$A,$B79)),0)))))</f>
        <v>0</v>
      </c>
      <c r="R79" s="9">
        <f>IF(OR($G79="WH",$G79="SH"),RESBDG_Split_Tech!R79,IF(R$1=2016,0,IF(RESBDG_Split_Tech!R79=1,1,IF(RESBDG_Split_Tech!R79="",0,IFERROR((RESBDG_Split_Tech!R79*(SUMIFS('AGG Activity_16'!H:H,'AGG Activity_16'!$A:$A,$B79)+SUMIFS('AGG Activity_EX'!H:H,'AGG Activity_EX'!$A:$A,$B79))-SUMIFS(Activity_EX!H:H,Activity_EX!$A:$A,$A79))/(SUMIFS('AGG Activity_16'!H:H,'AGG Activity_16'!$A:$A,$B79)),0)))))</f>
        <v>0</v>
      </c>
      <c r="S79" s="9">
        <f>IF(AND($G79="WH",S$1=2017),RESBDG_Split_Tech!S79,IF(S$1=2016,0,IF(RESBDG_Split_Tech!S79=1,1,IF(RESBDG_Split_Tech!S79="",0,IFERROR((RESBDG_Split_Tech!S79*(SUMIFS('AGG Activity_16'!I:I,'AGG Activity_16'!$A:$A,$B79)+SUMIFS('AGG Activity_EX'!I:I,'AGG Activity_EX'!$A:$A,$B79))-SUMIFS(Activity_EX!I:I,Activity_EX!$A:$A,$A79))/(SUMIFS('AGG Activity_16'!I:I,'AGG Activity_16'!$A:$A,$B79)),0)))))</f>
        <v>0</v>
      </c>
      <c r="T79" s="9">
        <f>IF(AND($G79="WH",T$1=2017),RESBDG_Split_Tech!T79,IF(T$1=2016,0,IF(RESBDG_Split_Tech!T79=1,1,IF(RESBDG_Split_Tech!T79="",0,IFERROR((RESBDG_Split_Tech!T79*(SUMIFS('AGG Activity_16'!J:J,'AGG Activity_16'!$A:$A,$B79)+SUMIFS('AGG Activity_EX'!J:J,'AGG Activity_EX'!$A:$A,$B79))-SUMIFS(Activity_EX!J:J,Activity_EX!$A:$A,$A79))/(SUMIFS('AGG Activity_16'!J:J,'AGG Activity_16'!$A:$A,$B79)),0)))))</f>
        <v>0</v>
      </c>
      <c r="U79" s="9">
        <f>IF(AND($G79="WH",U$1=2017),RESBDG_Split_Tech!U79,IF(U$1=2016,0,IF(RESBDG_Split_Tech!U79=1,1,IF(RESBDG_Split_Tech!U79="",0,IFERROR((RESBDG_Split_Tech!U79*(SUMIFS('AGG Activity_16'!K:K,'AGG Activity_16'!$A:$A,$B79)+SUMIFS('AGG Activity_EX'!K:K,'AGG Activity_EX'!$A:$A,$B79))-SUMIFS(Activity_EX!K:K,Activity_EX!$A:$A,$A79))/(SUMIFS('AGG Activity_16'!K:K,'AGG Activity_16'!$A:$A,$B79)),0)))))</f>
        <v>0</v>
      </c>
    </row>
    <row r="80" spans="1:21" x14ac:dyDescent="0.25">
      <c r="A80" t="str">
        <f>RESBDG_Split_Tech!A80</f>
        <v>RESBDGSATOldWH______STDBMA</v>
      </c>
      <c r="B80" t="str">
        <f>RESBDG_Split_Tech!B80</f>
        <v>RESBDGSATOldWH</v>
      </c>
      <c r="C80" t="str">
        <f>RESBDG_Split_Tech!C80</f>
        <v>RES</v>
      </c>
      <c r="D80" t="str">
        <f>RESBDG_Split_Tech!D80</f>
        <v>BDG</v>
      </c>
      <c r="E80" t="str">
        <f>RESBDG_Split_Tech!E80</f>
        <v>SAT</v>
      </c>
      <c r="F80" t="str">
        <f>RESBDG_Split_Tech!F80</f>
        <v>Old</v>
      </c>
      <c r="G80" t="str">
        <f>RESBDG_Split_Tech!G80</f>
        <v>WH</v>
      </c>
      <c r="H80" t="str">
        <f>RESBDG_Split_Tech!H80</f>
        <v>___</v>
      </c>
      <c r="I80" t="str">
        <f>RESBDG_Split_Tech!I80</f>
        <v>___</v>
      </c>
      <c r="J80" t="str">
        <f>RESBDG_Split_Tech!J80</f>
        <v>STD</v>
      </c>
      <c r="K80" t="str">
        <f>RESBDG_Split_Tech!K80</f>
        <v>BMA</v>
      </c>
      <c r="L80" s="9">
        <f>IF(OR($G80="WH",$G80="SH"),RESBDG_Split_Tech!L80,IF(L$1=2016,0,IF(RESBDG_Split_Tech!L80=1,1,IF(RESBDG_Split_Tech!L80="",0,IFERROR((RESBDG_Split_Tech!L80*(SUMIFS('AGG Activity_16'!B:B,'AGG Activity_16'!$A:$A,$B80)+SUMIFS('AGG Activity_EX'!B:B,'AGG Activity_EX'!$A:$A,$B80))-SUMIFS(Activity_EX!B:B,Activity_EX!$A:$A,$A80))/(SUMIFS('AGG Activity_16'!B:B,'AGG Activity_16'!$A:$A,$B80)),0)))))</f>
        <v>0</v>
      </c>
      <c r="M80" s="9">
        <f>IF(OR($G80="WH",$G80="SH"),RESBDG_Split_Tech!M80,IF(M$1=2016,0,IF(RESBDG_Split_Tech!M80=1,1,IF(RESBDG_Split_Tech!M80="",0,IFERROR((RESBDG_Split_Tech!M80*(SUMIFS('AGG Activity_16'!C:C,'AGG Activity_16'!$A:$A,$B80)+SUMIFS('AGG Activity_EX'!C:C,'AGG Activity_EX'!$A:$A,$B80))-SUMIFS(Activity_EX!C:C,Activity_EX!$A:$A,$A80))/(SUMIFS('AGG Activity_16'!C:C,'AGG Activity_16'!$A:$A,$B80)),0)))))</f>
        <v>0</v>
      </c>
      <c r="N80" s="9">
        <f>IF(OR($G80="WH",$G80="SH"),RESBDG_Split_Tech!N80,IF(N$1=2016,0,IF(RESBDG_Split_Tech!N80=1,1,IF(RESBDG_Split_Tech!N80="",0,IFERROR((RESBDG_Split_Tech!N80*(SUMIFS('AGG Activity_16'!D:D,'AGG Activity_16'!$A:$A,$B80)+SUMIFS('AGG Activity_EX'!D:D,'AGG Activity_EX'!$A:$A,$B80))-SUMIFS(Activity_EX!D:D,Activity_EX!$A:$A,$A80))/(SUMIFS('AGG Activity_16'!D:D,'AGG Activity_16'!$A:$A,$B80)),0)))))</f>
        <v>0</v>
      </c>
      <c r="O80" s="9">
        <f>IF(OR($G80="WH",$G80="SH"),RESBDG_Split_Tech!O80,IF(O$1=2016,0,IF(RESBDG_Split_Tech!O80=1,1,IF(RESBDG_Split_Tech!O80="",0,IFERROR((RESBDG_Split_Tech!O80*(SUMIFS('AGG Activity_16'!E:E,'AGG Activity_16'!$A:$A,$B80)+SUMIFS('AGG Activity_EX'!E:E,'AGG Activity_EX'!$A:$A,$B80))-SUMIFS(Activity_EX!E:E,Activity_EX!$A:$A,$A80))/(SUMIFS('AGG Activity_16'!E:E,'AGG Activity_16'!$A:$A,$B80)),0)))))</f>
        <v>0</v>
      </c>
      <c r="P80" s="9">
        <f>IF(OR($G80="WH",$G80="SH"),RESBDG_Split_Tech!P80,IF(P$1=2016,0,IF(RESBDG_Split_Tech!P80=1,1,IF(RESBDG_Split_Tech!P80="",0,IFERROR((RESBDG_Split_Tech!P80*(SUMIFS('AGG Activity_16'!F:F,'AGG Activity_16'!$A:$A,$B80)+SUMIFS('AGG Activity_EX'!F:F,'AGG Activity_EX'!$A:$A,$B80))-SUMIFS(Activity_EX!F:F,Activity_EX!$A:$A,$A80))/(SUMIFS('AGG Activity_16'!F:F,'AGG Activity_16'!$A:$A,$B80)),0)))))</f>
        <v>0</v>
      </c>
      <c r="Q80" s="9">
        <f>IF(OR($G80="WH",$G80="SH"),RESBDG_Split_Tech!Q80,IF(Q$1=2016,0,IF(RESBDG_Split_Tech!Q80=1,1,IF(RESBDG_Split_Tech!Q80="",0,IFERROR((RESBDG_Split_Tech!Q80*(SUMIFS('AGG Activity_16'!G:G,'AGG Activity_16'!$A:$A,$B80)+SUMIFS('AGG Activity_EX'!G:G,'AGG Activity_EX'!$A:$A,$B80))-SUMIFS(Activity_EX!G:G,Activity_EX!$A:$A,$A80))/(SUMIFS('AGG Activity_16'!G:G,'AGG Activity_16'!$A:$A,$B80)),0)))))</f>
        <v>0</v>
      </c>
      <c r="R80" s="9">
        <f>IF(OR($G80="WH",$G80="SH"),RESBDG_Split_Tech!R80,IF(R$1=2016,0,IF(RESBDG_Split_Tech!R80=1,1,IF(RESBDG_Split_Tech!R80="",0,IFERROR((RESBDG_Split_Tech!R80*(SUMIFS('AGG Activity_16'!H:H,'AGG Activity_16'!$A:$A,$B80)+SUMIFS('AGG Activity_EX'!H:H,'AGG Activity_EX'!$A:$A,$B80))-SUMIFS(Activity_EX!H:H,Activity_EX!$A:$A,$A80))/(SUMIFS('AGG Activity_16'!H:H,'AGG Activity_16'!$A:$A,$B80)),0)))))</f>
        <v>0</v>
      </c>
      <c r="S80" s="9">
        <f>IF(AND($G80="WH",S$1=2017),RESBDG_Split_Tech!S80,IF(S$1=2016,0,IF(RESBDG_Split_Tech!S80=1,1,IF(RESBDG_Split_Tech!S80="",0,IFERROR((RESBDG_Split_Tech!S80*(SUMIFS('AGG Activity_16'!I:I,'AGG Activity_16'!$A:$A,$B80)+SUMIFS('AGG Activity_EX'!I:I,'AGG Activity_EX'!$A:$A,$B80))-SUMIFS(Activity_EX!I:I,Activity_EX!$A:$A,$A80))/(SUMIFS('AGG Activity_16'!I:I,'AGG Activity_16'!$A:$A,$B80)),0)))))</f>
        <v>0</v>
      </c>
      <c r="T80" s="9">
        <f>IF(AND($G80="WH",T$1=2017),RESBDG_Split_Tech!T80,IF(T$1=2016,0,IF(RESBDG_Split_Tech!T80=1,1,IF(RESBDG_Split_Tech!T80="",0,IFERROR((RESBDG_Split_Tech!T80*(SUMIFS('AGG Activity_16'!J:J,'AGG Activity_16'!$A:$A,$B80)+SUMIFS('AGG Activity_EX'!J:J,'AGG Activity_EX'!$A:$A,$B80))-SUMIFS(Activity_EX!J:J,Activity_EX!$A:$A,$A80))/(SUMIFS('AGG Activity_16'!J:J,'AGG Activity_16'!$A:$A,$B80)),0)))))</f>
        <v>0</v>
      </c>
      <c r="U80" s="9">
        <f>IF(AND($G80="WH",U$1=2017),RESBDG_Split_Tech!U80,IF(U$1=2016,0,IF(RESBDG_Split_Tech!U80=1,1,IF(RESBDG_Split_Tech!U80="",0,IFERROR((RESBDG_Split_Tech!U80*(SUMIFS('AGG Activity_16'!K:K,'AGG Activity_16'!$A:$A,$B80)+SUMIFS('AGG Activity_EX'!K:K,'AGG Activity_EX'!$A:$A,$B80))-SUMIFS(Activity_EX!K:K,Activity_EX!$A:$A,$A80))/(SUMIFS('AGG Activity_16'!K:K,'AGG Activity_16'!$A:$A,$B80)),0)))))</f>
        <v>0</v>
      </c>
    </row>
    <row r="81" spans="1:21" x14ac:dyDescent="0.25">
      <c r="A81" t="str">
        <f>RESBDG_Split_Tech!A81</f>
        <v>RESBDGSATOldWH______STDELC</v>
      </c>
      <c r="B81" t="str">
        <f>RESBDG_Split_Tech!B81</f>
        <v>RESBDGSATOldWH</v>
      </c>
      <c r="C81" t="str">
        <f>RESBDG_Split_Tech!C81</f>
        <v>RES</v>
      </c>
      <c r="D81" t="str">
        <f>RESBDG_Split_Tech!D81</f>
        <v>BDG</v>
      </c>
      <c r="E81" t="str">
        <f>RESBDG_Split_Tech!E81</f>
        <v>SAT</v>
      </c>
      <c r="F81" t="str">
        <f>RESBDG_Split_Tech!F81</f>
        <v>Old</v>
      </c>
      <c r="G81" t="str">
        <f>RESBDG_Split_Tech!G81</f>
        <v>WH</v>
      </c>
      <c r="H81" t="str">
        <f>RESBDG_Split_Tech!H81</f>
        <v>___</v>
      </c>
      <c r="I81" t="str">
        <f>RESBDG_Split_Tech!I81</f>
        <v>___</v>
      </c>
      <c r="J81" t="str">
        <f>RESBDG_Split_Tech!J81</f>
        <v>STD</v>
      </c>
      <c r="K81" t="str">
        <f>RESBDG_Split_Tech!K81</f>
        <v>ELC</v>
      </c>
      <c r="L81" s="9">
        <f>IF(OR($G81="WH",$G81="SH"),RESBDG_Split_Tech!L81,IF(L$1=2016,0,IF(RESBDG_Split_Tech!L81=1,1,IF(RESBDG_Split_Tech!L81="",0,IFERROR((RESBDG_Split_Tech!L81*(SUMIFS('AGG Activity_16'!B:B,'AGG Activity_16'!$A:$A,$B81)+SUMIFS('AGG Activity_EX'!B:B,'AGG Activity_EX'!$A:$A,$B81))-SUMIFS(Activity_EX!B:B,Activity_EX!$A:$A,$A81))/(SUMIFS('AGG Activity_16'!B:B,'AGG Activity_16'!$A:$A,$B81)),0)))))</f>
        <v>9.774030855976644E-2</v>
      </c>
      <c r="M81" s="9">
        <f>IF(OR($G81="WH",$G81="SH"),RESBDG_Split_Tech!M81,IF(M$1=2016,0,IF(RESBDG_Split_Tech!M81=1,1,IF(RESBDG_Split_Tech!M81="",0,IFERROR((RESBDG_Split_Tech!M81*(SUMIFS('AGG Activity_16'!C:C,'AGG Activity_16'!$A:$A,$B81)+SUMIFS('AGG Activity_EX'!C:C,'AGG Activity_EX'!$A:$A,$B81))-SUMIFS(Activity_EX!C:C,Activity_EX!$A:$A,$A81))/(SUMIFS('AGG Activity_16'!C:C,'AGG Activity_16'!$A:$A,$B81)),0)))))</f>
        <v>9.774030855976644E-2</v>
      </c>
      <c r="N81" s="9">
        <f>IF(OR($G81="WH",$G81="SH"),RESBDG_Split_Tech!N81,IF(N$1=2016,0,IF(RESBDG_Split_Tech!N81=1,1,IF(RESBDG_Split_Tech!N81="",0,IFERROR((RESBDG_Split_Tech!N81*(SUMIFS('AGG Activity_16'!D:D,'AGG Activity_16'!$A:$A,$B81)+SUMIFS('AGG Activity_EX'!D:D,'AGG Activity_EX'!$A:$A,$B81))-SUMIFS(Activity_EX!D:D,Activity_EX!$A:$A,$A81))/(SUMIFS('AGG Activity_16'!D:D,'AGG Activity_16'!$A:$A,$B81)),0)))))</f>
        <v>9.774030855976644E-2</v>
      </c>
      <c r="O81" s="9">
        <f>IF(OR($G81="WH",$G81="SH"),RESBDG_Split_Tech!O81,IF(O$1=2016,0,IF(RESBDG_Split_Tech!O81=1,1,IF(RESBDG_Split_Tech!O81="",0,IFERROR((RESBDG_Split_Tech!O81*(SUMIFS('AGG Activity_16'!E:E,'AGG Activity_16'!$A:$A,$B81)+SUMIFS('AGG Activity_EX'!E:E,'AGG Activity_EX'!$A:$A,$B81))-SUMIFS(Activity_EX!E:E,Activity_EX!$A:$A,$A81))/(SUMIFS('AGG Activity_16'!E:E,'AGG Activity_16'!$A:$A,$B81)),0)))))</f>
        <v>9.774030855976644E-2</v>
      </c>
      <c r="P81" s="9">
        <f>IF(OR($G81="WH",$G81="SH"),RESBDG_Split_Tech!P81,IF(P$1=2016,0,IF(RESBDG_Split_Tech!P81=1,1,IF(RESBDG_Split_Tech!P81="",0,IFERROR((RESBDG_Split_Tech!P81*(SUMIFS('AGG Activity_16'!F:F,'AGG Activity_16'!$A:$A,$B81)+SUMIFS('AGG Activity_EX'!F:F,'AGG Activity_EX'!$A:$A,$B81))-SUMIFS(Activity_EX!F:F,Activity_EX!$A:$A,$A81))/(SUMIFS('AGG Activity_16'!F:F,'AGG Activity_16'!$A:$A,$B81)),0)))))</f>
        <v>9.774030855976644E-2</v>
      </c>
      <c r="Q81" s="9">
        <f>IF(OR($G81="WH",$G81="SH"),RESBDG_Split_Tech!Q81,IF(Q$1=2016,0,IF(RESBDG_Split_Tech!Q81=1,1,IF(RESBDG_Split_Tech!Q81="",0,IFERROR((RESBDG_Split_Tech!Q81*(SUMIFS('AGG Activity_16'!G:G,'AGG Activity_16'!$A:$A,$B81)+SUMIFS('AGG Activity_EX'!G:G,'AGG Activity_EX'!$A:$A,$B81))-SUMIFS(Activity_EX!G:G,Activity_EX!$A:$A,$A81))/(SUMIFS('AGG Activity_16'!G:G,'AGG Activity_16'!$A:$A,$B81)),0)))))</f>
        <v>9.774030855976644E-2</v>
      </c>
      <c r="R81" s="9">
        <f>IF(OR($G81="WH",$G81="SH"),RESBDG_Split_Tech!R81,IF(R$1=2016,0,IF(RESBDG_Split_Tech!R81=1,1,IF(RESBDG_Split_Tech!R81="",0,IFERROR((RESBDG_Split_Tech!R81*(SUMIFS('AGG Activity_16'!H:H,'AGG Activity_16'!$A:$A,$B81)+SUMIFS('AGG Activity_EX'!H:H,'AGG Activity_EX'!$A:$A,$B81))-SUMIFS(Activity_EX!H:H,Activity_EX!$A:$A,$A81))/(SUMIFS('AGG Activity_16'!H:H,'AGG Activity_16'!$A:$A,$B81)),0)))))</f>
        <v>9.774030855976644E-2</v>
      </c>
      <c r="S81" s="9">
        <f>IF(AND($G81="WH",S$1=2017),RESBDG_Split_Tech!S81,IF(S$1=2016,0,IF(RESBDG_Split_Tech!S81=1,1,IF(RESBDG_Split_Tech!S81="",0,IFERROR((RESBDG_Split_Tech!S81*(SUMIFS('AGG Activity_16'!I:I,'AGG Activity_16'!$A:$A,$B81)+SUMIFS('AGG Activity_EX'!I:I,'AGG Activity_EX'!$A:$A,$B81))-SUMIFS(Activity_EX!I:I,Activity_EX!$A:$A,$A81))/(SUMIFS('AGG Activity_16'!I:I,'AGG Activity_16'!$A:$A,$B81)),0)))))</f>
        <v>0</v>
      </c>
      <c r="T81" s="9">
        <f>IF(AND($G81="WH",T$1=2017),RESBDG_Split_Tech!T81,IF(T$1=2016,0,IF(RESBDG_Split_Tech!T81=1,1,IF(RESBDG_Split_Tech!T81="",0,IFERROR((RESBDG_Split_Tech!T81*(SUMIFS('AGG Activity_16'!J:J,'AGG Activity_16'!$A:$A,$B81)+SUMIFS('AGG Activity_EX'!J:J,'AGG Activity_EX'!$A:$A,$B81))-SUMIFS(Activity_EX!J:J,Activity_EX!$A:$A,$A81))/(SUMIFS('AGG Activity_16'!J:J,'AGG Activity_16'!$A:$A,$B81)),0)))))</f>
        <v>0</v>
      </c>
      <c r="U81" s="9">
        <f>IF(AND($G81="WH",U$1=2017),RESBDG_Split_Tech!U81,IF(U$1=2016,0,IF(RESBDG_Split_Tech!U81=1,1,IF(RESBDG_Split_Tech!U81="",0,IFERROR((RESBDG_Split_Tech!U81*(SUMIFS('AGG Activity_16'!K:K,'AGG Activity_16'!$A:$A,$B81)+SUMIFS('AGG Activity_EX'!K:K,'AGG Activity_EX'!$A:$A,$B81))-SUMIFS(Activity_EX!K:K,Activity_EX!$A:$A,$A81))/(SUMIFS('AGG Activity_16'!K:K,'AGG Activity_16'!$A:$A,$B81)),0)))))</f>
        <v>0</v>
      </c>
    </row>
    <row r="82" spans="1:21" x14ac:dyDescent="0.25">
      <c r="A82" t="str">
        <f>RESBDG_Split_Tech!A82</f>
        <v>RESBDGSATOldWH_________DHE</v>
      </c>
      <c r="B82" t="str">
        <f>RESBDG_Split_Tech!B82</f>
        <v>RESBDGSATOldWH</v>
      </c>
      <c r="C82" t="str">
        <f>RESBDG_Split_Tech!C82</f>
        <v>RES</v>
      </c>
      <c r="D82" t="str">
        <f>RESBDG_Split_Tech!D82</f>
        <v>BDG</v>
      </c>
      <c r="E82" t="str">
        <f>RESBDG_Split_Tech!E82</f>
        <v>SAT</v>
      </c>
      <c r="F82" t="str">
        <f>RESBDG_Split_Tech!F82</f>
        <v>Old</v>
      </c>
      <c r="G82" t="str">
        <f>RESBDG_Split_Tech!G82</f>
        <v>WH</v>
      </c>
      <c r="H82" t="str">
        <f>RESBDG_Split_Tech!H82</f>
        <v>___</v>
      </c>
      <c r="I82" t="str">
        <f>RESBDG_Split_Tech!I82</f>
        <v>___</v>
      </c>
      <c r="J82" t="str">
        <f>RESBDG_Split_Tech!J82</f>
        <v>___</v>
      </c>
      <c r="K82" t="str">
        <f>RESBDG_Split_Tech!K82</f>
        <v>DHE</v>
      </c>
      <c r="L82" s="9">
        <f>IF(OR($G82="WH",$G82="SH"),RESBDG_Split_Tech!L82,IF(L$1=2016,0,IF(RESBDG_Split_Tech!L82=1,1,IF(RESBDG_Split_Tech!L82="",0,IFERROR((RESBDG_Split_Tech!L82*(SUMIFS('AGG Activity_16'!B:B,'AGG Activity_16'!$A:$A,$B82)+SUMIFS('AGG Activity_EX'!B:B,'AGG Activity_EX'!$A:$A,$B82))-SUMIFS(Activity_EX!B:B,Activity_EX!$A:$A,$A82))/(SUMIFS('AGG Activity_16'!B:B,'AGG Activity_16'!$A:$A,$B82)),0)))))</f>
        <v>0</v>
      </c>
      <c r="M82" s="9">
        <f>IF(OR($G82="WH",$G82="SH"),RESBDG_Split_Tech!M82,IF(M$1=2016,0,IF(RESBDG_Split_Tech!M82=1,1,IF(RESBDG_Split_Tech!M82="",0,IFERROR((RESBDG_Split_Tech!M82*(SUMIFS('AGG Activity_16'!C:C,'AGG Activity_16'!$A:$A,$B82)+SUMIFS('AGG Activity_EX'!C:C,'AGG Activity_EX'!$A:$A,$B82))-SUMIFS(Activity_EX!C:C,Activity_EX!$A:$A,$A82))/(SUMIFS('AGG Activity_16'!C:C,'AGG Activity_16'!$A:$A,$B82)),0)))))</f>
        <v>0</v>
      </c>
      <c r="N82" s="9">
        <f>IF(OR($G82="WH",$G82="SH"),RESBDG_Split_Tech!N82,IF(N$1=2016,0,IF(RESBDG_Split_Tech!N82=1,1,IF(RESBDG_Split_Tech!N82="",0,IFERROR((RESBDG_Split_Tech!N82*(SUMIFS('AGG Activity_16'!D:D,'AGG Activity_16'!$A:$A,$B82)+SUMIFS('AGG Activity_EX'!D:D,'AGG Activity_EX'!$A:$A,$B82))-SUMIFS(Activity_EX!D:D,Activity_EX!$A:$A,$A82))/(SUMIFS('AGG Activity_16'!D:D,'AGG Activity_16'!$A:$A,$B82)),0)))))</f>
        <v>0</v>
      </c>
      <c r="O82" s="9">
        <f>IF(OR($G82="WH",$G82="SH"),RESBDG_Split_Tech!O82,IF(O$1=2016,0,IF(RESBDG_Split_Tech!O82=1,1,IF(RESBDG_Split_Tech!O82="",0,IFERROR((RESBDG_Split_Tech!O82*(SUMIFS('AGG Activity_16'!E:E,'AGG Activity_16'!$A:$A,$B82)+SUMIFS('AGG Activity_EX'!E:E,'AGG Activity_EX'!$A:$A,$B82))-SUMIFS(Activity_EX!E:E,Activity_EX!$A:$A,$A82))/(SUMIFS('AGG Activity_16'!E:E,'AGG Activity_16'!$A:$A,$B82)),0)))))</f>
        <v>0</v>
      </c>
      <c r="P82" s="9">
        <f>IF(OR($G82="WH",$G82="SH"),RESBDG_Split_Tech!P82,IF(P$1=2016,0,IF(RESBDG_Split_Tech!P82=1,1,IF(RESBDG_Split_Tech!P82="",0,IFERROR((RESBDG_Split_Tech!P82*(SUMIFS('AGG Activity_16'!F:F,'AGG Activity_16'!$A:$A,$B82)+SUMIFS('AGG Activity_EX'!F:F,'AGG Activity_EX'!$A:$A,$B82))-SUMIFS(Activity_EX!F:F,Activity_EX!$A:$A,$A82))/(SUMIFS('AGG Activity_16'!F:F,'AGG Activity_16'!$A:$A,$B82)),0)))))</f>
        <v>0</v>
      </c>
      <c r="Q82" s="9">
        <f>IF(OR($G82="WH",$G82="SH"),RESBDG_Split_Tech!Q82,IF(Q$1=2016,0,IF(RESBDG_Split_Tech!Q82=1,1,IF(RESBDG_Split_Tech!Q82="",0,IFERROR((RESBDG_Split_Tech!Q82*(SUMIFS('AGG Activity_16'!G:G,'AGG Activity_16'!$A:$A,$B82)+SUMIFS('AGG Activity_EX'!G:G,'AGG Activity_EX'!$A:$A,$B82))-SUMIFS(Activity_EX!G:G,Activity_EX!$A:$A,$A82))/(SUMIFS('AGG Activity_16'!G:G,'AGG Activity_16'!$A:$A,$B82)),0)))))</f>
        <v>0</v>
      </c>
      <c r="R82" s="9">
        <f>IF(OR($G82="WH",$G82="SH"),RESBDG_Split_Tech!R82,IF(R$1=2016,0,IF(RESBDG_Split_Tech!R82=1,1,IF(RESBDG_Split_Tech!R82="",0,IFERROR((RESBDG_Split_Tech!R82*(SUMIFS('AGG Activity_16'!H:H,'AGG Activity_16'!$A:$A,$B82)+SUMIFS('AGG Activity_EX'!H:H,'AGG Activity_EX'!$A:$A,$B82))-SUMIFS(Activity_EX!H:H,Activity_EX!$A:$A,$A82))/(SUMIFS('AGG Activity_16'!H:H,'AGG Activity_16'!$A:$A,$B82)),0)))))</f>
        <v>0</v>
      </c>
      <c r="S82" s="9">
        <f>IF(AND($G82="WH",S$1=2017),RESBDG_Split_Tech!S82,IF(S$1=2016,0,IF(RESBDG_Split_Tech!S82=1,1,IF(RESBDG_Split_Tech!S82="",0,IFERROR((RESBDG_Split_Tech!S82*(SUMIFS('AGG Activity_16'!I:I,'AGG Activity_16'!$A:$A,$B82)+SUMIFS('AGG Activity_EX'!I:I,'AGG Activity_EX'!$A:$A,$B82))-SUMIFS(Activity_EX!I:I,Activity_EX!$A:$A,$A82))/(SUMIFS('AGG Activity_16'!I:I,'AGG Activity_16'!$A:$A,$B82)),0)))))</f>
        <v>0</v>
      </c>
      <c r="T82" s="9">
        <f>IF(AND($G82="WH",T$1=2017),RESBDG_Split_Tech!T82,IF(T$1=2016,0,IF(RESBDG_Split_Tech!T82=1,1,IF(RESBDG_Split_Tech!T82="",0,IFERROR((RESBDG_Split_Tech!T82*(SUMIFS('AGG Activity_16'!J:J,'AGG Activity_16'!$A:$A,$B82)+SUMIFS('AGG Activity_EX'!J:J,'AGG Activity_EX'!$A:$A,$B82))-SUMIFS(Activity_EX!J:J,Activity_EX!$A:$A,$A82))/(SUMIFS('AGG Activity_16'!J:J,'AGG Activity_16'!$A:$A,$B82)),0)))))</f>
        <v>0</v>
      </c>
      <c r="U82" s="9">
        <f>IF(AND($G82="WH",U$1=2017),RESBDG_Split_Tech!U82,IF(U$1=2016,0,IF(RESBDG_Split_Tech!U82=1,1,IF(RESBDG_Split_Tech!U82="",0,IFERROR((RESBDG_Split_Tech!U82*(SUMIFS('AGG Activity_16'!K:K,'AGG Activity_16'!$A:$A,$B82)+SUMIFS('AGG Activity_EX'!K:K,'AGG Activity_EX'!$A:$A,$B82))-SUMIFS(Activity_EX!K:K,Activity_EX!$A:$A,$A82))/(SUMIFS('AGG Activity_16'!K:K,'AGG Activity_16'!$A:$A,$B82)),0)))))</f>
        <v>0</v>
      </c>
    </row>
    <row r="83" spans="1:21" x14ac:dyDescent="0.25">
      <c r="A83" t="str">
        <f>RESBDG_Split_Tech!A83</f>
        <v>RESBDGSATOldWH______STDLFO</v>
      </c>
      <c r="B83" t="str">
        <f>RESBDG_Split_Tech!B83</f>
        <v>RESBDGSATOldWH</v>
      </c>
      <c r="C83" t="str">
        <f>RESBDG_Split_Tech!C83</f>
        <v>RES</v>
      </c>
      <c r="D83" t="str">
        <f>RESBDG_Split_Tech!D83</f>
        <v>BDG</v>
      </c>
      <c r="E83" t="str">
        <f>RESBDG_Split_Tech!E83</f>
        <v>SAT</v>
      </c>
      <c r="F83" t="str">
        <f>RESBDG_Split_Tech!F83</f>
        <v>Old</v>
      </c>
      <c r="G83" t="str">
        <f>RESBDG_Split_Tech!G83</f>
        <v>WH</v>
      </c>
      <c r="H83" t="str">
        <f>RESBDG_Split_Tech!H83</f>
        <v>___</v>
      </c>
      <c r="I83" t="str">
        <f>RESBDG_Split_Tech!I83</f>
        <v>___</v>
      </c>
      <c r="J83" t="str">
        <f>RESBDG_Split_Tech!J83</f>
        <v>STD</v>
      </c>
      <c r="K83" t="str">
        <f>RESBDG_Split_Tech!K83</f>
        <v>LFO</v>
      </c>
      <c r="L83" s="9">
        <f>IF(OR($G83="WH",$G83="SH"),RESBDG_Split_Tech!L83,IF(L$1=2016,0,IF(RESBDG_Split_Tech!L83=1,1,IF(RESBDG_Split_Tech!L83="",0,IFERROR((RESBDG_Split_Tech!L83*(SUMIFS('AGG Activity_16'!B:B,'AGG Activity_16'!$A:$A,$B83)+SUMIFS('AGG Activity_EX'!B:B,'AGG Activity_EX'!$A:$A,$B83))-SUMIFS(Activity_EX!B:B,Activity_EX!$A:$A,$A83))/(SUMIFS('AGG Activity_16'!B:B,'AGG Activity_16'!$A:$A,$B83)),0)))))</f>
        <v>4.9991488359531697E-3</v>
      </c>
      <c r="M83" s="9">
        <f>IF(OR($G83="WH",$G83="SH"),RESBDG_Split_Tech!M83,IF(M$1=2016,0,IF(RESBDG_Split_Tech!M83=1,1,IF(RESBDG_Split_Tech!M83="",0,IFERROR((RESBDG_Split_Tech!M83*(SUMIFS('AGG Activity_16'!C:C,'AGG Activity_16'!$A:$A,$B83)+SUMIFS('AGG Activity_EX'!C:C,'AGG Activity_EX'!$A:$A,$B83))-SUMIFS(Activity_EX!C:C,Activity_EX!$A:$A,$A83))/(SUMIFS('AGG Activity_16'!C:C,'AGG Activity_16'!$A:$A,$B83)),0)))))</f>
        <v>4.9991488359531697E-3</v>
      </c>
      <c r="N83" s="9">
        <f>IF(OR($G83="WH",$G83="SH"),RESBDG_Split_Tech!N83,IF(N$1=2016,0,IF(RESBDG_Split_Tech!N83=1,1,IF(RESBDG_Split_Tech!N83="",0,IFERROR((RESBDG_Split_Tech!N83*(SUMIFS('AGG Activity_16'!D:D,'AGG Activity_16'!$A:$A,$B83)+SUMIFS('AGG Activity_EX'!D:D,'AGG Activity_EX'!$A:$A,$B83))-SUMIFS(Activity_EX!D:D,Activity_EX!$A:$A,$A83))/(SUMIFS('AGG Activity_16'!D:D,'AGG Activity_16'!$A:$A,$B83)),0)))))</f>
        <v>4.9991488359531697E-3</v>
      </c>
      <c r="O83" s="9">
        <f>IF(OR($G83="WH",$G83="SH"),RESBDG_Split_Tech!O83,IF(O$1=2016,0,IF(RESBDG_Split_Tech!O83=1,1,IF(RESBDG_Split_Tech!O83="",0,IFERROR((RESBDG_Split_Tech!O83*(SUMIFS('AGG Activity_16'!E:E,'AGG Activity_16'!$A:$A,$B83)+SUMIFS('AGG Activity_EX'!E:E,'AGG Activity_EX'!$A:$A,$B83))-SUMIFS(Activity_EX!E:E,Activity_EX!$A:$A,$A83))/(SUMIFS('AGG Activity_16'!E:E,'AGG Activity_16'!$A:$A,$B83)),0)))))</f>
        <v>4.9991488359531697E-3</v>
      </c>
      <c r="P83" s="9">
        <f>IF(OR($G83="WH",$G83="SH"),RESBDG_Split_Tech!P83,IF(P$1=2016,0,IF(RESBDG_Split_Tech!P83=1,1,IF(RESBDG_Split_Tech!P83="",0,IFERROR((RESBDG_Split_Tech!P83*(SUMIFS('AGG Activity_16'!F:F,'AGG Activity_16'!$A:$A,$B83)+SUMIFS('AGG Activity_EX'!F:F,'AGG Activity_EX'!$A:$A,$B83))-SUMIFS(Activity_EX!F:F,Activity_EX!$A:$A,$A83))/(SUMIFS('AGG Activity_16'!F:F,'AGG Activity_16'!$A:$A,$B83)),0)))))</f>
        <v>4.9991488359531697E-3</v>
      </c>
      <c r="Q83" s="9">
        <f>IF(OR($G83="WH",$G83="SH"),RESBDG_Split_Tech!Q83,IF(Q$1=2016,0,IF(RESBDG_Split_Tech!Q83=1,1,IF(RESBDG_Split_Tech!Q83="",0,IFERROR((RESBDG_Split_Tech!Q83*(SUMIFS('AGG Activity_16'!G:G,'AGG Activity_16'!$A:$A,$B83)+SUMIFS('AGG Activity_EX'!G:G,'AGG Activity_EX'!$A:$A,$B83))-SUMIFS(Activity_EX!G:G,Activity_EX!$A:$A,$A83))/(SUMIFS('AGG Activity_16'!G:G,'AGG Activity_16'!$A:$A,$B83)),0)))))</f>
        <v>4.9991488359531697E-3</v>
      </c>
      <c r="R83" s="9">
        <f>IF(OR($G83="WH",$G83="SH"),RESBDG_Split_Tech!R83,IF(R$1=2016,0,IF(RESBDG_Split_Tech!R83=1,1,IF(RESBDG_Split_Tech!R83="",0,IFERROR((RESBDG_Split_Tech!R83*(SUMIFS('AGG Activity_16'!H:H,'AGG Activity_16'!$A:$A,$B83)+SUMIFS('AGG Activity_EX'!H:H,'AGG Activity_EX'!$A:$A,$B83))-SUMIFS(Activity_EX!H:H,Activity_EX!$A:$A,$A83))/(SUMIFS('AGG Activity_16'!H:H,'AGG Activity_16'!$A:$A,$B83)),0)))))</f>
        <v>4.9991488359531697E-3</v>
      </c>
      <c r="S83" s="9">
        <f>IF(AND($G83="WH",S$1=2017),RESBDG_Split_Tech!S83,IF(S$1=2016,0,IF(RESBDG_Split_Tech!S83=1,1,IF(RESBDG_Split_Tech!S83="",0,IFERROR((RESBDG_Split_Tech!S83*(SUMIFS('AGG Activity_16'!I:I,'AGG Activity_16'!$A:$A,$B83)+SUMIFS('AGG Activity_EX'!I:I,'AGG Activity_EX'!$A:$A,$B83))-SUMIFS(Activity_EX!I:I,Activity_EX!$A:$A,$A83))/(SUMIFS('AGG Activity_16'!I:I,'AGG Activity_16'!$A:$A,$B83)),0)))))</f>
        <v>0</v>
      </c>
      <c r="T83" s="9">
        <f>IF(AND($G83="WH",T$1=2017),RESBDG_Split_Tech!T83,IF(T$1=2016,0,IF(RESBDG_Split_Tech!T83=1,1,IF(RESBDG_Split_Tech!T83="",0,IFERROR((RESBDG_Split_Tech!T83*(SUMIFS('AGG Activity_16'!J:J,'AGG Activity_16'!$A:$A,$B83)+SUMIFS('AGG Activity_EX'!J:J,'AGG Activity_EX'!$A:$A,$B83))-SUMIFS(Activity_EX!J:J,Activity_EX!$A:$A,$A83))/(SUMIFS('AGG Activity_16'!J:J,'AGG Activity_16'!$A:$A,$B83)),0)))))</f>
        <v>0</v>
      </c>
      <c r="U83" s="9">
        <f>IF(AND($G83="WH",U$1=2017),RESBDG_Split_Tech!U83,IF(U$1=2016,0,IF(RESBDG_Split_Tech!U83=1,1,IF(RESBDG_Split_Tech!U83="",0,IFERROR((RESBDG_Split_Tech!U83*(SUMIFS('AGG Activity_16'!K:K,'AGG Activity_16'!$A:$A,$B83)+SUMIFS('AGG Activity_EX'!K:K,'AGG Activity_EX'!$A:$A,$B83))-SUMIFS(Activity_EX!K:K,Activity_EX!$A:$A,$A83))/(SUMIFS('AGG Activity_16'!K:K,'AGG Activity_16'!$A:$A,$B83)),0)))))</f>
        <v>0</v>
      </c>
    </row>
    <row r="84" spans="1:21" x14ac:dyDescent="0.25">
      <c r="A84" t="str">
        <f>RESBDG_Split_Tech!A84</f>
        <v>RESBDGSATOldWH______STDNGA</v>
      </c>
      <c r="B84" t="str">
        <f>RESBDG_Split_Tech!B84</f>
        <v>RESBDGSATOldWH</v>
      </c>
      <c r="C84" t="str">
        <f>RESBDG_Split_Tech!C84</f>
        <v>RES</v>
      </c>
      <c r="D84" t="str">
        <f>RESBDG_Split_Tech!D84</f>
        <v>BDG</v>
      </c>
      <c r="E84" t="str">
        <f>RESBDG_Split_Tech!E84</f>
        <v>SAT</v>
      </c>
      <c r="F84" t="str">
        <f>RESBDG_Split_Tech!F84</f>
        <v>Old</v>
      </c>
      <c r="G84" t="str">
        <f>RESBDG_Split_Tech!G84</f>
        <v>WH</v>
      </c>
      <c r="H84" t="str">
        <f>RESBDG_Split_Tech!H84</f>
        <v>___</v>
      </c>
      <c r="I84" t="str">
        <f>RESBDG_Split_Tech!I84</f>
        <v>___</v>
      </c>
      <c r="J84" t="str">
        <f>RESBDG_Split_Tech!J84</f>
        <v>STD</v>
      </c>
      <c r="K84" t="str">
        <f>RESBDG_Split_Tech!K84</f>
        <v>NGA</v>
      </c>
      <c r="L84" s="9">
        <f>IF(OR($G84="WH",$G84="SH"),RESBDG_Split_Tech!L84,IF(L$1=2016,0,IF(RESBDG_Split_Tech!L84=1,1,IF(RESBDG_Split_Tech!L84="",0,IFERROR((RESBDG_Split_Tech!L84*(SUMIFS('AGG Activity_16'!B:B,'AGG Activity_16'!$A:$A,$B84)+SUMIFS('AGG Activity_EX'!B:B,'AGG Activity_EX'!$A:$A,$B84))-SUMIFS(Activity_EX!B:B,Activity_EX!$A:$A,$A84))/(SUMIFS('AGG Activity_16'!B:B,'AGG Activity_16'!$A:$A,$B84)),0)))))</f>
        <v>0.89297336369471747</v>
      </c>
      <c r="M84" s="9">
        <f>IF(OR($G84="WH",$G84="SH"),RESBDG_Split_Tech!M84,IF(M$1=2016,0,IF(RESBDG_Split_Tech!M84=1,1,IF(RESBDG_Split_Tech!M84="",0,IFERROR((RESBDG_Split_Tech!M84*(SUMIFS('AGG Activity_16'!C:C,'AGG Activity_16'!$A:$A,$B84)+SUMIFS('AGG Activity_EX'!C:C,'AGG Activity_EX'!$A:$A,$B84))-SUMIFS(Activity_EX!C:C,Activity_EX!$A:$A,$A84))/(SUMIFS('AGG Activity_16'!C:C,'AGG Activity_16'!$A:$A,$B84)),0)))))</f>
        <v>0.89297336369471747</v>
      </c>
      <c r="N84" s="9">
        <f>IF(OR($G84="WH",$G84="SH"),RESBDG_Split_Tech!N84,IF(N$1=2016,0,IF(RESBDG_Split_Tech!N84=1,1,IF(RESBDG_Split_Tech!N84="",0,IFERROR((RESBDG_Split_Tech!N84*(SUMIFS('AGG Activity_16'!D:D,'AGG Activity_16'!$A:$A,$B84)+SUMIFS('AGG Activity_EX'!D:D,'AGG Activity_EX'!$A:$A,$B84))-SUMIFS(Activity_EX!D:D,Activity_EX!$A:$A,$A84))/(SUMIFS('AGG Activity_16'!D:D,'AGG Activity_16'!$A:$A,$B84)),0)))))</f>
        <v>0.89297336369471747</v>
      </c>
      <c r="O84" s="9">
        <f>IF(OR($G84="WH",$G84="SH"),RESBDG_Split_Tech!O84,IF(O$1=2016,0,IF(RESBDG_Split_Tech!O84=1,1,IF(RESBDG_Split_Tech!O84="",0,IFERROR((RESBDG_Split_Tech!O84*(SUMIFS('AGG Activity_16'!E:E,'AGG Activity_16'!$A:$A,$B84)+SUMIFS('AGG Activity_EX'!E:E,'AGG Activity_EX'!$A:$A,$B84))-SUMIFS(Activity_EX!E:E,Activity_EX!$A:$A,$A84))/(SUMIFS('AGG Activity_16'!E:E,'AGG Activity_16'!$A:$A,$B84)),0)))))</f>
        <v>0.89297336369471747</v>
      </c>
      <c r="P84" s="9">
        <f>IF(OR($G84="WH",$G84="SH"),RESBDG_Split_Tech!P84,IF(P$1=2016,0,IF(RESBDG_Split_Tech!P84=1,1,IF(RESBDG_Split_Tech!P84="",0,IFERROR((RESBDG_Split_Tech!P84*(SUMIFS('AGG Activity_16'!F:F,'AGG Activity_16'!$A:$A,$B84)+SUMIFS('AGG Activity_EX'!F:F,'AGG Activity_EX'!$A:$A,$B84))-SUMIFS(Activity_EX!F:F,Activity_EX!$A:$A,$A84))/(SUMIFS('AGG Activity_16'!F:F,'AGG Activity_16'!$A:$A,$B84)),0)))))</f>
        <v>0.89297336369471747</v>
      </c>
      <c r="Q84" s="9">
        <f>IF(OR($G84="WH",$G84="SH"),RESBDG_Split_Tech!Q84,IF(Q$1=2016,0,IF(RESBDG_Split_Tech!Q84=1,1,IF(RESBDG_Split_Tech!Q84="",0,IFERROR((RESBDG_Split_Tech!Q84*(SUMIFS('AGG Activity_16'!G:G,'AGG Activity_16'!$A:$A,$B84)+SUMIFS('AGG Activity_EX'!G:G,'AGG Activity_EX'!$A:$A,$B84))-SUMIFS(Activity_EX!G:G,Activity_EX!$A:$A,$A84))/(SUMIFS('AGG Activity_16'!G:G,'AGG Activity_16'!$A:$A,$B84)),0)))))</f>
        <v>0.89297336369471747</v>
      </c>
      <c r="R84" s="9">
        <f>IF(OR($G84="WH",$G84="SH"),RESBDG_Split_Tech!R84,IF(R$1=2016,0,IF(RESBDG_Split_Tech!R84=1,1,IF(RESBDG_Split_Tech!R84="",0,IFERROR((RESBDG_Split_Tech!R84*(SUMIFS('AGG Activity_16'!H:H,'AGG Activity_16'!$A:$A,$B84)+SUMIFS('AGG Activity_EX'!H:H,'AGG Activity_EX'!$A:$A,$B84))-SUMIFS(Activity_EX!H:H,Activity_EX!$A:$A,$A84))/(SUMIFS('AGG Activity_16'!H:H,'AGG Activity_16'!$A:$A,$B84)),0)))))</f>
        <v>0.89297336369471747</v>
      </c>
      <c r="S84" s="9">
        <f>IF(AND($G84="WH",S$1=2017),RESBDG_Split_Tech!S84,IF(S$1=2016,0,IF(RESBDG_Split_Tech!S84=1,1,IF(RESBDG_Split_Tech!S84="",0,IFERROR((RESBDG_Split_Tech!S84*(SUMIFS('AGG Activity_16'!I:I,'AGG Activity_16'!$A:$A,$B84)+SUMIFS('AGG Activity_EX'!I:I,'AGG Activity_EX'!$A:$A,$B84))-SUMIFS(Activity_EX!I:I,Activity_EX!$A:$A,$A84))/(SUMIFS('AGG Activity_16'!I:I,'AGG Activity_16'!$A:$A,$B84)),0)))))</f>
        <v>0</v>
      </c>
      <c r="T84" s="9">
        <f>IF(AND($G84="WH",T$1=2017),RESBDG_Split_Tech!T84,IF(T$1=2016,0,IF(RESBDG_Split_Tech!T84=1,1,IF(RESBDG_Split_Tech!T84="",0,IFERROR((RESBDG_Split_Tech!T84*(SUMIFS('AGG Activity_16'!J:J,'AGG Activity_16'!$A:$A,$B84)+SUMIFS('AGG Activity_EX'!J:J,'AGG Activity_EX'!$A:$A,$B84))-SUMIFS(Activity_EX!J:J,Activity_EX!$A:$A,$A84))/(SUMIFS('AGG Activity_16'!J:J,'AGG Activity_16'!$A:$A,$B84)),0)))))</f>
        <v>0</v>
      </c>
      <c r="U84" s="9">
        <f>IF(AND($G84="WH",U$1=2017),RESBDG_Split_Tech!U84,IF(U$1=2016,0,IF(RESBDG_Split_Tech!U84=1,1,IF(RESBDG_Split_Tech!U84="",0,IFERROR((RESBDG_Split_Tech!U84*(SUMIFS('AGG Activity_16'!K:K,'AGG Activity_16'!$A:$A,$B84)+SUMIFS('AGG Activity_EX'!K:K,'AGG Activity_EX'!$A:$A,$B84))-SUMIFS(Activity_EX!K:K,Activity_EX!$A:$A,$A84))/(SUMIFS('AGG Activity_16'!K:K,'AGG Activity_16'!$A:$A,$B84)),0)))))</f>
        <v>0</v>
      </c>
    </row>
    <row r="85" spans="1:21" x14ac:dyDescent="0.25">
      <c r="A85" t="str">
        <f>RESBDG_Split_Tech!A85</f>
        <v>RESBDGSATOldWH______STDPRO</v>
      </c>
      <c r="B85" t="str">
        <f>RESBDG_Split_Tech!B85</f>
        <v>RESBDGSATOldWH</v>
      </c>
      <c r="C85" t="str">
        <f>RESBDG_Split_Tech!C85</f>
        <v>RES</v>
      </c>
      <c r="D85" t="str">
        <f>RESBDG_Split_Tech!D85</f>
        <v>BDG</v>
      </c>
      <c r="E85" t="str">
        <f>RESBDG_Split_Tech!E85</f>
        <v>SAT</v>
      </c>
      <c r="F85" t="str">
        <f>RESBDG_Split_Tech!F85</f>
        <v>Old</v>
      </c>
      <c r="G85" t="str">
        <f>RESBDG_Split_Tech!G85</f>
        <v>WH</v>
      </c>
      <c r="H85" t="str">
        <f>RESBDG_Split_Tech!H85</f>
        <v>___</v>
      </c>
      <c r="I85" t="str">
        <f>RESBDG_Split_Tech!I85</f>
        <v>___</v>
      </c>
      <c r="J85" t="str">
        <f>RESBDG_Split_Tech!J85</f>
        <v>STD</v>
      </c>
      <c r="K85" t="str">
        <f>RESBDG_Split_Tech!K85</f>
        <v>PRO</v>
      </c>
      <c r="L85" s="9">
        <f>IF(OR($G85="WH",$G85="SH"),RESBDG_Split_Tech!L85,IF(L$1=2016,0,IF(RESBDG_Split_Tech!L85=1,1,IF(RESBDG_Split_Tech!L85="",0,IFERROR((RESBDG_Split_Tech!L85*(SUMIFS('AGG Activity_16'!B:B,'AGG Activity_16'!$A:$A,$B85)+SUMIFS('AGG Activity_EX'!B:B,'AGG Activity_EX'!$A:$A,$B85))-SUMIFS(Activity_EX!B:B,Activity_EX!$A:$A,$A85))/(SUMIFS('AGG Activity_16'!B:B,'AGG Activity_16'!$A:$A,$B85)),0)))))</f>
        <v>0</v>
      </c>
      <c r="M85" s="9">
        <f>IF(OR($G85="WH",$G85="SH"),RESBDG_Split_Tech!M85,IF(M$1=2016,0,IF(RESBDG_Split_Tech!M85=1,1,IF(RESBDG_Split_Tech!M85="",0,IFERROR((RESBDG_Split_Tech!M85*(SUMIFS('AGG Activity_16'!C:C,'AGG Activity_16'!$A:$A,$B85)+SUMIFS('AGG Activity_EX'!C:C,'AGG Activity_EX'!$A:$A,$B85))-SUMIFS(Activity_EX!C:C,Activity_EX!$A:$A,$A85))/(SUMIFS('AGG Activity_16'!C:C,'AGG Activity_16'!$A:$A,$B85)),0)))))</f>
        <v>0</v>
      </c>
      <c r="N85" s="9">
        <f>IF(OR($G85="WH",$G85="SH"),RESBDG_Split_Tech!N85,IF(N$1=2016,0,IF(RESBDG_Split_Tech!N85=1,1,IF(RESBDG_Split_Tech!N85="",0,IFERROR((RESBDG_Split_Tech!N85*(SUMIFS('AGG Activity_16'!D:D,'AGG Activity_16'!$A:$A,$B85)+SUMIFS('AGG Activity_EX'!D:D,'AGG Activity_EX'!$A:$A,$B85))-SUMIFS(Activity_EX!D:D,Activity_EX!$A:$A,$A85))/(SUMIFS('AGG Activity_16'!D:D,'AGG Activity_16'!$A:$A,$B85)),0)))))</f>
        <v>0</v>
      </c>
      <c r="O85" s="9">
        <f>IF(OR($G85="WH",$G85="SH"),RESBDG_Split_Tech!O85,IF(O$1=2016,0,IF(RESBDG_Split_Tech!O85=1,1,IF(RESBDG_Split_Tech!O85="",0,IFERROR((RESBDG_Split_Tech!O85*(SUMIFS('AGG Activity_16'!E:E,'AGG Activity_16'!$A:$A,$B85)+SUMIFS('AGG Activity_EX'!E:E,'AGG Activity_EX'!$A:$A,$B85))-SUMIFS(Activity_EX!E:E,Activity_EX!$A:$A,$A85))/(SUMIFS('AGG Activity_16'!E:E,'AGG Activity_16'!$A:$A,$B85)),0)))))</f>
        <v>0</v>
      </c>
      <c r="P85" s="9">
        <f>IF(OR($G85="WH",$G85="SH"),RESBDG_Split_Tech!P85,IF(P$1=2016,0,IF(RESBDG_Split_Tech!P85=1,1,IF(RESBDG_Split_Tech!P85="",0,IFERROR((RESBDG_Split_Tech!P85*(SUMIFS('AGG Activity_16'!F:F,'AGG Activity_16'!$A:$A,$B85)+SUMIFS('AGG Activity_EX'!F:F,'AGG Activity_EX'!$A:$A,$B85))-SUMIFS(Activity_EX!F:F,Activity_EX!$A:$A,$A85))/(SUMIFS('AGG Activity_16'!F:F,'AGG Activity_16'!$A:$A,$B85)),0)))))</f>
        <v>0</v>
      </c>
      <c r="Q85" s="9">
        <f>IF(OR($G85="WH",$G85="SH"),RESBDG_Split_Tech!Q85,IF(Q$1=2016,0,IF(RESBDG_Split_Tech!Q85=1,1,IF(RESBDG_Split_Tech!Q85="",0,IFERROR((RESBDG_Split_Tech!Q85*(SUMIFS('AGG Activity_16'!G:G,'AGG Activity_16'!$A:$A,$B85)+SUMIFS('AGG Activity_EX'!G:G,'AGG Activity_EX'!$A:$A,$B85))-SUMIFS(Activity_EX!G:G,Activity_EX!$A:$A,$A85))/(SUMIFS('AGG Activity_16'!G:G,'AGG Activity_16'!$A:$A,$B85)),0)))))</f>
        <v>0</v>
      </c>
      <c r="R85" s="9">
        <f>IF(OR($G85="WH",$G85="SH"),RESBDG_Split_Tech!R85,IF(R$1=2016,0,IF(RESBDG_Split_Tech!R85=1,1,IF(RESBDG_Split_Tech!R85="",0,IFERROR((RESBDG_Split_Tech!R85*(SUMIFS('AGG Activity_16'!H:H,'AGG Activity_16'!$A:$A,$B85)+SUMIFS('AGG Activity_EX'!H:H,'AGG Activity_EX'!$A:$A,$B85))-SUMIFS(Activity_EX!H:H,Activity_EX!$A:$A,$A85))/(SUMIFS('AGG Activity_16'!H:H,'AGG Activity_16'!$A:$A,$B85)),0)))))</f>
        <v>0</v>
      </c>
      <c r="S85" s="9">
        <f>IF(AND($G85="WH",S$1=2017),RESBDG_Split_Tech!S85,IF(S$1=2016,0,IF(RESBDG_Split_Tech!S85=1,1,IF(RESBDG_Split_Tech!S85="",0,IFERROR((RESBDG_Split_Tech!S85*(SUMIFS('AGG Activity_16'!I:I,'AGG Activity_16'!$A:$A,$B85)+SUMIFS('AGG Activity_EX'!I:I,'AGG Activity_EX'!$A:$A,$B85))-SUMIFS(Activity_EX!I:I,Activity_EX!$A:$A,$A85))/(SUMIFS('AGG Activity_16'!I:I,'AGG Activity_16'!$A:$A,$B85)),0)))))</f>
        <v>0</v>
      </c>
      <c r="T85" s="9">
        <f>IF(AND($G85="WH",T$1=2017),RESBDG_Split_Tech!T85,IF(T$1=2016,0,IF(RESBDG_Split_Tech!T85=1,1,IF(RESBDG_Split_Tech!T85="",0,IFERROR((RESBDG_Split_Tech!T85*(SUMIFS('AGG Activity_16'!J:J,'AGG Activity_16'!$A:$A,$B85)+SUMIFS('AGG Activity_EX'!J:J,'AGG Activity_EX'!$A:$A,$B85))-SUMIFS(Activity_EX!J:J,Activity_EX!$A:$A,$A85))/(SUMIFS('AGG Activity_16'!J:J,'AGG Activity_16'!$A:$A,$B85)),0)))))</f>
        <v>0</v>
      </c>
      <c r="U85" s="9">
        <f>IF(AND($G85="WH",U$1=2017),RESBDG_Split_Tech!U85,IF(U$1=2016,0,IF(RESBDG_Split_Tech!U85=1,1,IF(RESBDG_Split_Tech!U85="",0,IFERROR((RESBDG_Split_Tech!U85*(SUMIFS('AGG Activity_16'!K:K,'AGG Activity_16'!$A:$A,$B85)+SUMIFS('AGG Activity_EX'!K:K,'AGG Activity_EX'!$A:$A,$B85))-SUMIFS(Activity_EX!K:K,Activity_EX!$A:$A,$A85))/(SUMIFS('AGG Activity_16'!K:K,'AGG Activity_16'!$A:$A,$B85)),0)))))</f>
        <v>0</v>
      </c>
    </row>
    <row r="86" spans="1:21" x14ac:dyDescent="0.25">
      <c r="A86" t="str">
        <f>RESBDG_Split_Tech!A86</f>
        <v>RESBDGSDEOldWH______STDBMA</v>
      </c>
      <c r="B86" t="str">
        <f>RESBDG_Split_Tech!B86</f>
        <v>RESBDGSDEOldWH</v>
      </c>
      <c r="C86" t="str">
        <f>RESBDG_Split_Tech!C86</f>
        <v>RES</v>
      </c>
      <c r="D86" t="str">
        <f>RESBDG_Split_Tech!D86</f>
        <v>BDG</v>
      </c>
      <c r="E86" t="str">
        <f>RESBDG_Split_Tech!E86</f>
        <v>SDE</v>
      </c>
      <c r="F86" t="str">
        <f>RESBDG_Split_Tech!F86</f>
        <v>Old</v>
      </c>
      <c r="G86" t="str">
        <f>RESBDG_Split_Tech!G86</f>
        <v>WH</v>
      </c>
      <c r="H86" t="str">
        <f>RESBDG_Split_Tech!H86</f>
        <v>___</v>
      </c>
      <c r="I86" t="str">
        <f>RESBDG_Split_Tech!I86</f>
        <v>___</v>
      </c>
      <c r="J86" t="str">
        <f>RESBDG_Split_Tech!J86</f>
        <v>STD</v>
      </c>
      <c r="K86" t="str">
        <f>RESBDG_Split_Tech!K86</f>
        <v>BMA</v>
      </c>
      <c r="L86" s="9">
        <f>IF(OR($G86="WH",$G86="SH"),RESBDG_Split_Tech!L86,IF(L$1=2016,0,IF(RESBDG_Split_Tech!L86=1,1,IF(RESBDG_Split_Tech!L86="",0,IFERROR((RESBDG_Split_Tech!L86*(SUMIFS('AGG Activity_16'!B:B,'AGG Activity_16'!$A:$A,$B86)+SUMIFS('AGG Activity_EX'!B:B,'AGG Activity_EX'!$A:$A,$B86))-SUMIFS(Activity_EX!B:B,Activity_EX!$A:$A,$A86))/(SUMIFS('AGG Activity_16'!B:B,'AGG Activity_16'!$A:$A,$B86)),0)))))</f>
        <v>0</v>
      </c>
      <c r="M86" s="9">
        <f>IF(OR($G86="WH",$G86="SH"),RESBDG_Split_Tech!M86,IF(M$1=2016,0,IF(RESBDG_Split_Tech!M86=1,1,IF(RESBDG_Split_Tech!M86="",0,IFERROR((RESBDG_Split_Tech!M86*(SUMIFS('AGG Activity_16'!C:C,'AGG Activity_16'!$A:$A,$B86)+SUMIFS('AGG Activity_EX'!C:C,'AGG Activity_EX'!$A:$A,$B86))-SUMIFS(Activity_EX!C:C,Activity_EX!$A:$A,$A86))/(SUMIFS('AGG Activity_16'!C:C,'AGG Activity_16'!$A:$A,$B86)),0)))))</f>
        <v>0</v>
      </c>
      <c r="N86" s="9">
        <f>IF(OR($G86="WH",$G86="SH"),RESBDG_Split_Tech!N86,IF(N$1=2016,0,IF(RESBDG_Split_Tech!N86=1,1,IF(RESBDG_Split_Tech!N86="",0,IFERROR((RESBDG_Split_Tech!N86*(SUMIFS('AGG Activity_16'!D:D,'AGG Activity_16'!$A:$A,$B86)+SUMIFS('AGG Activity_EX'!D:D,'AGG Activity_EX'!$A:$A,$B86))-SUMIFS(Activity_EX!D:D,Activity_EX!$A:$A,$A86))/(SUMIFS('AGG Activity_16'!D:D,'AGG Activity_16'!$A:$A,$B86)),0)))))</f>
        <v>0</v>
      </c>
      <c r="O86" s="9">
        <f>IF(OR($G86="WH",$G86="SH"),RESBDG_Split_Tech!O86,IF(O$1=2016,0,IF(RESBDG_Split_Tech!O86=1,1,IF(RESBDG_Split_Tech!O86="",0,IFERROR((RESBDG_Split_Tech!O86*(SUMIFS('AGG Activity_16'!E:E,'AGG Activity_16'!$A:$A,$B86)+SUMIFS('AGG Activity_EX'!E:E,'AGG Activity_EX'!$A:$A,$B86))-SUMIFS(Activity_EX!E:E,Activity_EX!$A:$A,$A86))/(SUMIFS('AGG Activity_16'!E:E,'AGG Activity_16'!$A:$A,$B86)),0)))))</f>
        <v>0</v>
      </c>
      <c r="P86" s="9">
        <f>IF(OR($G86="WH",$G86="SH"),RESBDG_Split_Tech!P86,IF(P$1=2016,0,IF(RESBDG_Split_Tech!P86=1,1,IF(RESBDG_Split_Tech!P86="",0,IFERROR((RESBDG_Split_Tech!P86*(SUMIFS('AGG Activity_16'!F:F,'AGG Activity_16'!$A:$A,$B86)+SUMIFS('AGG Activity_EX'!F:F,'AGG Activity_EX'!$A:$A,$B86))-SUMIFS(Activity_EX!F:F,Activity_EX!$A:$A,$A86))/(SUMIFS('AGG Activity_16'!F:F,'AGG Activity_16'!$A:$A,$B86)),0)))))</f>
        <v>0</v>
      </c>
      <c r="Q86" s="9">
        <f>IF(OR($G86="WH",$G86="SH"),RESBDG_Split_Tech!Q86,IF(Q$1=2016,0,IF(RESBDG_Split_Tech!Q86=1,1,IF(RESBDG_Split_Tech!Q86="",0,IFERROR((RESBDG_Split_Tech!Q86*(SUMIFS('AGG Activity_16'!G:G,'AGG Activity_16'!$A:$A,$B86)+SUMIFS('AGG Activity_EX'!G:G,'AGG Activity_EX'!$A:$A,$B86))-SUMIFS(Activity_EX!G:G,Activity_EX!$A:$A,$A86))/(SUMIFS('AGG Activity_16'!G:G,'AGG Activity_16'!$A:$A,$B86)),0)))))</f>
        <v>0</v>
      </c>
      <c r="R86" s="9">
        <f>IF(OR($G86="WH",$G86="SH"),RESBDG_Split_Tech!R86,IF(R$1=2016,0,IF(RESBDG_Split_Tech!R86=1,1,IF(RESBDG_Split_Tech!R86="",0,IFERROR((RESBDG_Split_Tech!R86*(SUMIFS('AGG Activity_16'!H:H,'AGG Activity_16'!$A:$A,$B86)+SUMIFS('AGG Activity_EX'!H:H,'AGG Activity_EX'!$A:$A,$B86))-SUMIFS(Activity_EX!H:H,Activity_EX!$A:$A,$A86))/(SUMIFS('AGG Activity_16'!H:H,'AGG Activity_16'!$A:$A,$B86)),0)))))</f>
        <v>0</v>
      </c>
      <c r="S86" s="9">
        <f>IF(AND($G86="WH",S$1=2017),RESBDG_Split_Tech!S86,IF(S$1=2016,0,IF(RESBDG_Split_Tech!S86=1,1,IF(RESBDG_Split_Tech!S86="",0,IFERROR((RESBDG_Split_Tech!S86*(SUMIFS('AGG Activity_16'!I:I,'AGG Activity_16'!$A:$A,$B86)+SUMIFS('AGG Activity_EX'!I:I,'AGG Activity_EX'!$A:$A,$B86))-SUMIFS(Activity_EX!I:I,Activity_EX!$A:$A,$A86))/(SUMIFS('AGG Activity_16'!I:I,'AGG Activity_16'!$A:$A,$B86)),0)))))</f>
        <v>0</v>
      </c>
      <c r="T86" s="9">
        <f>IF(AND($G86="WH",T$1=2017),RESBDG_Split_Tech!T86,IF(T$1=2016,0,IF(RESBDG_Split_Tech!T86=1,1,IF(RESBDG_Split_Tech!T86="",0,IFERROR((RESBDG_Split_Tech!T86*(SUMIFS('AGG Activity_16'!J:J,'AGG Activity_16'!$A:$A,$B86)+SUMIFS('AGG Activity_EX'!J:J,'AGG Activity_EX'!$A:$A,$B86))-SUMIFS(Activity_EX!J:J,Activity_EX!$A:$A,$A86))/(SUMIFS('AGG Activity_16'!J:J,'AGG Activity_16'!$A:$A,$B86)),0)))))</f>
        <v>0</v>
      </c>
      <c r="U86" s="9">
        <f>IF(AND($G86="WH",U$1=2017),RESBDG_Split_Tech!U86,IF(U$1=2016,0,IF(RESBDG_Split_Tech!U86=1,1,IF(RESBDG_Split_Tech!U86="",0,IFERROR((RESBDG_Split_Tech!U86*(SUMIFS('AGG Activity_16'!K:K,'AGG Activity_16'!$A:$A,$B86)+SUMIFS('AGG Activity_EX'!K:K,'AGG Activity_EX'!$A:$A,$B86))-SUMIFS(Activity_EX!K:K,Activity_EX!$A:$A,$A86))/(SUMIFS('AGG Activity_16'!K:K,'AGG Activity_16'!$A:$A,$B86)),0)))))</f>
        <v>0</v>
      </c>
    </row>
    <row r="87" spans="1:21" x14ac:dyDescent="0.25">
      <c r="A87" t="str">
        <f>RESBDG_Split_Tech!A87</f>
        <v>RESBDGSDEOldWH______STDELC</v>
      </c>
      <c r="B87" t="str">
        <f>RESBDG_Split_Tech!B87</f>
        <v>RESBDGSDEOldWH</v>
      </c>
      <c r="C87" t="str">
        <f>RESBDG_Split_Tech!C87</f>
        <v>RES</v>
      </c>
      <c r="D87" t="str">
        <f>RESBDG_Split_Tech!D87</f>
        <v>BDG</v>
      </c>
      <c r="E87" t="str">
        <f>RESBDG_Split_Tech!E87</f>
        <v>SDE</v>
      </c>
      <c r="F87" t="str">
        <f>RESBDG_Split_Tech!F87</f>
        <v>Old</v>
      </c>
      <c r="G87" t="str">
        <f>RESBDG_Split_Tech!G87</f>
        <v>WH</v>
      </c>
      <c r="H87" t="str">
        <f>RESBDG_Split_Tech!H87</f>
        <v>___</v>
      </c>
      <c r="I87" t="str">
        <f>RESBDG_Split_Tech!I87</f>
        <v>___</v>
      </c>
      <c r="J87" t="str">
        <f>RESBDG_Split_Tech!J87</f>
        <v>STD</v>
      </c>
      <c r="K87" t="str">
        <f>RESBDG_Split_Tech!K87</f>
        <v>ELC</v>
      </c>
      <c r="L87" s="9">
        <f>IF(OR($G87="WH",$G87="SH"),RESBDG_Split_Tech!L87,IF(L$1=2016,0,IF(RESBDG_Split_Tech!L87=1,1,IF(RESBDG_Split_Tech!L87="",0,IFERROR((RESBDG_Split_Tech!L87*(SUMIFS('AGG Activity_16'!B:B,'AGG Activity_16'!$A:$A,$B87)+SUMIFS('AGG Activity_EX'!B:B,'AGG Activity_EX'!$A:$A,$B87))-SUMIFS(Activity_EX!B:B,Activity_EX!$A:$A,$A87))/(SUMIFS('AGG Activity_16'!B:B,'AGG Activity_16'!$A:$A,$B87)),0)))))</f>
        <v>9.774030855976644E-2</v>
      </c>
      <c r="M87" s="9">
        <f>IF(OR($G87="WH",$G87="SH"),RESBDG_Split_Tech!M87,IF(M$1=2016,0,IF(RESBDG_Split_Tech!M87=1,1,IF(RESBDG_Split_Tech!M87="",0,IFERROR((RESBDG_Split_Tech!M87*(SUMIFS('AGG Activity_16'!C:C,'AGG Activity_16'!$A:$A,$B87)+SUMIFS('AGG Activity_EX'!C:C,'AGG Activity_EX'!$A:$A,$B87))-SUMIFS(Activity_EX!C:C,Activity_EX!$A:$A,$A87))/(SUMIFS('AGG Activity_16'!C:C,'AGG Activity_16'!$A:$A,$B87)),0)))))</f>
        <v>9.774030855976644E-2</v>
      </c>
      <c r="N87" s="9">
        <f>IF(OR($G87="WH",$G87="SH"),RESBDG_Split_Tech!N87,IF(N$1=2016,0,IF(RESBDG_Split_Tech!N87=1,1,IF(RESBDG_Split_Tech!N87="",0,IFERROR((RESBDG_Split_Tech!N87*(SUMIFS('AGG Activity_16'!D:D,'AGG Activity_16'!$A:$A,$B87)+SUMIFS('AGG Activity_EX'!D:D,'AGG Activity_EX'!$A:$A,$B87))-SUMIFS(Activity_EX!D:D,Activity_EX!$A:$A,$A87))/(SUMIFS('AGG Activity_16'!D:D,'AGG Activity_16'!$A:$A,$B87)),0)))))</f>
        <v>9.774030855976644E-2</v>
      </c>
      <c r="O87" s="9">
        <f>IF(OR($G87="WH",$G87="SH"),RESBDG_Split_Tech!O87,IF(O$1=2016,0,IF(RESBDG_Split_Tech!O87=1,1,IF(RESBDG_Split_Tech!O87="",0,IFERROR((RESBDG_Split_Tech!O87*(SUMIFS('AGG Activity_16'!E:E,'AGG Activity_16'!$A:$A,$B87)+SUMIFS('AGG Activity_EX'!E:E,'AGG Activity_EX'!$A:$A,$B87))-SUMIFS(Activity_EX!E:E,Activity_EX!$A:$A,$A87))/(SUMIFS('AGG Activity_16'!E:E,'AGG Activity_16'!$A:$A,$B87)),0)))))</f>
        <v>9.774030855976644E-2</v>
      </c>
      <c r="P87" s="9">
        <f>IF(OR($G87="WH",$G87="SH"),RESBDG_Split_Tech!P87,IF(P$1=2016,0,IF(RESBDG_Split_Tech!P87=1,1,IF(RESBDG_Split_Tech!P87="",0,IFERROR((RESBDG_Split_Tech!P87*(SUMIFS('AGG Activity_16'!F:F,'AGG Activity_16'!$A:$A,$B87)+SUMIFS('AGG Activity_EX'!F:F,'AGG Activity_EX'!$A:$A,$B87))-SUMIFS(Activity_EX!F:F,Activity_EX!$A:$A,$A87))/(SUMIFS('AGG Activity_16'!F:F,'AGG Activity_16'!$A:$A,$B87)),0)))))</f>
        <v>9.774030855976644E-2</v>
      </c>
      <c r="Q87" s="9">
        <f>IF(OR($G87="WH",$G87="SH"),RESBDG_Split_Tech!Q87,IF(Q$1=2016,0,IF(RESBDG_Split_Tech!Q87=1,1,IF(RESBDG_Split_Tech!Q87="",0,IFERROR((RESBDG_Split_Tech!Q87*(SUMIFS('AGG Activity_16'!G:G,'AGG Activity_16'!$A:$A,$B87)+SUMIFS('AGG Activity_EX'!G:G,'AGG Activity_EX'!$A:$A,$B87))-SUMIFS(Activity_EX!G:G,Activity_EX!$A:$A,$A87))/(SUMIFS('AGG Activity_16'!G:G,'AGG Activity_16'!$A:$A,$B87)),0)))))</f>
        <v>9.774030855976644E-2</v>
      </c>
      <c r="R87" s="9">
        <f>IF(OR($G87="WH",$G87="SH"),RESBDG_Split_Tech!R87,IF(R$1=2016,0,IF(RESBDG_Split_Tech!R87=1,1,IF(RESBDG_Split_Tech!R87="",0,IFERROR((RESBDG_Split_Tech!R87*(SUMIFS('AGG Activity_16'!H:H,'AGG Activity_16'!$A:$A,$B87)+SUMIFS('AGG Activity_EX'!H:H,'AGG Activity_EX'!$A:$A,$B87))-SUMIFS(Activity_EX!H:H,Activity_EX!$A:$A,$A87))/(SUMIFS('AGG Activity_16'!H:H,'AGG Activity_16'!$A:$A,$B87)),0)))))</f>
        <v>9.774030855976644E-2</v>
      </c>
      <c r="S87" s="9">
        <f>IF(AND($G87="WH",S$1=2017),RESBDG_Split_Tech!S87,IF(S$1=2016,0,IF(RESBDG_Split_Tech!S87=1,1,IF(RESBDG_Split_Tech!S87="",0,IFERROR((RESBDG_Split_Tech!S87*(SUMIFS('AGG Activity_16'!I:I,'AGG Activity_16'!$A:$A,$B87)+SUMIFS('AGG Activity_EX'!I:I,'AGG Activity_EX'!$A:$A,$B87))-SUMIFS(Activity_EX!I:I,Activity_EX!$A:$A,$A87))/(SUMIFS('AGG Activity_16'!I:I,'AGG Activity_16'!$A:$A,$B87)),0)))))</f>
        <v>0</v>
      </c>
      <c r="T87" s="9">
        <f>IF(AND($G87="WH",T$1=2017),RESBDG_Split_Tech!T87,IF(T$1=2016,0,IF(RESBDG_Split_Tech!T87=1,1,IF(RESBDG_Split_Tech!T87="",0,IFERROR((RESBDG_Split_Tech!T87*(SUMIFS('AGG Activity_16'!J:J,'AGG Activity_16'!$A:$A,$B87)+SUMIFS('AGG Activity_EX'!J:J,'AGG Activity_EX'!$A:$A,$B87))-SUMIFS(Activity_EX!J:J,Activity_EX!$A:$A,$A87))/(SUMIFS('AGG Activity_16'!J:J,'AGG Activity_16'!$A:$A,$B87)),0)))))</f>
        <v>0</v>
      </c>
      <c r="U87" s="9">
        <f>IF(AND($G87="WH",U$1=2017),RESBDG_Split_Tech!U87,IF(U$1=2016,0,IF(RESBDG_Split_Tech!U87=1,1,IF(RESBDG_Split_Tech!U87="",0,IFERROR((RESBDG_Split_Tech!U87*(SUMIFS('AGG Activity_16'!K:K,'AGG Activity_16'!$A:$A,$B87)+SUMIFS('AGG Activity_EX'!K:K,'AGG Activity_EX'!$A:$A,$B87))-SUMIFS(Activity_EX!K:K,Activity_EX!$A:$A,$A87))/(SUMIFS('AGG Activity_16'!K:K,'AGG Activity_16'!$A:$A,$B87)),0)))))</f>
        <v>0</v>
      </c>
    </row>
    <row r="88" spans="1:21" x14ac:dyDescent="0.25">
      <c r="A88" t="str">
        <f>RESBDG_Split_Tech!A88</f>
        <v>RESBDGSDEOldWH_________DHE</v>
      </c>
      <c r="B88" t="str">
        <f>RESBDG_Split_Tech!B88</f>
        <v>RESBDGSDEOldWH</v>
      </c>
      <c r="C88" t="str">
        <f>RESBDG_Split_Tech!C88</f>
        <v>RES</v>
      </c>
      <c r="D88" t="str">
        <f>RESBDG_Split_Tech!D88</f>
        <v>BDG</v>
      </c>
      <c r="E88" t="str">
        <f>RESBDG_Split_Tech!E88</f>
        <v>SDE</v>
      </c>
      <c r="F88" t="str">
        <f>RESBDG_Split_Tech!F88</f>
        <v>Old</v>
      </c>
      <c r="G88" t="str">
        <f>RESBDG_Split_Tech!G88</f>
        <v>WH</v>
      </c>
      <c r="H88" t="str">
        <f>RESBDG_Split_Tech!H88</f>
        <v>___</v>
      </c>
      <c r="I88" t="str">
        <f>RESBDG_Split_Tech!I88</f>
        <v>___</v>
      </c>
      <c r="J88" t="str">
        <f>RESBDG_Split_Tech!J88</f>
        <v>___</v>
      </c>
      <c r="K88" t="str">
        <f>RESBDG_Split_Tech!K88</f>
        <v>DHE</v>
      </c>
      <c r="L88" s="9">
        <f>IF(OR($G88="WH",$G88="SH"),RESBDG_Split_Tech!L88,IF(L$1=2016,0,IF(RESBDG_Split_Tech!L88=1,1,IF(RESBDG_Split_Tech!L88="",0,IFERROR((RESBDG_Split_Tech!L88*(SUMIFS('AGG Activity_16'!B:B,'AGG Activity_16'!$A:$A,$B88)+SUMIFS('AGG Activity_EX'!B:B,'AGG Activity_EX'!$A:$A,$B88))-SUMIFS(Activity_EX!B:B,Activity_EX!$A:$A,$A88))/(SUMIFS('AGG Activity_16'!B:B,'AGG Activity_16'!$A:$A,$B88)),0)))))</f>
        <v>0</v>
      </c>
      <c r="M88" s="9">
        <f>IF(OR($G88="WH",$G88="SH"),RESBDG_Split_Tech!M88,IF(M$1=2016,0,IF(RESBDG_Split_Tech!M88=1,1,IF(RESBDG_Split_Tech!M88="",0,IFERROR((RESBDG_Split_Tech!M88*(SUMIFS('AGG Activity_16'!C:C,'AGG Activity_16'!$A:$A,$B88)+SUMIFS('AGG Activity_EX'!C:C,'AGG Activity_EX'!$A:$A,$B88))-SUMIFS(Activity_EX!C:C,Activity_EX!$A:$A,$A88))/(SUMIFS('AGG Activity_16'!C:C,'AGG Activity_16'!$A:$A,$B88)),0)))))</f>
        <v>0</v>
      </c>
      <c r="N88" s="9">
        <f>IF(OR($G88="WH",$G88="SH"),RESBDG_Split_Tech!N88,IF(N$1=2016,0,IF(RESBDG_Split_Tech!N88=1,1,IF(RESBDG_Split_Tech!N88="",0,IFERROR((RESBDG_Split_Tech!N88*(SUMIFS('AGG Activity_16'!D:D,'AGG Activity_16'!$A:$A,$B88)+SUMIFS('AGG Activity_EX'!D:D,'AGG Activity_EX'!$A:$A,$B88))-SUMIFS(Activity_EX!D:D,Activity_EX!$A:$A,$A88))/(SUMIFS('AGG Activity_16'!D:D,'AGG Activity_16'!$A:$A,$B88)),0)))))</f>
        <v>0</v>
      </c>
      <c r="O88" s="9">
        <f>IF(OR($G88="WH",$G88="SH"),RESBDG_Split_Tech!O88,IF(O$1=2016,0,IF(RESBDG_Split_Tech!O88=1,1,IF(RESBDG_Split_Tech!O88="",0,IFERROR((RESBDG_Split_Tech!O88*(SUMIFS('AGG Activity_16'!E:E,'AGG Activity_16'!$A:$A,$B88)+SUMIFS('AGG Activity_EX'!E:E,'AGG Activity_EX'!$A:$A,$B88))-SUMIFS(Activity_EX!E:E,Activity_EX!$A:$A,$A88))/(SUMIFS('AGG Activity_16'!E:E,'AGG Activity_16'!$A:$A,$B88)),0)))))</f>
        <v>0</v>
      </c>
      <c r="P88" s="9">
        <f>IF(OR($G88="WH",$G88="SH"),RESBDG_Split_Tech!P88,IF(P$1=2016,0,IF(RESBDG_Split_Tech!P88=1,1,IF(RESBDG_Split_Tech!P88="",0,IFERROR((RESBDG_Split_Tech!P88*(SUMIFS('AGG Activity_16'!F:F,'AGG Activity_16'!$A:$A,$B88)+SUMIFS('AGG Activity_EX'!F:F,'AGG Activity_EX'!$A:$A,$B88))-SUMIFS(Activity_EX!F:F,Activity_EX!$A:$A,$A88))/(SUMIFS('AGG Activity_16'!F:F,'AGG Activity_16'!$A:$A,$B88)),0)))))</f>
        <v>0</v>
      </c>
      <c r="Q88" s="9">
        <f>IF(OR($G88="WH",$G88="SH"),RESBDG_Split_Tech!Q88,IF(Q$1=2016,0,IF(RESBDG_Split_Tech!Q88=1,1,IF(RESBDG_Split_Tech!Q88="",0,IFERROR((RESBDG_Split_Tech!Q88*(SUMIFS('AGG Activity_16'!G:G,'AGG Activity_16'!$A:$A,$B88)+SUMIFS('AGG Activity_EX'!G:G,'AGG Activity_EX'!$A:$A,$B88))-SUMIFS(Activity_EX!G:G,Activity_EX!$A:$A,$A88))/(SUMIFS('AGG Activity_16'!G:G,'AGG Activity_16'!$A:$A,$B88)),0)))))</f>
        <v>0</v>
      </c>
      <c r="R88" s="9">
        <f>IF(OR($G88="WH",$G88="SH"),RESBDG_Split_Tech!R88,IF(R$1=2016,0,IF(RESBDG_Split_Tech!R88=1,1,IF(RESBDG_Split_Tech!R88="",0,IFERROR((RESBDG_Split_Tech!R88*(SUMIFS('AGG Activity_16'!H:H,'AGG Activity_16'!$A:$A,$B88)+SUMIFS('AGG Activity_EX'!H:H,'AGG Activity_EX'!$A:$A,$B88))-SUMIFS(Activity_EX!H:H,Activity_EX!$A:$A,$A88))/(SUMIFS('AGG Activity_16'!H:H,'AGG Activity_16'!$A:$A,$B88)),0)))))</f>
        <v>0</v>
      </c>
      <c r="S88" s="9">
        <f>IF(AND($G88="WH",S$1=2017),RESBDG_Split_Tech!S88,IF(S$1=2016,0,IF(RESBDG_Split_Tech!S88=1,1,IF(RESBDG_Split_Tech!S88="",0,IFERROR((RESBDG_Split_Tech!S88*(SUMIFS('AGG Activity_16'!I:I,'AGG Activity_16'!$A:$A,$B88)+SUMIFS('AGG Activity_EX'!I:I,'AGG Activity_EX'!$A:$A,$B88))-SUMIFS(Activity_EX!I:I,Activity_EX!$A:$A,$A88))/(SUMIFS('AGG Activity_16'!I:I,'AGG Activity_16'!$A:$A,$B88)),0)))))</f>
        <v>0</v>
      </c>
      <c r="T88" s="9">
        <f>IF(AND($G88="WH",T$1=2017),RESBDG_Split_Tech!T88,IF(T$1=2016,0,IF(RESBDG_Split_Tech!T88=1,1,IF(RESBDG_Split_Tech!T88="",0,IFERROR((RESBDG_Split_Tech!T88*(SUMIFS('AGG Activity_16'!J:J,'AGG Activity_16'!$A:$A,$B88)+SUMIFS('AGG Activity_EX'!J:J,'AGG Activity_EX'!$A:$A,$B88))-SUMIFS(Activity_EX!J:J,Activity_EX!$A:$A,$A88))/(SUMIFS('AGG Activity_16'!J:J,'AGG Activity_16'!$A:$A,$B88)),0)))))</f>
        <v>0</v>
      </c>
      <c r="U88" s="9">
        <f>IF(AND($G88="WH",U$1=2017),RESBDG_Split_Tech!U88,IF(U$1=2016,0,IF(RESBDG_Split_Tech!U88=1,1,IF(RESBDG_Split_Tech!U88="",0,IFERROR((RESBDG_Split_Tech!U88*(SUMIFS('AGG Activity_16'!K:K,'AGG Activity_16'!$A:$A,$B88)+SUMIFS('AGG Activity_EX'!K:K,'AGG Activity_EX'!$A:$A,$B88))-SUMIFS(Activity_EX!K:K,Activity_EX!$A:$A,$A88))/(SUMIFS('AGG Activity_16'!K:K,'AGG Activity_16'!$A:$A,$B88)),0)))))</f>
        <v>0</v>
      </c>
    </row>
    <row r="89" spans="1:21" x14ac:dyDescent="0.25">
      <c r="A89" t="str">
        <f>RESBDG_Split_Tech!A89</f>
        <v>RESBDGSDEOldWH______STDLFO</v>
      </c>
      <c r="B89" t="str">
        <f>RESBDG_Split_Tech!B89</f>
        <v>RESBDGSDEOldWH</v>
      </c>
      <c r="C89" t="str">
        <f>RESBDG_Split_Tech!C89</f>
        <v>RES</v>
      </c>
      <c r="D89" t="str">
        <f>RESBDG_Split_Tech!D89</f>
        <v>BDG</v>
      </c>
      <c r="E89" t="str">
        <f>RESBDG_Split_Tech!E89</f>
        <v>SDE</v>
      </c>
      <c r="F89" t="str">
        <f>RESBDG_Split_Tech!F89</f>
        <v>Old</v>
      </c>
      <c r="G89" t="str">
        <f>RESBDG_Split_Tech!G89</f>
        <v>WH</v>
      </c>
      <c r="H89" t="str">
        <f>RESBDG_Split_Tech!H89</f>
        <v>___</v>
      </c>
      <c r="I89" t="str">
        <f>RESBDG_Split_Tech!I89</f>
        <v>___</v>
      </c>
      <c r="J89" t="str">
        <f>RESBDG_Split_Tech!J89</f>
        <v>STD</v>
      </c>
      <c r="K89" t="str">
        <f>RESBDG_Split_Tech!K89</f>
        <v>LFO</v>
      </c>
      <c r="L89" s="9">
        <f>IF(OR($G89="WH",$G89="SH"),RESBDG_Split_Tech!L89,IF(L$1=2016,0,IF(RESBDG_Split_Tech!L89=1,1,IF(RESBDG_Split_Tech!L89="",0,IFERROR((RESBDG_Split_Tech!L89*(SUMIFS('AGG Activity_16'!B:B,'AGG Activity_16'!$A:$A,$B89)+SUMIFS('AGG Activity_EX'!B:B,'AGG Activity_EX'!$A:$A,$B89))-SUMIFS(Activity_EX!B:B,Activity_EX!$A:$A,$A89))/(SUMIFS('AGG Activity_16'!B:B,'AGG Activity_16'!$A:$A,$B89)),0)))))</f>
        <v>4.9991488359531697E-3</v>
      </c>
      <c r="M89" s="9">
        <f>IF(OR($G89="WH",$G89="SH"),RESBDG_Split_Tech!M89,IF(M$1=2016,0,IF(RESBDG_Split_Tech!M89=1,1,IF(RESBDG_Split_Tech!M89="",0,IFERROR((RESBDG_Split_Tech!M89*(SUMIFS('AGG Activity_16'!C:C,'AGG Activity_16'!$A:$A,$B89)+SUMIFS('AGG Activity_EX'!C:C,'AGG Activity_EX'!$A:$A,$B89))-SUMIFS(Activity_EX!C:C,Activity_EX!$A:$A,$A89))/(SUMIFS('AGG Activity_16'!C:C,'AGG Activity_16'!$A:$A,$B89)),0)))))</f>
        <v>4.9991488359531697E-3</v>
      </c>
      <c r="N89" s="9">
        <f>IF(OR($G89="WH",$G89="SH"),RESBDG_Split_Tech!N89,IF(N$1=2016,0,IF(RESBDG_Split_Tech!N89=1,1,IF(RESBDG_Split_Tech!N89="",0,IFERROR((RESBDG_Split_Tech!N89*(SUMIFS('AGG Activity_16'!D:D,'AGG Activity_16'!$A:$A,$B89)+SUMIFS('AGG Activity_EX'!D:D,'AGG Activity_EX'!$A:$A,$B89))-SUMIFS(Activity_EX!D:D,Activity_EX!$A:$A,$A89))/(SUMIFS('AGG Activity_16'!D:D,'AGG Activity_16'!$A:$A,$B89)),0)))))</f>
        <v>4.9991488359531697E-3</v>
      </c>
      <c r="O89" s="9">
        <f>IF(OR($G89="WH",$G89="SH"),RESBDG_Split_Tech!O89,IF(O$1=2016,0,IF(RESBDG_Split_Tech!O89=1,1,IF(RESBDG_Split_Tech!O89="",0,IFERROR((RESBDG_Split_Tech!O89*(SUMIFS('AGG Activity_16'!E:E,'AGG Activity_16'!$A:$A,$B89)+SUMIFS('AGG Activity_EX'!E:E,'AGG Activity_EX'!$A:$A,$B89))-SUMIFS(Activity_EX!E:E,Activity_EX!$A:$A,$A89))/(SUMIFS('AGG Activity_16'!E:E,'AGG Activity_16'!$A:$A,$B89)),0)))))</f>
        <v>4.9991488359531697E-3</v>
      </c>
      <c r="P89" s="9">
        <f>IF(OR($G89="WH",$G89="SH"),RESBDG_Split_Tech!P89,IF(P$1=2016,0,IF(RESBDG_Split_Tech!P89=1,1,IF(RESBDG_Split_Tech!P89="",0,IFERROR((RESBDG_Split_Tech!P89*(SUMIFS('AGG Activity_16'!F:F,'AGG Activity_16'!$A:$A,$B89)+SUMIFS('AGG Activity_EX'!F:F,'AGG Activity_EX'!$A:$A,$B89))-SUMIFS(Activity_EX!F:F,Activity_EX!$A:$A,$A89))/(SUMIFS('AGG Activity_16'!F:F,'AGG Activity_16'!$A:$A,$B89)),0)))))</f>
        <v>4.9991488359531697E-3</v>
      </c>
      <c r="Q89" s="9">
        <f>IF(OR($G89="WH",$G89="SH"),RESBDG_Split_Tech!Q89,IF(Q$1=2016,0,IF(RESBDG_Split_Tech!Q89=1,1,IF(RESBDG_Split_Tech!Q89="",0,IFERROR((RESBDG_Split_Tech!Q89*(SUMIFS('AGG Activity_16'!G:G,'AGG Activity_16'!$A:$A,$B89)+SUMIFS('AGG Activity_EX'!G:G,'AGG Activity_EX'!$A:$A,$B89))-SUMIFS(Activity_EX!G:G,Activity_EX!$A:$A,$A89))/(SUMIFS('AGG Activity_16'!G:G,'AGG Activity_16'!$A:$A,$B89)),0)))))</f>
        <v>4.9991488359531697E-3</v>
      </c>
      <c r="R89" s="9">
        <f>IF(OR($G89="WH",$G89="SH"),RESBDG_Split_Tech!R89,IF(R$1=2016,0,IF(RESBDG_Split_Tech!R89=1,1,IF(RESBDG_Split_Tech!R89="",0,IFERROR((RESBDG_Split_Tech!R89*(SUMIFS('AGG Activity_16'!H:H,'AGG Activity_16'!$A:$A,$B89)+SUMIFS('AGG Activity_EX'!H:H,'AGG Activity_EX'!$A:$A,$B89))-SUMIFS(Activity_EX!H:H,Activity_EX!$A:$A,$A89))/(SUMIFS('AGG Activity_16'!H:H,'AGG Activity_16'!$A:$A,$B89)),0)))))</f>
        <v>4.9991488359531697E-3</v>
      </c>
      <c r="S89" s="9">
        <f>IF(AND($G89="WH",S$1=2017),RESBDG_Split_Tech!S89,IF(S$1=2016,0,IF(RESBDG_Split_Tech!S89=1,1,IF(RESBDG_Split_Tech!S89="",0,IFERROR((RESBDG_Split_Tech!S89*(SUMIFS('AGG Activity_16'!I:I,'AGG Activity_16'!$A:$A,$B89)+SUMIFS('AGG Activity_EX'!I:I,'AGG Activity_EX'!$A:$A,$B89))-SUMIFS(Activity_EX!I:I,Activity_EX!$A:$A,$A89))/(SUMIFS('AGG Activity_16'!I:I,'AGG Activity_16'!$A:$A,$B89)),0)))))</f>
        <v>0</v>
      </c>
      <c r="T89" s="9">
        <f>IF(AND($G89="WH",T$1=2017),RESBDG_Split_Tech!T89,IF(T$1=2016,0,IF(RESBDG_Split_Tech!T89=1,1,IF(RESBDG_Split_Tech!T89="",0,IFERROR((RESBDG_Split_Tech!T89*(SUMIFS('AGG Activity_16'!J:J,'AGG Activity_16'!$A:$A,$B89)+SUMIFS('AGG Activity_EX'!J:J,'AGG Activity_EX'!$A:$A,$B89))-SUMIFS(Activity_EX!J:J,Activity_EX!$A:$A,$A89))/(SUMIFS('AGG Activity_16'!J:J,'AGG Activity_16'!$A:$A,$B89)),0)))))</f>
        <v>0</v>
      </c>
      <c r="U89" s="9">
        <f>IF(AND($G89="WH",U$1=2017),RESBDG_Split_Tech!U89,IF(U$1=2016,0,IF(RESBDG_Split_Tech!U89=1,1,IF(RESBDG_Split_Tech!U89="",0,IFERROR((RESBDG_Split_Tech!U89*(SUMIFS('AGG Activity_16'!K:K,'AGG Activity_16'!$A:$A,$B89)+SUMIFS('AGG Activity_EX'!K:K,'AGG Activity_EX'!$A:$A,$B89))-SUMIFS(Activity_EX!K:K,Activity_EX!$A:$A,$A89))/(SUMIFS('AGG Activity_16'!K:K,'AGG Activity_16'!$A:$A,$B89)),0)))))</f>
        <v>0</v>
      </c>
    </row>
    <row r="90" spans="1:21" x14ac:dyDescent="0.25">
      <c r="A90" t="str">
        <f>RESBDG_Split_Tech!A90</f>
        <v>RESBDGSDEOldWH______STDNGA</v>
      </c>
      <c r="B90" t="str">
        <f>RESBDG_Split_Tech!B90</f>
        <v>RESBDGSDEOldWH</v>
      </c>
      <c r="C90" t="str">
        <f>RESBDG_Split_Tech!C90</f>
        <v>RES</v>
      </c>
      <c r="D90" t="str">
        <f>RESBDG_Split_Tech!D90</f>
        <v>BDG</v>
      </c>
      <c r="E90" t="str">
        <f>RESBDG_Split_Tech!E90</f>
        <v>SDE</v>
      </c>
      <c r="F90" t="str">
        <f>RESBDG_Split_Tech!F90</f>
        <v>Old</v>
      </c>
      <c r="G90" t="str">
        <f>RESBDG_Split_Tech!G90</f>
        <v>WH</v>
      </c>
      <c r="H90" t="str">
        <f>RESBDG_Split_Tech!H90</f>
        <v>___</v>
      </c>
      <c r="I90" t="str">
        <f>RESBDG_Split_Tech!I90</f>
        <v>___</v>
      </c>
      <c r="J90" t="str">
        <f>RESBDG_Split_Tech!J90</f>
        <v>STD</v>
      </c>
      <c r="K90" t="str">
        <f>RESBDG_Split_Tech!K90</f>
        <v>NGA</v>
      </c>
      <c r="L90" s="9">
        <f>IF(OR($G90="WH",$G90="SH"),RESBDG_Split_Tech!L90,IF(L$1=2016,0,IF(RESBDG_Split_Tech!L90=1,1,IF(RESBDG_Split_Tech!L90="",0,IFERROR((RESBDG_Split_Tech!L90*(SUMIFS('AGG Activity_16'!B:B,'AGG Activity_16'!$A:$A,$B90)+SUMIFS('AGG Activity_EX'!B:B,'AGG Activity_EX'!$A:$A,$B90))-SUMIFS(Activity_EX!B:B,Activity_EX!$A:$A,$A90))/(SUMIFS('AGG Activity_16'!B:B,'AGG Activity_16'!$A:$A,$B90)),0)))))</f>
        <v>0.89297336369471747</v>
      </c>
      <c r="M90" s="9">
        <f>IF(OR($G90="WH",$G90="SH"),RESBDG_Split_Tech!M90,IF(M$1=2016,0,IF(RESBDG_Split_Tech!M90=1,1,IF(RESBDG_Split_Tech!M90="",0,IFERROR((RESBDG_Split_Tech!M90*(SUMIFS('AGG Activity_16'!C:C,'AGG Activity_16'!$A:$A,$B90)+SUMIFS('AGG Activity_EX'!C:C,'AGG Activity_EX'!$A:$A,$B90))-SUMIFS(Activity_EX!C:C,Activity_EX!$A:$A,$A90))/(SUMIFS('AGG Activity_16'!C:C,'AGG Activity_16'!$A:$A,$B90)),0)))))</f>
        <v>0.89297336369471747</v>
      </c>
      <c r="N90" s="9">
        <f>IF(OR($G90="WH",$G90="SH"),RESBDG_Split_Tech!N90,IF(N$1=2016,0,IF(RESBDG_Split_Tech!N90=1,1,IF(RESBDG_Split_Tech!N90="",0,IFERROR((RESBDG_Split_Tech!N90*(SUMIFS('AGG Activity_16'!D:D,'AGG Activity_16'!$A:$A,$B90)+SUMIFS('AGG Activity_EX'!D:D,'AGG Activity_EX'!$A:$A,$B90))-SUMIFS(Activity_EX!D:D,Activity_EX!$A:$A,$A90))/(SUMIFS('AGG Activity_16'!D:D,'AGG Activity_16'!$A:$A,$B90)),0)))))</f>
        <v>0.89297336369471747</v>
      </c>
      <c r="O90" s="9">
        <f>IF(OR($G90="WH",$G90="SH"),RESBDG_Split_Tech!O90,IF(O$1=2016,0,IF(RESBDG_Split_Tech!O90=1,1,IF(RESBDG_Split_Tech!O90="",0,IFERROR((RESBDG_Split_Tech!O90*(SUMIFS('AGG Activity_16'!E:E,'AGG Activity_16'!$A:$A,$B90)+SUMIFS('AGG Activity_EX'!E:E,'AGG Activity_EX'!$A:$A,$B90))-SUMIFS(Activity_EX!E:E,Activity_EX!$A:$A,$A90))/(SUMIFS('AGG Activity_16'!E:E,'AGG Activity_16'!$A:$A,$B90)),0)))))</f>
        <v>0.89297336369471747</v>
      </c>
      <c r="P90" s="9">
        <f>IF(OR($G90="WH",$G90="SH"),RESBDG_Split_Tech!P90,IF(P$1=2016,0,IF(RESBDG_Split_Tech!P90=1,1,IF(RESBDG_Split_Tech!P90="",0,IFERROR((RESBDG_Split_Tech!P90*(SUMIFS('AGG Activity_16'!F:F,'AGG Activity_16'!$A:$A,$B90)+SUMIFS('AGG Activity_EX'!F:F,'AGG Activity_EX'!$A:$A,$B90))-SUMIFS(Activity_EX!F:F,Activity_EX!$A:$A,$A90))/(SUMIFS('AGG Activity_16'!F:F,'AGG Activity_16'!$A:$A,$B90)),0)))))</f>
        <v>0.89297336369471747</v>
      </c>
      <c r="Q90" s="9">
        <f>IF(OR($G90="WH",$G90="SH"),RESBDG_Split_Tech!Q90,IF(Q$1=2016,0,IF(RESBDG_Split_Tech!Q90=1,1,IF(RESBDG_Split_Tech!Q90="",0,IFERROR((RESBDG_Split_Tech!Q90*(SUMIFS('AGG Activity_16'!G:G,'AGG Activity_16'!$A:$A,$B90)+SUMIFS('AGG Activity_EX'!G:G,'AGG Activity_EX'!$A:$A,$B90))-SUMIFS(Activity_EX!G:G,Activity_EX!$A:$A,$A90))/(SUMIFS('AGG Activity_16'!G:G,'AGG Activity_16'!$A:$A,$B90)),0)))))</f>
        <v>0.89297336369471747</v>
      </c>
      <c r="R90" s="9">
        <f>IF(OR($G90="WH",$G90="SH"),RESBDG_Split_Tech!R90,IF(R$1=2016,0,IF(RESBDG_Split_Tech!R90=1,1,IF(RESBDG_Split_Tech!R90="",0,IFERROR((RESBDG_Split_Tech!R90*(SUMIFS('AGG Activity_16'!H:H,'AGG Activity_16'!$A:$A,$B90)+SUMIFS('AGG Activity_EX'!H:H,'AGG Activity_EX'!$A:$A,$B90))-SUMIFS(Activity_EX!H:H,Activity_EX!$A:$A,$A90))/(SUMIFS('AGG Activity_16'!H:H,'AGG Activity_16'!$A:$A,$B90)),0)))))</f>
        <v>0.89297336369471747</v>
      </c>
      <c r="S90" s="9">
        <f>IF(AND($G90="WH",S$1=2017),RESBDG_Split_Tech!S90,IF(S$1=2016,0,IF(RESBDG_Split_Tech!S90=1,1,IF(RESBDG_Split_Tech!S90="",0,IFERROR((RESBDG_Split_Tech!S90*(SUMIFS('AGG Activity_16'!I:I,'AGG Activity_16'!$A:$A,$B90)+SUMIFS('AGG Activity_EX'!I:I,'AGG Activity_EX'!$A:$A,$B90))-SUMIFS(Activity_EX!I:I,Activity_EX!$A:$A,$A90))/(SUMIFS('AGG Activity_16'!I:I,'AGG Activity_16'!$A:$A,$B90)),0)))))</f>
        <v>0</v>
      </c>
      <c r="T90" s="9">
        <f>IF(AND($G90="WH",T$1=2017),RESBDG_Split_Tech!T90,IF(T$1=2016,0,IF(RESBDG_Split_Tech!T90=1,1,IF(RESBDG_Split_Tech!T90="",0,IFERROR((RESBDG_Split_Tech!T90*(SUMIFS('AGG Activity_16'!J:J,'AGG Activity_16'!$A:$A,$B90)+SUMIFS('AGG Activity_EX'!J:J,'AGG Activity_EX'!$A:$A,$B90))-SUMIFS(Activity_EX!J:J,Activity_EX!$A:$A,$A90))/(SUMIFS('AGG Activity_16'!J:J,'AGG Activity_16'!$A:$A,$B90)),0)))))</f>
        <v>0</v>
      </c>
      <c r="U90" s="9">
        <f>IF(AND($G90="WH",U$1=2017),RESBDG_Split_Tech!U90,IF(U$1=2016,0,IF(RESBDG_Split_Tech!U90=1,1,IF(RESBDG_Split_Tech!U90="",0,IFERROR((RESBDG_Split_Tech!U90*(SUMIFS('AGG Activity_16'!K:K,'AGG Activity_16'!$A:$A,$B90)+SUMIFS('AGG Activity_EX'!K:K,'AGG Activity_EX'!$A:$A,$B90))-SUMIFS(Activity_EX!K:K,Activity_EX!$A:$A,$A90))/(SUMIFS('AGG Activity_16'!K:K,'AGG Activity_16'!$A:$A,$B90)),0)))))</f>
        <v>0</v>
      </c>
    </row>
    <row r="91" spans="1:21" x14ac:dyDescent="0.25">
      <c r="A91" t="str">
        <f>RESBDG_Split_Tech!A91</f>
        <v>RESBDGSDEOldWH______STDPRO</v>
      </c>
      <c r="B91" t="str">
        <f>RESBDG_Split_Tech!B91</f>
        <v>RESBDGSDEOldWH</v>
      </c>
      <c r="C91" t="str">
        <f>RESBDG_Split_Tech!C91</f>
        <v>RES</v>
      </c>
      <c r="D91" t="str">
        <f>RESBDG_Split_Tech!D91</f>
        <v>BDG</v>
      </c>
      <c r="E91" t="str">
        <f>RESBDG_Split_Tech!E91</f>
        <v>SDE</v>
      </c>
      <c r="F91" t="str">
        <f>RESBDG_Split_Tech!F91</f>
        <v>Old</v>
      </c>
      <c r="G91" t="str">
        <f>RESBDG_Split_Tech!G91</f>
        <v>WH</v>
      </c>
      <c r="H91" t="str">
        <f>RESBDG_Split_Tech!H91</f>
        <v>___</v>
      </c>
      <c r="I91" t="str">
        <f>RESBDG_Split_Tech!I91</f>
        <v>___</v>
      </c>
      <c r="J91" t="str">
        <f>RESBDG_Split_Tech!J91</f>
        <v>STD</v>
      </c>
      <c r="K91" t="str">
        <f>RESBDG_Split_Tech!K91</f>
        <v>PRO</v>
      </c>
      <c r="L91" s="9">
        <f>IF(OR($G91="WH",$G91="SH"),RESBDG_Split_Tech!L91,IF(L$1=2016,0,IF(RESBDG_Split_Tech!L91=1,1,IF(RESBDG_Split_Tech!L91="",0,IFERROR((RESBDG_Split_Tech!L91*(SUMIFS('AGG Activity_16'!B:B,'AGG Activity_16'!$A:$A,$B91)+SUMIFS('AGG Activity_EX'!B:B,'AGG Activity_EX'!$A:$A,$B91))-SUMIFS(Activity_EX!B:B,Activity_EX!$A:$A,$A91))/(SUMIFS('AGG Activity_16'!B:B,'AGG Activity_16'!$A:$A,$B91)),0)))))</f>
        <v>0</v>
      </c>
      <c r="M91" s="9">
        <f>IF(OR($G91="WH",$G91="SH"),RESBDG_Split_Tech!M91,IF(M$1=2016,0,IF(RESBDG_Split_Tech!M91=1,1,IF(RESBDG_Split_Tech!M91="",0,IFERROR((RESBDG_Split_Tech!M91*(SUMIFS('AGG Activity_16'!C:C,'AGG Activity_16'!$A:$A,$B91)+SUMIFS('AGG Activity_EX'!C:C,'AGG Activity_EX'!$A:$A,$B91))-SUMIFS(Activity_EX!C:C,Activity_EX!$A:$A,$A91))/(SUMIFS('AGG Activity_16'!C:C,'AGG Activity_16'!$A:$A,$B91)),0)))))</f>
        <v>0</v>
      </c>
      <c r="N91" s="9">
        <f>IF(OR($G91="WH",$G91="SH"),RESBDG_Split_Tech!N91,IF(N$1=2016,0,IF(RESBDG_Split_Tech!N91=1,1,IF(RESBDG_Split_Tech!N91="",0,IFERROR((RESBDG_Split_Tech!N91*(SUMIFS('AGG Activity_16'!D:D,'AGG Activity_16'!$A:$A,$B91)+SUMIFS('AGG Activity_EX'!D:D,'AGG Activity_EX'!$A:$A,$B91))-SUMIFS(Activity_EX!D:D,Activity_EX!$A:$A,$A91))/(SUMIFS('AGG Activity_16'!D:D,'AGG Activity_16'!$A:$A,$B91)),0)))))</f>
        <v>0</v>
      </c>
      <c r="O91" s="9">
        <f>IF(OR($G91="WH",$G91="SH"),RESBDG_Split_Tech!O91,IF(O$1=2016,0,IF(RESBDG_Split_Tech!O91=1,1,IF(RESBDG_Split_Tech!O91="",0,IFERROR((RESBDG_Split_Tech!O91*(SUMIFS('AGG Activity_16'!E:E,'AGG Activity_16'!$A:$A,$B91)+SUMIFS('AGG Activity_EX'!E:E,'AGG Activity_EX'!$A:$A,$B91))-SUMIFS(Activity_EX!E:E,Activity_EX!$A:$A,$A91))/(SUMIFS('AGG Activity_16'!E:E,'AGG Activity_16'!$A:$A,$B91)),0)))))</f>
        <v>0</v>
      </c>
      <c r="P91" s="9">
        <f>IF(OR($G91="WH",$G91="SH"),RESBDG_Split_Tech!P91,IF(P$1=2016,0,IF(RESBDG_Split_Tech!P91=1,1,IF(RESBDG_Split_Tech!P91="",0,IFERROR((RESBDG_Split_Tech!P91*(SUMIFS('AGG Activity_16'!F:F,'AGG Activity_16'!$A:$A,$B91)+SUMIFS('AGG Activity_EX'!F:F,'AGG Activity_EX'!$A:$A,$B91))-SUMIFS(Activity_EX!F:F,Activity_EX!$A:$A,$A91))/(SUMIFS('AGG Activity_16'!F:F,'AGG Activity_16'!$A:$A,$B91)),0)))))</f>
        <v>0</v>
      </c>
      <c r="Q91" s="9">
        <f>IF(OR($G91="WH",$G91="SH"),RESBDG_Split_Tech!Q91,IF(Q$1=2016,0,IF(RESBDG_Split_Tech!Q91=1,1,IF(RESBDG_Split_Tech!Q91="",0,IFERROR((RESBDG_Split_Tech!Q91*(SUMIFS('AGG Activity_16'!G:G,'AGG Activity_16'!$A:$A,$B91)+SUMIFS('AGG Activity_EX'!G:G,'AGG Activity_EX'!$A:$A,$B91))-SUMIFS(Activity_EX!G:G,Activity_EX!$A:$A,$A91))/(SUMIFS('AGG Activity_16'!G:G,'AGG Activity_16'!$A:$A,$B91)),0)))))</f>
        <v>0</v>
      </c>
      <c r="R91" s="9">
        <f>IF(OR($G91="WH",$G91="SH"),RESBDG_Split_Tech!R91,IF(R$1=2016,0,IF(RESBDG_Split_Tech!R91=1,1,IF(RESBDG_Split_Tech!R91="",0,IFERROR((RESBDG_Split_Tech!R91*(SUMIFS('AGG Activity_16'!H:H,'AGG Activity_16'!$A:$A,$B91)+SUMIFS('AGG Activity_EX'!H:H,'AGG Activity_EX'!$A:$A,$B91))-SUMIFS(Activity_EX!H:H,Activity_EX!$A:$A,$A91))/(SUMIFS('AGG Activity_16'!H:H,'AGG Activity_16'!$A:$A,$B91)),0)))))</f>
        <v>0</v>
      </c>
      <c r="S91" s="9">
        <f>IF(AND($G91="WH",S$1=2017),RESBDG_Split_Tech!S91,IF(S$1=2016,0,IF(RESBDG_Split_Tech!S91=1,1,IF(RESBDG_Split_Tech!S91="",0,IFERROR((RESBDG_Split_Tech!S91*(SUMIFS('AGG Activity_16'!I:I,'AGG Activity_16'!$A:$A,$B91)+SUMIFS('AGG Activity_EX'!I:I,'AGG Activity_EX'!$A:$A,$B91))-SUMIFS(Activity_EX!I:I,Activity_EX!$A:$A,$A91))/(SUMIFS('AGG Activity_16'!I:I,'AGG Activity_16'!$A:$A,$B91)),0)))))</f>
        <v>0</v>
      </c>
      <c r="T91" s="9">
        <f>IF(AND($G91="WH",T$1=2017),RESBDG_Split_Tech!T91,IF(T$1=2016,0,IF(RESBDG_Split_Tech!T91=1,1,IF(RESBDG_Split_Tech!T91="",0,IFERROR((RESBDG_Split_Tech!T91*(SUMIFS('AGG Activity_16'!J:J,'AGG Activity_16'!$A:$A,$B91)+SUMIFS('AGG Activity_EX'!J:J,'AGG Activity_EX'!$A:$A,$B91))-SUMIFS(Activity_EX!J:J,Activity_EX!$A:$A,$A91))/(SUMIFS('AGG Activity_16'!J:J,'AGG Activity_16'!$A:$A,$B91)),0)))))</f>
        <v>0</v>
      </c>
      <c r="U91" s="9">
        <f>IF(AND($G91="WH",U$1=2017),RESBDG_Split_Tech!U91,IF(U$1=2016,0,IF(RESBDG_Split_Tech!U91=1,1,IF(RESBDG_Split_Tech!U91="",0,IFERROR((RESBDG_Split_Tech!U91*(SUMIFS('AGG Activity_16'!K:K,'AGG Activity_16'!$A:$A,$B91)+SUMIFS('AGG Activity_EX'!K:K,'AGG Activity_EX'!$A:$A,$B91))-SUMIFS(Activity_EX!K:K,Activity_EX!$A:$A,$A91))/(SUMIFS('AGG Activity_16'!K:K,'AGG Activity_16'!$A:$A,$B91)),0)))))</f>
        <v>0</v>
      </c>
    </row>
    <row r="92" spans="1:21" x14ac:dyDescent="0.25">
      <c r="A92" t="str">
        <f>RESBDG_Split_Tech!A92</f>
        <v>RESBDGAPANewAPLOTH___STDELC</v>
      </c>
      <c r="B92" t="str">
        <f>RESBDG_Split_Tech!B92</f>
        <v>RESBDGAPANewAPL</v>
      </c>
      <c r="C92" t="str">
        <f>RESBDG_Split_Tech!C92</f>
        <v>RES</v>
      </c>
      <c r="D92" t="str">
        <f>RESBDG_Split_Tech!D92</f>
        <v>BDG</v>
      </c>
      <c r="E92" t="str">
        <f>RESBDG_Split_Tech!E92</f>
        <v>APA</v>
      </c>
      <c r="F92" t="str">
        <f>RESBDG_Split_Tech!F92</f>
        <v>New</v>
      </c>
      <c r="G92" t="str">
        <f>RESBDG_Split_Tech!G92</f>
        <v>APL</v>
      </c>
      <c r="H92" t="str">
        <f>RESBDG_Split_Tech!H92</f>
        <v>OTH</v>
      </c>
      <c r="I92" t="str">
        <f>RESBDG_Split_Tech!I92</f>
        <v>___</v>
      </c>
      <c r="J92" t="str">
        <f>RESBDG_Split_Tech!J92</f>
        <v>STD</v>
      </c>
      <c r="K92" t="str">
        <f>RESBDG_Split_Tech!K92</f>
        <v>ELC</v>
      </c>
      <c r="L92" s="9">
        <f>IF(OR($G92="WH",$G92="SH"),RESBDG_Split_Tech!L92,IF(L$1=2016,0,IF(RESBDG_Split_Tech!L92=1,1,IF(RESBDG_Split_Tech!L92="",0,IFERROR((RESBDG_Split_Tech!L92*(SUMIFS('AGG Activity_16'!B:B,'AGG Activity_16'!$A:$A,$B92)+SUMIFS('AGG Activity_EX'!B:B,'AGG Activity_EX'!$A:$A,$B92))-SUMIFS(Activity_EX!B:B,Activity_EX!$A:$A,$A92))/(SUMIFS('AGG Activity_16'!B:B,'AGG Activity_16'!$A:$A,$B92)),0)))))</f>
        <v>0</v>
      </c>
      <c r="M92" s="9">
        <f>IF(OR($G92="WH",$G92="SH"),RESBDG_Split_Tech!M92,IF(M$1=2016,0,IF(RESBDG_Split_Tech!M92=1,1,IF(RESBDG_Split_Tech!M92="",0,IFERROR((RESBDG_Split_Tech!M92*(SUMIFS('AGG Activity_16'!C:C,'AGG Activity_16'!$A:$A,$B92)+SUMIFS('AGG Activity_EX'!C:C,'AGG Activity_EX'!$A:$A,$B92))-SUMIFS(Activity_EX!C:C,Activity_EX!$A:$A,$A92))/(SUMIFS('AGG Activity_16'!C:C,'AGG Activity_16'!$A:$A,$B92)),0)))))</f>
        <v>0</v>
      </c>
      <c r="N92" s="9">
        <f>IF(OR($G92="WH",$G92="SH"),RESBDG_Split_Tech!N92,IF(N$1=2016,0,IF(RESBDG_Split_Tech!N92=1,1,IF(RESBDG_Split_Tech!N92="",0,IFERROR((RESBDG_Split_Tech!N92*(SUMIFS('AGG Activity_16'!D:D,'AGG Activity_16'!$A:$A,$B92)+SUMIFS('AGG Activity_EX'!D:D,'AGG Activity_EX'!$A:$A,$B92))-SUMIFS(Activity_EX!D:D,Activity_EX!$A:$A,$A92))/(SUMIFS('AGG Activity_16'!D:D,'AGG Activity_16'!$A:$A,$B92)),0)))))</f>
        <v>0</v>
      </c>
      <c r="O92" s="9">
        <f>IF(OR($G92="WH",$G92="SH"),RESBDG_Split_Tech!O92,IF(O$1=2016,0,IF(RESBDG_Split_Tech!O92=1,1,IF(RESBDG_Split_Tech!O92="",0,IFERROR((RESBDG_Split_Tech!O92*(SUMIFS('AGG Activity_16'!E:E,'AGG Activity_16'!$A:$A,$B92)+SUMIFS('AGG Activity_EX'!E:E,'AGG Activity_EX'!$A:$A,$B92))-SUMIFS(Activity_EX!E:E,Activity_EX!$A:$A,$A92))/(SUMIFS('AGG Activity_16'!E:E,'AGG Activity_16'!$A:$A,$B92)),0)))))</f>
        <v>0</v>
      </c>
      <c r="P92" s="9">
        <f>IF(OR($G92="WH",$G92="SH"),RESBDG_Split_Tech!P92,IF(P$1=2016,0,IF(RESBDG_Split_Tech!P92=1,1,IF(RESBDG_Split_Tech!P92="",0,IFERROR((RESBDG_Split_Tech!P92*(SUMIFS('AGG Activity_16'!F:F,'AGG Activity_16'!$A:$A,$B92)+SUMIFS('AGG Activity_EX'!F:F,'AGG Activity_EX'!$A:$A,$B92))-SUMIFS(Activity_EX!F:F,Activity_EX!$A:$A,$A92))/(SUMIFS('AGG Activity_16'!F:F,'AGG Activity_16'!$A:$A,$B92)),0)))))</f>
        <v>0</v>
      </c>
      <c r="Q92" s="9">
        <f>IF(OR($G92="WH",$G92="SH"),RESBDG_Split_Tech!Q92,IF(Q$1=2016,0,IF(RESBDG_Split_Tech!Q92=1,1,IF(RESBDG_Split_Tech!Q92="",0,IFERROR((RESBDG_Split_Tech!Q92*(SUMIFS('AGG Activity_16'!G:G,'AGG Activity_16'!$A:$A,$B92)+SUMIFS('AGG Activity_EX'!G:G,'AGG Activity_EX'!$A:$A,$B92))-SUMIFS(Activity_EX!G:G,Activity_EX!$A:$A,$A92))/(SUMIFS('AGG Activity_16'!G:G,'AGG Activity_16'!$A:$A,$B92)),0)))))</f>
        <v>0</v>
      </c>
      <c r="R92" s="9">
        <f>IF(OR($G92="WH",$G92="SH"),RESBDG_Split_Tech!R92,IF(R$1=2016,0,IF(RESBDG_Split_Tech!R92=1,1,IF(RESBDG_Split_Tech!R92="",0,IFERROR((RESBDG_Split_Tech!R92*(SUMIFS('AGG Activity_16'!H:H,'AGG Activity_16'!$A:$A,$B92)+SUMIFS('AGG Activity_EX'!H:H,'AGG Activity_EX'!$A:$A,$B92))-SUMIFS(Activity_EX!H:H,Activity_EX!$A:$A,$A92))/(SUMIFS('AGG Activity_16'!H:H,'AGG Activity_16'!$A:$A,$B92)),0)))))</f>
        <v>0</v>
      </c>
      <c r="S92" s="9">
        <f>IF(AND($G92="WH",S$1=2017),RESBDG_Split_Tech!S92,IF(S$1=2016,0,IF(RESBDG_Split_Tech!S92=1,1,IF(RESBDG_Split_Tech!S92="",0,IFERROR((RESBDG_Split_Tech!S92*(SUMIFS('AGG Activity_16'!I:I,'AGG Activity_16'!$A:$A,$B92)+SUMIFS('AGG Activity_EX'!I:I,'AGG Activity_EX'!$A:$A,$B92))-SUMIFS(Activity_EX!I:I,Activity_EX!$A:$A,$A92))/(SUMIFS('AGG Activity_16'!I:I,'AGG Activity_16'!$A:$A,$B92)),0)))))</f>
        <v>0</v>
      </c>
      <c r="T92" s="9">
        <f>IF(AND($G92="WH",T$1=2017),RESBDG_Split_Tech!T92,IF(T$1=2016,0,IF(RESBDG_Split_Tech!T92=1,1,IF(RESBDG_Split_Tech!T92="",0,IFERROR((RESBDG_Split_Tech!T92*(SUMIFS('AGG Activity_16'!J:J,'AGG Activity_16'!$A:$A,$B92)+SUMIFS('AGG Activity_EX'!J:J,'AGG Activity_EX'!$A:$A,$B92))-SUMIFS(Activity_EX!J:J,Activity_EX!$A:$A,$A92))/(SUMIFS('AGG Activity_16'!J:J,'AGG Activity_16'!$A:$A,$B92)),0)))))</f>
        <v>0</v>
      </c>
      <c r="U92" s="9">
        <f>IF(AND($G92="WH",U$1=2017),RESBDG_Split_Tech!U92,IF(U$1=2016,0,IF(RESBDG_Split_Tech!U92=1,1,IF(RESBDG_Split_Tech!U92="",0,IFERROR((RESBDG_Split_Tech!U92*(SUMIFS('AGG Activity_16'!K:K,'AGG Activity_16'!$A:$A,$B92)+SUMIFS('AGG Activity_EX'!K:K,'AGG Activity_EX'!$A:$A,$B92))-SUMIFS(Activity_EX!K:K,Activity_EX!$A:$A,$A92))/(SUMIFS('AGG Activity_16'!K:K,'AGG Activity_16'!$A:$A,$B92)),0)))))</f>
        <v>0</v>
      </c>
    </row>
    <row r="93" spans="1:21" x14ac:dyDescent="0.25">
      <c r="A93" t="str">
        <f>RESBDG_Split_Tech!A93</f>
        <v>RESBDGSATNewAPLOTH___STDELC</v>
      </c>
      <c r="B93" t="str">
        <f>RESBDG_Split_Tech!B93</f>
        <v>RESBDGSATNewAPL</v>
      </c>
      <c r="C93" t="str">
        <f>RESBDG_Split_Tech!C93</f>
        <v>RES</v>
      </c>
      <c r="D93" t="str">
        <f>RESBDG_Split_Tech!D93</f>
        <v>BDG</v>
      </c>
      <c r="E93" t="str">
        <f>RESBDG_Split_Tech!E93</f>
        <v>SAT</v>
      </c>
      <c r="F93" t="str">
        <f>RESBDG_Split_Tech!F93</f>
        <v>New</v>
      </c>
      <c r="G93" t="str">
        <f>RESBDG_Split_Tech!G93</f>
        <v>APL</v>
      </c>
      <c r="H93" t="str">
        <f>RESBDG_Split_Tech!H93</f>
        <v>OTH</v>
      </c>
      <c r="I93" t="str">
        <f>RESBDG_Split_Tech!I93</f>
        <v>___</v>
      </c>
      <c r="J93" t="str">
        <f>RESBDG_Split_Tech!J93</f>
        <v>STD</v>
      </c>
      <c r="K93" t="str">
        <f>RESBDG_Split_Tech!K93</f>
        <v>ELC</v>
      </c>
      <c r="L93" s="9">
        <f>IF(OR($G93="WH",$G93="SH"),RESBDG_Split_Tech!L93,IF(L$1=2016,0,IF(RESBDG_Split_Tech!L93=1,1,IF(RESBDG_Split_Tech!L93="",0,IFERROR((RESBDG_Split_Tech!L93*(SUMIFS('AGG Activity_16'!B:B,'AGG Activity_16'!$A:$A,$B93)+SUMIFS('AGG Activity_EX'!B:B,'AGG Activity_EX'!$A:$A,$B93))-SUMIFS(Activity_EX!B:B,Activity_EX!$A:$A,$A93))/(SUMIFS('AGG Activity_16'!B:B,'AGG Activity_16'!$A:$A,$B93)),0)))))</f>
        <v>0</v>
      </c>
      <c r="M93" s="9">
        <f>IF(OR($G93="WH",$G93="SH"),RESBDG_Split_Tech!M93,IF(M$1=2016,0,IF(RESBDG_Split_Tech!M93=1,1,IF(RESBDG_Split_Tech!M93="",0,IFERROR((RESBDG_Split_Tech!M93*(SUMIFS('AGG Activity_16'!C:C,'AGG Activity_16'!$A:$A,$B93)+SUMIFS('AGG Activity_EX'!C:C,'AGG Activity_EX'!$A:$A,$B93))-SUMIFS(Activity_EX!C:C,Activity_EX!$A:$A,$A93))/(SUMIFS('AGG Activity_16'!C:C,'AGG Activity_16'!$A:$A,$B93)),0)))))</f>
        <v>0</v>
      </c>
      <c r="N93" s="9">
        <f>IF(OR($G93="WH",$G93="SH"),RESBDG_Split_Tech!N93,IF(N$1=2016,0,IF(RESBDG_Split_Tech!N93=1,1,IF(RESBDG_Split_Tech!N93="",0,IFERROR((RESBDG_Split_Tech!N93*(SUMIFS('AGG Activity_16'!D:D,'AGG Activity_16'!$A:$A,$B93)+SUMIFS('AGG Activity_EX'!D:D,'AGG Activity_EX'!$A:$A,$B93))-SUMIFS(Activity_EX!D:D,Activity_EX!$A:$A,$A93))/(SUMIFS('AGG Activity_16'!D:D,'AGG Activity_16'!$A:$A,$B93)),0)))))</f>
        <v>0</v>
      </c>
      <c r="O93" s="9">
        <f>IF(OR($G93="WH",$G93="SH"),RESBDG_Split_Tech!O93,IF(O$1=2016,0,IF(RESBDG_Split_Tech!O93=1,1,IF(RESBDG_Split_Tech!O93="",0,IFERROR((RESBDG_Split_Tech!O93*(SUMIFS('AGG Activity_16'!E:E,'AGG Activity_16'!$A:$A,$B93)+SUMIFS('AGG Activity_EX'!E:E,'AGG Activity_EX'!$A:$A,$B93))-SUMIFS(Activity_EX!E:E,Activity_EX!$A:$A,$A93))/(SUMIFS('AGG Activity_16'!E:E,'AGG Activity_16'!$A:$A,$B93)),0)))))</f>
        <v>0</v>
      </c>
      <c r="P93" s="9">
        <f>IF(OR($G93="WH",$G93="SH"),RESBDG_Split_Tech!P93,IF(P$1=2016,0,IF(RESBDG_Split_Tech!P93=1,1,IF(RESBDG_Split_Tech!P93="",0,IFERROR((RESBDG_Split_Tech!P93*(SUMIFS('AGG Activity_16'!F:F,'AGG Activity_16'!$A:$A,$B93)+SUMIFS('AGG Activity_EX'!F:F,'AGG Activity_EX'!$A:$A,$B93))-SUMIFS(Activity_EX!F:F,Activity_EX!$A:$A,$A93))/(SUMIFS('AGG Activity_16'!F:F,'AGG Activity_16'!$A:$A,$B93)),0)))))</f>
        <v>0</v>
      </c>
      <c r="Q93" s="9">
        <f>IF(OR($G93="WH",$G93="SH"),RESBDG_Split_Tech!Q93,IF(Q$1=2016,0,IF(RESBDG_Split_Tech!Q93=1,1,IF(RESBDG_Split_Tech!Q93="",0,IFERROR((RESBDG_Split_Tech!Q93*(SUMIFS('AGG Activity_16'!G:G,'AGG Activity_16'!$A:$A,$B93)+SUMIFS('AGG Activity_EX'!G:G,'AGG Activity_EX'!$A:$A,$B93))-SUMIFS(Activity_EX!G:G,Activity_EX!$A:$A,$A93))/(SUMIFS('AGG Activity_16'!G:G,'AGG Activity_16'!$A:$A,$B93)),0)))))</f>
        <v>0</v>
      </c>
      <c r="R93" s="9">
        <f>IF(OR($G93="WH",$G93="SH"),RESBDG_Split_Tech!R93,IF(R$1=2016,0,IF(RESBDG_Split_Tech!R93=1,1,IF(RESBDG_Split_Tech!R93="",0,IFERROR((RESBDG_Split_Tech!R93*(SUMIFS('AGG Activity_16'!H:H,'AGG Activity_16'!$A:$A,$B93)+SUMIFS('AGG Activity_EX'!H:H,'AGG Activity_EX'!$A:$A,$B93))-SUMIFS(Activity_EX!H:H,Activity_EX!$A:$A,$A93))/(SUMIFS('AGG Activity_16'!H:H,'AGG Activity_16'!$A:$A,$B93)),0)))))</f>
        <v>0</v>
      </c>
      <c r="S93" s="9">
        <f>IF(AND($G93="WH",S$1=2017),RESBDG_Split_Tech!S93,IF(S$1=2016,0,IF(RESBDG_Split_Tech!S93=1,1,IF(RESBDG_Split_Tech!S93="",0,IFERROR((RESBDG_Split_Tech!S93*(SUMIFS('AGG Activity_16'!I:I,'AGG Activity_16'!$A:$A,$B93)+SUMIFS('AGG Activity_EX'!I:I,'AGG Activity_EX'!$A:$A,$B93))-SUMIFS(Activity_EX!I:I,Activity_EX!$A:$A,$A93))/(SUMIFS('AGG Activity_16'!I:I,'AGG Activity_16'!$A:$A,$B93)),0)))))</f>
        <v>0</v>
      </c>
      <c r="T93" s="9">
        <f>IF(AND($G93="WH",T$1=2017),RESBDG_Split_Tech!T93,IF(T$1=2016,0,IF(RESBDG_Split_Tech!T93=1,1,IF(RESBDG_Split_Tech!T93="",0,IFERROR((RESBDG_Split_Tech!T93*(SUMIFS('AGG Activity_16'!J:J,'AGG Activity_16'!$A:$A,$B93)+SUMIFS('AGG Activity_EX'!J:J,'AGG Activity_EX'!$A:$A,$B93))-SUMIFS(Activity_EX!J:J,Activity_EX!$A:$A,$A93))/(SUMIFS('AGG Activity_16'!J:J,'AGG Activity_16'!$A:$A,$B93)),0)))))</f>
        <v>0</v>
      </c>
      <c r="U93" s="9">
        <f>IF(AND($G93="WH",U$1=2017),RESBDG_Split_Tech!U93,IF(U$1=2016,0,IF(RESBDG_Split_Tech!U93=1,1,IF(RESBDG_Split_Tech!U93="",0,IFERROR((RESBDG_Split_Tech!U93*(SUMIFS('AGG Activity_16'!K:K,'AGG Activity_16'!$A:$A,$B93)+SUMIFS('AGG Activity_EX'!K:K,'AGG Activity_EX'!$A:$A,$B93))-SUMIFS(Activity_EX!K:K,Activity_EX!$A:$A,$A93))/(SUMIFS('AGG Activity_16'!K:K,'AGG Activity_16'!$A:$A,$B93)),0)))))</f>
        <v>0</v>
      </c>
    </row>
    <row r="94" spans="1:21" x14ac:dyDescent="0.25">
      <c r="A94" t="str">
        <f>RESBDG_Split_Tech!A94</f>
        <v>RESBDGSDENewAPLOTH___STDELC</v>
      </c>
      <c r="B94" t="str">
        <f>RESBDG_Split_Tech!B94</f>
        <v>RESBDGSDENewAPL</v>
      </c>
      <c r="C94" t="str">
        <f>RESBDG_Split_Tech!C94</f>
        <v>RES</v>
      </c>
      <c r="D94" t="str">
        <f>RESBDG_Split_Tech!D94</f>
        <v>BDG</v>
      </c>
      <c r="E94" t="str">
        <f>RESBDG_Split_Tech!E94</f>
        <v>SDE</v>
      </c>
      <c r="F94" t="str">
        <f>RESBDG_Split_Tech!F94</f>
        <v>New</v>
      </c>
      <c r="G94" t="str">
        <f>RESBDG_Split_Tech!G94</f>
        <v>APL</v>
      </c>
      <c r="H94" t="str">
        <f>RESBDG_Split_Tech!H94</f>
        <v>OTH</v>
      </c>
      <c r="I94" t="str">
        <f>RESBDG_Split_Tech!I94</f>
        <v>___</v>
      </c>
      <c r="J94" t="str">
        <f>RESBDG_Split_Tech!J94</f>
        <v>STD</v>
      </c>
      <c r="K94" t="str">
        <f>RESBDG_Split_Tech!K94</f>
        <v>ELC</v>
      </c>
      <c r="L94" s="9">
        <f>IF(OR($G94="WH",$G94="SH"),RESBDG_Split_Tech!L94,IF(L$1=2016,0,IF(RESBDG_Split_Tech!L94=1,1,IF(RESBDG_Split_Tech!L94="",0,IFERROR((RESBDG_Split_Tech!L94*(SUMIFS('AGG Activity_16'!B:B,'AGG Activity_16'!$A:$A,$B94)+SUMIFS('AGG Activity_EX'!B:B,'AGG Activity_EX'!$A:$A,$B94))-SUMIFS(Activity_EX!B:B,Activity_EX!$A:$A,$A94))/(SUMIFS('AGG Activity_16'!B:B,'AGG Activity_16'!$A:$A,$B94)),0)))))</f>
        <v>0</v>
      </c>
      <c r="M94" s="9">
        <f>IF(OR($G94="WH",$G94="SH"),RESBDG_Split_Tech!M94,IF(M$1=2016,0,IF(RESBDG_Split_Tech!M94=1,1,IF(RESBDG_Split_Tech!M94="",0,IFERROR((RESBDG_Split_Tech!M94*(SUMIFS('AGG Activity_16'!C:C,'AGG Activity_16'!$A:$A,$B94)+SUMIFS('AGG Activity_EX'!C:C,'AGG Activity_EX'!$A:$A,$B94))-SUMIFS(Activity_EX!C:C,Activity_EX!$A:$A,$A94))/(SUMIFS('AGG Activity_16'!C:C,'AGG Activity_16'!$A:$A,$B94)),0)))))</f>
        <v>0</v>
      </c>
      <c r="N94" s="9">
        <f>IF(OR($G94="WH",$G94="SH"),RESBDG_Split_Tech!N94,IF(N$1=2016,0,IF(RESBDG_Split_Tech!N94=1,1,IF(RESBDG_Split_Tech!N94="",0,IFERROR((RESBDG_Split_Tech!N94*(SUMIFS('AGG Activity_16'!D:D,'AGG Activity_16'!$A:$A,$B94)+SUMIFS('AGG Activity_EX'!D:D,'AGG Activity_EX'!$A:$A,$B94))-SUMIFS(Activity_EX!D:D,Activity_EX!$A:$A,$A94))/(SUMIFS('AGG Activity_16'!D:D,'AGG Activity_16'!$A:$A,$B94)),0)))))</f>
        <v>0</v>
      </c>
      <c r="O94" s="9">
        <f>IF(OR($G94="WH",$G94="SH"),RESBDG_Split_Tech!O94,IF(O$1=2016,0,IF(RESBDG_Split_Tech!O94=1,1,IF(RESBDG_Split_Tech!O94="",0,IFERROR((RESBDG_Split_Tech!O94*(SUMIFS('AGG Activity_16'!E:E,'AGG Activity_16'!$A:$A,$B94)+SUMIFS('AGG Activity_EX'!E:E,'AGG Activity_EX'!$A:$A,$B94))-SUMIFS(Activity_EX!E:E,Activity_EX!$A:$A,$A94))/(SUMIFS('AGG Activity_16'!E:E,'AGG Activity_16'!$A:$A,$B94)),0)))))</f>
        <v>0</v>
      </c>
      <c r="P94" s="9">
        <f>IF(OR($G94="WH",$G94="SH"),RESBDG_Split_Tech!P94,IF(P$1=2016,0,IF(RESBDG_Split_Tech!P94=1,1,IF(RESBDG_Split_Tech!P94="",0,IFERROR((RESBDG_Split_Tech!P94*(SUMIFS('AGG Activity_16'!F:F,'AGG Activity_16'!$A:$A,$B94)+SUMIFS('AGG Activity_EX'!F:F,'AGG Activity_EX'!$A:$A,$B94))-SUMIFS(Activity_EX!F:F,Activity_EX!$A:$A,$A94))/(SUMIFS('AGG Activity_16'!F:F,'AGG Activity_16'!$A:$A,$B94)),0)))))</f>
        <v>0</v>
      </c>
      <c r="Q94" s="9">
        <f>IF(OR($G94="WH",$G94="SH"),RESBDG_Split_Tech!Q94,IF(Q$1=2016,0,IF(RESBDG_Split_Tech!Q94=1,1,IF(RESBDG_Split_Tech!Q94="",0,IFERROR((RESBDG_Split_Tech!Q94*(SUMIFS('AGG Activity_16'!G:G,'AGG Activity_16'!$A:$A,$B94)+SUMIFS('AGG Activity_EX'!G:G,'AGG Activity_EX'!$A:$A,$B94))-SUMIFS(Activity_EX!G:G,Activity_EX!$A:$A,$A94))/(SUMIFS('AGG Activity_16'!G:G,'AGG Activity_16'!$A:$A,$B94)),0)))))</f>
        <v>0</v>
      </c>
      <c r="R94" s="9">
        <f>IF(OR($G94="WH",$G94="SH"),RESBDG_Split_Tech!R94,IF(R$1=2016,0,IF(RESBDG_Split_Tech!R94=1,1,IF(RESBDG_Split_Tech!R94="",0,IFERROR((RESBDG_Split_Tech!R94*(SUMIFS('AGG Activity_16'!H:H,'AGG Activity_16'!$A:$A,$B94)+SUMIFS('AGG Activity_EX'!H:H,'AGG Activity_EX'!$A:$A,$B94))-SUMIFS(Activity_EX!H:H,Activity_EX!$A:$A,$A94))/(SUMIFS('AGG Activity_16'!H:H,'AGG Activity_16'!$A:$A,$B94)),0)))))</f>
        <v>0</v>
      </c>
      <c r="S94" s="9">
        <f>IF(AND($G94="WH",S$1=2017),RESBDG_Split_Tech!S94,IF(S$1=2016,0,IF(RESBDG_Split_Tech!S94=1,1,IF(RESBDG_Split_Tech!S94="",0,IFERROR((RESBDG_Split_Tech!S94*(SUMIFS('AGG Activity_16'!I:I,'AGG Activity_16'!$A:$A,$B94)+SUMIFS('AGG Activity_EX'!I:I,'AGG Activity_EX'!$A:$A,$B94))-SUMIFS(Activity_EX!I:I,Activity_EX!$A:$A,$A94))/(SUMIFS('AGG Activity_16'!I:I,'AGG Activity_16'!$A:$A,$B94)),0)))))</f>
        <v>0</v>
      </c>
      <c r="T94" s="9">
        <f>IF(AND($G94="WH",T$1=2017),RESBDG_Split_Tech!T94,IF(T$1=2016,0,IF(RESBDG_Split_Tech!T94=1,1,IF(RESBDG_Split_Tech!T94="",0,IFERROR((RESBDG_Split_Tech!T94*(SUMIFS('AGG Activity_16'!J:J,'AGG Activity_16'!$A:$A,$B94)+SUMIFS('AGG Activity_EX'!J:J,'AGG Activity_EX'!$A:$A,$B94))-SUMIFS(Activity_EX!J:J,Activity_EX!$A:$A,$A94))/(SUMIFS('AGG Activity_16'!J:J,'AGG Activity_16'!$A:$A,$B94)),0)))))</f>
        <v>0</v>
      </c>
      <c r="U94" s="9">
        <f>IF(AND($G94="WH",U$1=2017),RESBDG_Split_Tech!U94,IF(U$1=2016,0,IF(RESBDG_Split_Tech!U94=1,1,IF(RESBDG_Split_Tech!U94="",0,IFERROR((RESBDG_Split_Tech!U94*(SUMIFS('AGG Activity_16'!K:K,'AGG Activity_16'!$A:$A,$B94)+SUMIFS('AGG Activity_EX'!K:K,'AGG Activity_EX'!$A:$A,$B94))-SUMIFS(Activity_EX!K:K,Activity_EX!$A:$A,$A94))/(SUMIFS('AGG Activity_16'!K:K,'AGG Activity_16'!$A:$A,$B94)),0)))))</f>
        <v>0</v>
      </c>
    </row>
    <row r="95" spans="1:21" x14ac:dyDescent="0.25">
      <c r="A95" t="str">
        <f>RESBDG_Split_Tech!A95</f>
        <v>RESBDGAPANewCDY______STDELC</v>
      </c>
      <c r="B95" t="str">
        <f>RESBDG_Split_Tech!B95</f>
        <v>RESBDGAPANewCDY</v>
      </c>
      <c r="C95" t="str">
        <f>RESBDG_Split_Tech!C95</f>
        <v>RES</v>
      </c>
      <c r="D95" t="str">
        <f>RESBDG_Split_Tech!D95</f>
        <v>BDG</v>
      </c>
      <c r="E95" t="str">
        <f>RESBDG_Split_Tech!E95</f>
        <v>APA</v>
      </c>
      <c r="F95" t="str">
        <f>RESBDG_Split_Tech!F95</f>
        <v>New</v>
      </c>
      <c r="G95" t="str">
        <f>RESBDG_Split_Tech!G95</f>
        <v>CDY</v>
      </c>
      <c r="H95" t="str">
        <f>RESBDG_Split_Tech!H95</f>
        <v>___</v>
      </c>
      <c r="I95" t="str">
        <f>RESBDG_Split_Tech!I95</f>
        <v>___</v>
      </c>
      <c r="J95" t="str">
        <f>RESBDG_Split_Tech!J95</f>
        <v>STD</v>
      </c>
      <c r="K95" t="str">
        <f>RESBDG_Split_Tech!K95</f>
        <v>ELC</v>
      </c>
      <c r="L95" s="9">
        <f>IF(OR($G95="WH",$G95="SH"),RESBDG_Split_Tech!L95,IF(L$1=2016,0,IF(RESBDG_Split_Tech!L95=1,1,IF(RESBDG_Split_Tech!L95="",0,IFERROR((RESBDG_Split_Tech!L95*(SUMIFS('AGG Activity_16'!B:B,'AGG Activity_16'!$A:$A,$B95)+SUMIFS('AGG Activity_EX'!B:B,'AGG Activity_EX'!$A:$A,$B95))-SUMIFS(Activity_EX!B:B,Activity_EX!$A:$A,$A95))/(SUMIFS('AGG Activity_16'!B:B,'AGG Activity_16'!$A:$A,$B95)),0)))))</f>
        <v>0</v>
      </c>
      <c r="M95" s="9">
        <f>IF(OR($G95="WH",$G95="SH"),RESBDG_Split_Tech!M95,IF(M$1=2016,0,IF(RESBDG_Split_Tech!M95=1,1,IF(RESBDG_Split_Tech!M95="",0,IFERROR((RESBDG_Split_Tech!M95*(SUMIFS('AGG Activity_16'!C:C,'AGG Activity_16'!$A:$A,$B95)+SUMIFS('AGG Activity_EX'!C:C,'AGG Activity_EX'!$A:$A,$B95))-SUMIFS(Activity_EX!C:C,Activity_EX!$A:$A,$A95))/(SUMIFS('AGG Activity_16'!C:C,'AGG Activity_16'!$A:$A,$B95)),0)))))</f>
        <v>0</v>
      </c>
      <c r="N95" s="9">
        <f>IF(OR($G95="WH",$G95="SH"),RESBDG_Split_Tech!N95,IF(N$1=2016,0,IF(RESBDG_Split_Tech!N95=1,1,IF(RESBDG_Split_Tech!N95="",0,IFERROR((RESBDG_Split_Tech!N95*(SUMIFS('AGG Activity_16'!D:D,'AGG Activity_16'!$A:$A,$B95)+SUMIFS('AGG Activity_EX'!D:D,'AGG Activity_EX'!$A:$A,$B95))-SUMIFS(Activity_EX!D:D,Activity_EX!$A:$A,$A95))/(SUMIFS('AGG Activity_16'!D:D,'AGG Activity_16'!$A:$A,$B95)),0)))))</f>
        <v>0</v>
      </c>
      <c r="O95" s="9">
        <f>IF(OR($G95="WH",$G95="SH"),RESBDG_Split_Tech!O95,IF(O$1=2016,0,IF(RESBDG_Split_Tech!O95=1,1,IF(RESBDG_Split_Tech!O95="",0,IFERROR((RESBDG_Split_Tech!O95*(SUMIFS('AGG Activity_16'!E:E,'AGG Activity_16'!$A:$A,$B95)+SUMIFS('AGG Activity_EX'!E:E,'AGG Activity_EX'!$A:$A,$B95))-SUMIFS(Activity_EX!E:E,Activity_EX!$A:$A,$A95))/(SUMIFS('AGG Activity_16'!E:E,'AGG Activity_16'!$A:$A,$B95)),0)))))</f>
        <v>0</v>
      </c>
      <c r="P95" s="9">
        <f>IF(OR($G95="WH",$G95="SH"),RESBDG_Split_Tech!P95,IF(P$1=2016,0,IF(RESBDG_Split_Tech!P95=1,1,IF(RESBDG_Split_Tech!P95="",0,IFERROR((RESBDG_Split_Tech!P95*(SUMIFS('AGG Activity_16'!F:F,'AGG Activity_16'!$A:$A,$B95)+SUMIFS('AGG Activity_EX'!F:F,'AGG Activity_EX'!$A:$A,$B95))-SUMIFS(Activity_EX!F:F,Activity_EX!$A:$A,$A95))/(SUMIFS('AGG Activity_16'!F:F,'AGG Activity_16'!$A:$A,$B95)),0)))))</f>
        <v>0</v>
      </c>
      <c r="Q95" s="9">
        <f>IF(OR($G95="WH",$G95="SH"),RESBDG_Split_Tech!Q95,IF(Q$1=2016,0,IF(RESBDG_Split_Tech!Q95=1,1,IF(RESBDG_Split_Tech!Q95="",0,IFERROR((RESBDG_Split_Tech!Q95*(SUMIFS('AGG Activity_16'!G:G,'AGG Activity_16'!$A:$A,$B95)+SUMIFS('AGG Activity_EX'!G:G,'AGG Activity_EX'!$A:$A,$B95))-SUMIFS(Activity_EX!G:G,Activity_EX!$A:$A,$A95))/(SUMIFS('AGG Activity_16'!G:G,'AGG Activity_16'!$A:$A,$B95)),0)))))</f>
        <v>0</v>
      </c>
      <c r="R95" s="9">
        <f>IF(OR($G95="WH",$G95="SH"),RESBDG_Split_Tech!R95,IF(R$1=2016,0,IF(RESBDG_Split_Tech!R95=1,1,IF(RESBDG_Split_Tech!R95="",0,IFERROR((RESBDG_Split_Tech!R95*(SUMIFS('AGG Activity_16'!H:H,'AGG Activity_16'!$A:$A,$B95)+SUMIFS('AGG Activity_EX'!H:H,'AGG Activity_EX'!$A:$A,$B95))-SUMIFS(Activity_EX!H:H,Activity_EX!$A:$A,$A95))/(SUMIFS('AGG Activity_16'!H:H,'AGG Activity_16'!$A:$A,$B95)),0)))))</f>
        <v>0</v>
      </c>
      <c r="S95" s="9">
        <f>IF(AND($G95="WH",S$1=2017),RESBDG_Split_Tech!S95,IF(S$1=2016,0,IF(RESBDG_Split_Tech!S95=1,1,IF(RESBDG_Split_Tech!S95="",0,IFERROR((RESBDG_Split_Tech!S95*(SUMIFS('AGG Activity_16'!I:I,'AGG Activity_16'!$A:$A,$B95)+SUMIFS('AGG Activity_EX'!I:I,'AGG Activity_EX'!$A:$A,$B95))-SUMIFS(Activity_EX!I:I,Activity_EX!$A:$A,$A95))/(SUMIFS('AGG Activity_16'!I:I,'AGG Activity_16'!$A:$A,$B95)),0)))))</f>
        <v>0</v>
      </c>
      <c r="T95" s="9">
        <f>IF(AND($G95="WH",T$1=2017),RESBDG_Split_Tech!T95,IF(T$1=2016,0,IF(RESBDG_Split_Tech!T95=1,1,IF(RESBDG_Split_Tech!T95="",0,IFERROR((RESBDG_Split_Tech!T95*(SUMIFS('AGG Activity_16'!J:J,'AGG Activity_16'!$A:$A,$B95)+SUMIFS('AGG Activity_EX'!J:J,'AGG Activity_EX'!$A:$A,$B95))-SUMIFS(Activity_EX!J:J,Activity_EX!$A:$A,$A95))/(SUMIFS('AGG Activity_16'!J:J,'AGG Activity_16'!$A:$A,$B95)),0)))))</f>
        <v>0</v>
      </c>
      <c r="U95" s="9">
        <f>IF(AND($G95="WH",U$1=2017),RESBDG_Split_Tech!U95,IF(U$1=2016,0,IF(RESBDG_Split_Tech!U95=1,1,IF(RESBDG_Split_Tech!U95="",0,IFERROR((RESBDG_Split_Tech!U95*(SUMIFS('AGG Activity_16'!K:K,'AGG Activity_16'!$A:$A,$B95)+SUMIFS('AGG Activity_EX'!K:K,'AGG Activity_EX'!$A:$A,$B95))-SUMIFS(Activity_EX!K:K,Activity_EX!$A:$A,$A95))/(SUMIFS('AGG Activity_16'!K:K,'AGG Activity_16'!$A:$A,$B95)),0)))))</f>
        <v>0</v>
      </c>
    </row>
    <row r="96" spans="1:21" x14ac:dyDescent="0.25">
      <c r="A96" t="str">
        <f>RESBDG_Split_Tech!A96</f>
        <v>RESBDGSATNewCDY______STDELC</v>
      </c>
      <c r="B96" t="str">
        <f>RESBDG_Split_Tech!B96</f>
        <v>RESBDGSATNewCDY</v>
      </c>
      <c r="C96" t="str">
        <f>RESBDG_Split_Tech!C96</f>
        <v>RES</v>
      </c>
      <c r="D96" t="str">
        <f>RESBDG_Split_Tech!D96</f>
        <v>BDG</v>
      </c>
      <c r="E96" t="str">
        <f>RESBDG_Split_Tech!E96</f>
        <v>SAT</v>
      </c>
      <c r="F96" t="str">
        <f>RESBDG_Split_Tech!F96</f>
        <v>New</v>
      </c>
      <c r="G96" t="str">
        <f>RESBDG_Split_Tech!G96</f>
        <v>CDY</v>
      </c>
      <c r="H96" t="str">
        <f>RESBDG_Split_Tech!H96</f>
        <v>___</v>
      </c>
      <c r="I96" t="str">
        <f>RESBDG_Split_Tech!I96</f>
        <v>___</v>
      </c>
      <c r="J96" t="str">
        <f>RESBDG_Split_Tech!J96</f>
        <v>STD</v>
      </c>
      <c r="K96" t="str">
        <f>RESBDG_Split_Tech!K96</f>
        <v>ELC</v>
      </c>
      <c r="L96" s="9">
        <f>IF(OR($G96="WH",$G96="SH"),RESBDG_Split_Tech!L96,IF(L$1=2016,0,IF(RESBDG_Split_Tech!L96=1,1,IF(RESBDG_Split_Tech!L96="",0,IFERROR((RESBDG_Split_Tech!L96*(SUMIFS('AGG Activity_16'!B:B,'AGG Activity_16'!$A:$A,$B96)+SUMIFS('AGG Activity_EX'!B:B,'AGG Activity_EX'!$A:$A,$B96))-SUMIFS(Activity_EX!B:B,Activity_EX!$A:$A,$A96))/(SUMIFS('AGG Activity_16'!B:B,'AGG Activity_16'!$A:$A,$B96)),0)))))</f>
        <v>0</v>
      </c>
      <c r="M96" s="9">
        <f>IF(OR($G96="WH",$G96="SH"),RESBDG_Split_Tech!M96,IF(M$1=2016,0,IF(RESBDG_Split_Tech!M96=1,1,IF(RESBDG_Split_Tech!M96="",0,IFERROR((RESBDG_Split_Tech!M96*(SUMIFS('AGG Activity_16'!C:C,'AGG Activity_16'!$A:$A,$B96)+SUMIFS('AGG Activity_EX'!C:C,'AGG Activity_EX'!$A:$A,$B96))-SUMIFS(Activity_EX!C:C,Activity_EX!$A:$A,$A96))/(SUMIFS('AGG Activity_16'!C:C,'AGG Activity_16'!$A:$A,$B96)),0)))))</f>
        <v>0</v>
      </c>
      <c r="N96" s="9">
        <f>IF(OR($G96="WH",$G96="SH"),RESBDG_Split_Tech!N96,IF(N$1=2016,0,IF(RESBDG_Split_Tech!N96=1,1,IF(RESBDG_Split_Tech!N96="",0,IFERROR((RESBDG_Split_Tech!N96*(SUMIFS('AGG Activity_16'!D:D,'AGG Activity_16'!$A:$A,$B96)+SUMIFS('AGG Activity_EX'!D:D,'AGG Activity_EX'!$A:$A,$B96))-SUMIFS(Activity_EX!D:D,Activity_EX!$A:$A,$A96))/(SUMIFS('AGG Activity_16'!D:D,'AGG Activity_16'!$A:$A,$B96)),0)))))</f>
        <v>0</v>
      </c>
      <c r="O96" s="9">
        <f>IF(OR($G96="WH",$G96="SH"),RESBDG_Split_Tech!O96,IF(O$1=2016,0,IF(RESBDG_Split_Tech!O96=1,1,IF(RESBDG_Split_Tech!O96="",0,IFERROR((RESBDG_Split_Tech!O96*(SUMIFS('AGG Activity_16'!E:E,'AGG Activity_16'!$A:$A,$B96)+SUMIFS('AGG Activity_EX'!E:E,'AGG Activity_EX'!$A:$A,$B96))-SUMIFS(Activity_EX!E:E,Activity_EX!$A:$A,$A96))/(SUMIFS('AGG Activity_16'!E:E,'AGG Activity_16'!$A:$A,$B96)),0)))))</f>
        <v>0</v>
      </c>
      <c r="P96" s="9">
        <f>IF(OR($G96="WH",$G96="SH"),RESBDG_Split_Tech!P96,IF(P$1=2016,0,IF(RESBDG_Split_Tech!P96=1,1,IF(RESBDG_Split_Tech!P96="",0,IFERROR((RESBDG_Split_Tech!P96*(SUMIFS('AGG Activity_16'!F:F,'AGG Activity_16'!$A:$A,$B96)+SUMIFS('AGG Activity_EX'!F:F,'AGG Activity_EX'!$A:$A,$B96))-SUMIFS(Activity_EX!F:F,Activity_EX!$A:$A,$A96))/(SUMIFS('AGG Activity_16'!F:F,'AGG Activity_16'!$A:$A,$B96)),0)))))</f>
        <v>0</v>
      </c>
      <c r="Q96" s="9">
        <f>IF(OR($G96="WH",$G96="SH"),RESBDG_Split_Tech!Q96,IF(Q$1=2016,0,IF(RESBDG_Split_Tech!Q96=1,1,IF(RESBDG_Split_Tech!Q96="",0,IFERROR((RESBDG_Split_Tech!Q96*(SUMIFS('AGG Activity_16'!G:G,'AGG Activity_16'!$A:$A,$B96)+SUMIFS('AGG Activity_EX'!G:G,'AGG Activity_EX'!$A:$A,$B96))-SUMIFS(Activity_EX!G:G,Activity_EX!$A:$A,$A96))/(SUMIFS('AGG Activity_16'!G:G,'AGG Activity_16'!$A:$A,$B96)),0)))))</f>
        <v>0</v>
      </c>
      <c r="R96" s="9">
        <f>IF(OR($G96="WH",$G96="SH"),RESBDG_Split_Tech!R96,IF(R$1=2016,0,IF(RESBDG_Split_Tech!R96=1,1,IF(RESBDG_Split_Tech!R96="",0,IFERROR((RESBDG_Split_Tech!R96*(SUMIFS('AGG Activity_16'!H:H,'AGG Activity_16'!$A:$A,$B96)+SUMIFS('AGG Activity_EX'!H:H,'AGG Activity_EX'!$A:$A,$B96))-SUMIFS(Activity_EX!H:H,Activity_EX!$A:$A,$A96))/(SUMIFS('AGG Activity_16'!H:H,'AGG Activity_16'!$A:$A,$B96)),0)))))</f>
        <v>0</v>
      </c>
      <c r="S96" s="9">
        <f>IF(AND($G96="WH",S$1=2017),RESBDG_Split_Tech!S96,IF(S$1=2016,0,IF(RESBDG_Split_Tech!S96=1,1,IF(RESBDG_Split_Tech!S96="",0,IFERROR((RESBDG_Split_Tech!S96*(SUMIFS('AGG Activity_16'!I:I,'AGG Activity_16'!$A:$A,$B96)+SUMIFS('AGG Activity_EX'!I:I,'AGG Activity_EX'!$A:$A,$B96))-SUMIFS(Activity_EX!I:I,Activity_EX!$A:$A,$A96))/(SUMIFS('AGG Activity_16'!I:I,'AGG Activity_16'!$A:$A,$B96)),0)))))</f>
        <v>0</v>
      </c>
      <c r="T96" s="9">
        <f>IF(AND($G96="WH",T$1=2017),RESBDG_Split_Tech!T96,IF(T$1=2016,0,IF(RESBDG_Split_Tech!T96=1,1,IF(RESBDG_Split_Tech!T96="",0,IFERROR((RESBDG_Split_Tech!T96*(SUMIFS('AGG Activity_16'!J:J,'AGG Activity_16'!$A:$A,$B96)+SUMIFS('AGG Activity_EX'!J:J,'AGG Activity_EX'!$A:$A,$B96))-SUMIFS(Activity_EX!J:J,Activity_EX!$A:$A,$A96))/(SUMIFS('AGG Activity_16'!J:J,'AGG Activity_16'!$A:$A,$B96)),0)))))</f>
        <v>0</v>
      </c>
      <c r="U96" s="9">
        <f>IF(AND($G96="WH",U$1=2017),RESBDG_Split_Tech!U96,IF(U$1=2016,0,IF(RESBDG_Split_Tech!U96=1,1,IF(RESBDG_Split_Tech!U96="",0,IFERROR((RESBDG_Split_Tech!U96*(SUMIFS('AGG Activity_16'!K:K,'AGG Activity_16'!$A:$A,$B96)+SUMIFS('AGG Activity_EX'!K:K,'AGG Activity_EX'!$A:$A,$B96))-SUMIFS(Activity_EX!K:K,Activity_EX!$A:$A,$A96))/(SUMIFS('AGG Activity_16'!K:K,'AGG Activity_16'!$A:$A,$B96)),0)))))</f>
        <v>0</v>
      </c>
    </row>
    <row r="97" spans="1:21" x14ac:dyDescent="0.25">
      <c r="A97" t="str">
        <f>RESBDG_Split_Tech!A97</f>
        <v>RESBDGSDENewCDY______STDELC</v>
      </c>
      <c r="B97" t="str">
        <f>RESBDG_Split_Tech!B97</f>
        <v>RESBDGSDENewCDY</v>
      </c>
      <c r="C97" t="str">
        <f>RESBDG_Split_Tech!C97</f>
        <v>RES</v>
      </c>
      <c r="D97" t="str">
        <f>RESBDG_Split_Tech!D97</f>
        <v>BDG</v>
      </c>
      <c r="E97" t="str">
        <f>RESBDG_Split_Tech!E97</f>
        <v>SDE</v>
      </c>
      <c r="F97" t="str">
        <f>RESBDG_Split_Tech!F97</f>
        <v>New</v>
      </c>
      <c r="G97" t="str">
        <f>RESBDG_Split_Tech!G97</f>
        <v>CDY</v>
      </c>
      <c r="H97" t="str">
        <f>RESBDG_Split_Tech!H97</f>
        <v>___</v>
      </c>
      <c r="I97" t="str">
        <f>RESBDG_Split_Tech!I97</f>
        <v>___</v>
      </c>
      <c r="J97" t="str">
        <f>RESBDG_Split_Tech!J97</f>
        <v>STD</v>
      </c>
      <c r="K97" t="str">
        <f>RESBDG_Split_Tech!K97</f>
        <v>ELC</v>
      </c>
      <c r="L97" s="9">
        <f>IF(OR($G97="WH",$G97="SH"),RESBDG_Split_Tech!L97,IF(L$1=2016,0,IF(RESBDG_Split_Tech!L97=1,1,IF(RESBDG_Split_Tech!L97="",0,IFERROR((RESBDG_Split_Tech!L97*(SUMIFS('AGG Activity_16'!B:B,'AGG Activity_16'!$A:$A,$B97)+SUMIFS('AGG Activity_EX'!B:B,'AGG Activity_EX'!$A:$A,$B97))-SUMIFS(Activity_EX!B:B,Activity_EX!$A:$A,$A97))/(SUMIFS('AGG Activity_16'!B:B,'AGG Activity_16'!$A:$A,$B97)),0)))))</f>
        <v>0</v>
      </c>
      <c r="M97" s="9">
        <f>IF(OR($G97="WH",$G97="SH"),RESBDG_Split_Tech!M97,IF(M$1=2016,0,IF(RESBDG_Split_Tech!M97=1,1,IF(RESBDG_Split_Tech!M97="",0,IFERROR((RESBDG_Split_Tech!M97*(SUMIFS('AGG Activity_16'!C:C,'AGG Activity_16'!$A:$A,$B97)+SUMIFS('AGG Activity_EX'!C:C,'AGG Activity_EX'!$A:$A,$B97))-SUMIFS(Activity_EX!C:C,Activity_EX!$A:$A,$A97))/(SUMIFS('AGG Activity_16'!C:C,'AGG Activity_16'!$A:$A,$B97)),0)))))</f>
        <v>0</v>
      </c>
      <c r="N97" s="9">
        <f>IF(OR($G97="WH",$G97="SH"),RESBDG_Split_Tech!N97,IF(N$1=2016,0,IF(RESBDG_Split_Tech!N97=1,1,IF(RESBDG_Split_Tech!N97="",0,IFERROR((RESBDG_Split_Tech!N97*(SUMIFS('AGG Activity_16'!D:D,'AGG Activity_16'!$A:$A,$B97)+SUMIFS('AGG Activity_EX'!D:D,'AGG Activity_EX'!$A:$A,$B97))-SUMIFS(Activity_EX!D:D,Activity_EX!$A:$A,$A97))/(SUMIFS('AGG Activity_16'!D:D,'AGG Activity_16'!$A:$A,$B97)),0)))))</f>
        <v>0</v>
      </c>
      <c r="O97" s="9">
        <f>IF(OR($G97="WH",$G97="SH"),RESBDG_Split_Tech!O97,IF(O$1=2016,0,IF(RESBDG_Split_Tech!O97=1,1,IF(RESBDG_Split_Tech!O97="",0,IFERROR((RESBDG_Split_Tech!O97*(SUMIFS('AGG Activity_16'!E:E,'AGG Activity_16'!$A:$A,$B97)+SUMIFS('AGG Activity_EX'!E:E,'AGG Activity_EX'!$A:$A,$B97))-SUMIFS(Activity_EX!E:E,Activity_EX!$A:$A,$A97))/(SUMIFS('AGG Activity_16'!E:E,'AGG Activity_16'!$A:$A,$B97)),0)))))</f>
        <v>0</v>
      </c>
      <c r="P97" s="9">
        <f>IF(OR($G97="WH",$G97="SH"),RESBDG_Split_Tech!P97,IF(P$1=2016,0,IF(RESBDG_Split_Tech!P97=1,1,IF(RESBDG_Split_Tech!P97="",0,IFERROR((RESBDG_Split_Tech!P97*(SUMIFS('AGG Activity_16'!F:F,'AGG Activity_16'!$A:$A,$B97)+SUMIFS('AGG Activity_EX'!F:F,'AGG Activity_EX'!$A:$A,$B97))-SUMIFS(Activity_EX!F:F,Activity_EX!$A:$A,$A97))/(SUMIFS('AGG Activity_16'!F:F,'AGG Activity_16'!$A:$A,$B97)),0)))))</f>
        <v>0</v>
      </c>
      <c r="Q97" s="9">
        <f>IF(OR($G97="WH",$G97="SH"),RESBDG_Split_Tech!Q97,IF(Q$1=2016,0,IF(RESBDG_Split_Tech!Q97=1,1,IF(RESBDG_Split_Tech!Q97="",0,IFERROR((RESBDG_Split_Tech!Q97*(SUMIFS('AGG Activity_16'!G:G,'AGG Activity_16'!$A:$A,$B97)+SUMIFS('AGG Activity_EX'!G:G,'AGG Activity_EX'!$A:$A,$B97))-SUMIFS(Activity_EX!G:G,Activity_EX!$A:$A,$A97))/(SUMIFS('AGG Activity_16'!G:G,'AGG Activity_16'!$A:$A,$B97)),0)))))</f>
        <v>0</v>
      </c>
      <c r="R97" s="9">
        <f>IF(OR($G97="WH",$G97="SH"),RESBDG_Split_Tech!R97,IF(R$1=2016,0,IF(RESBDG_Split_Tech!R97=1,1,IF(RESBDG_Split_Tech!R97="",0,IFERROR((RESBDG_Split_Tech!R97*(SUMIFS('AGG Activity_16'!H:H,'AGG Activity_16'!$A:$A,$B97)+SUMIFS('AGG Activity_EX'!H:H,'AGG Activity_EX'!$A:$A,$B97))-SUMIFS(Activity_EX!H:H,Activity_EX!$A:$A,$A97))/(SUMIFS('AGG Activity_16'!H:H,'AGG Activity_16'!$A:$A,$B97)),0)))))</f>
        <v>0</v>
      </c>
      <c r="S97" s="9">
        <f>IF(AND($G97="WH",S$1=2017),RESBDG_Split_Tech!S97,IF(S$1=2016,0,IF(RESBDG_Split_Tech!S97=1,1,IF(RESBDG_Split_Tech!S97="",0,IFERROR((RESBDG_Split_Tech!S97*(SUMIFS('AGG Activity_16'!I:I,'AGG Activity_16'!$A:$A,$B97)+SUMIFS('AGG Activity_EX'!I:I,'AGG Activity_EX'!$A:$A,$B97))-SUMIFS(Activity_EX!I:I,Activity_EX!$A:$A,$A97))/(SUMIFS('AGG Activity_16'!I:I,'AGG Activity_16'!$A:$A,$B97)),0)))))</f>
        <v>0</v>
      </c>
      <c r="T97" s="9">
        <f>IF(AND($G97="WH",T$1=2017),RESBDG_Split_Tech!T97,IF(T$1=2016,0,IF(RESBDG_Split_Tech!T97=1,1,IF(RESBDG_Split_Tech!T97="",0,IFERROR((RESBDG_Split_Tech!T97*(SUMIFS('AGG Activity_16'!J:J,'AGG Activity_16'!$A:$A,$B97)+SUMIFS('AGG Activity_EX'!J:J,'AGG Activity_EX'!$A:$A,$B97))-SUMIFS(Activity_EX!J:J,Activity_EX!$A:$A,$A97))/(SUMIFS('AGG Activity_16'!J:J,'AGG Activity_16'!$A:$A,$B97)),0)))))</f>
        <v>0</v>
      </c>
      <c r="U97" s="9">
        <f>IF(AND($G97="WH",U$1=2017),RESBDG_Split_Tech!U97,IF(U$1=2016,0,IF(RESBDG_Split_Tech!U97=1,1,IF(RESBDG_Split_Tech!U97="",0,IFERROR((RESBDG_Split_Tech!U97*(SUMIFS('AGG Activity_16'!K:K,'AGG Activity_16'!$A:$A,$B97)+SUMIFS('AGG Activity_EX'!K:K,'AGG Activity_EX'!$A:$A,$B97))-SUMIFS(Activity_EX!K:K,Activity_EX!$A:$A,$A97))/(SUMIFS('AGG Activity_16'!K:K,'AGG Activity_16'!$A:$A,$B97)),0)))))</f>
        <v>0</v>
      </c>
    </row>
    <row r="98" spans="1:21" x14ac:dyDescent="0.25">
      <c r="A98" t="str">
        <f>RESBDG_Split_Tech!A98</f>
        <v>RESBDGAPANewCWA______STDELC</v>
      </c>
      <c r="B98" t="str">
        <f>RESBDG_Split_Tech!B98</f>
        <v>RESBDGAPANewCWA</v>
      </c>
      <c r="C98" t="str">
        <f>RESBDG_Split_Tech!C98</f>
        <v>RES</v>
      </c>
      <c r="D98" t="str">
        <f>RESBDG_Split_Tech!D98</f>
        <v>BDG</v>
      </c>
      <c r="E98" t="str">
        <f>RESBDG_Split_Tech!E98</f>
        <v>APA</v>
      </c>
      <c r="F98" t="str">
        <f>RESBDG_Split_Tech!F98</f>
        <v>New</v>
      </c>
      <c r="G98" t="str">
        <f>RESBDG_Split_Tech!G98</f>
        <v>CWA</v>
      </c>
      <c r="H98" t="str">
        <f>RESBDG_Split_Tech!H98</f>
        <v>___</v>
      </c>
      <c r="I98" t="str">
        <f>RESBDG_Split_Tech!I98</f>
        <v>___</v>
      </c>
      <c r="J98" t="str">
        <f>RESBDG_Split_Tech!J98</f>
        <v>STD</v>
      </c>
      <c r="K98" t="str">
        <f>RESBDG_Split_Tech!K98</f>
        <v>ELC</v>
      </c>
      <c r="L98" s="9">
        <f>IF(OR($G98="WH",$G98="SH"),RESBDG_Split_Tech!L98,IF(L$1=2016,0,IF(RESBDG_Split_Tech!L98=1,1,IF(RESBDG_Split_Tech!L98="",0,IFERROR((RESBDG_Split_Tech!L98*(SUMIFS('AGG Activity_16'!B:B,'AGG Activity_16'!$A:$A,$B98)+SUMIFS('AGG Activity_EX'!B:B,'AGG Activity_EX'!$A:$A,$B98))-SUMIFS(Activity_EX!B:B,Activity_EX!$A:$A,$A98))/(SUMIFS('AGG Activity_16'!B:B,'AGG Activity_16'!$A:$A,$B98)),0)))))</f>
        <v>0</v>
      </c>
      <c r="M98" s="9">
        <f>IF(OR($G98="WH",$G98="SH"),RESBDG_Split_Tech!M98,IF(M$1=2016,0,IF(RESBDG_Split_Tech!M98=1,1,IF(RESBDG_Split_Tech!M98="",0,IFERROR((RESBDG_Split_Tech!M98*(SUMIFS('AGG Activity_16'!C:C,'AGG Activity_16'!$A:$A,$B98)+SUMIFS('AGG Activity_EX'!C:C,'AGG Activity_EX'!$A:$A,$B98))-SUMIFS(Activity_EX!C:C,Activity_EX!$A:$A,$A98))/(SUMIFS('AGG Activity_16'!C:C,'AGG Activity_16'!$A:$A,$B98)),0)))))</f>
        <v>0</v>
      </c>
      <c r="N98" s="9">
        <f>IF(OR($G98="WH",$G98="SH"),RESBDG_Split_Tech!N98,IF(N$1=2016,0,IF(RESBDG_Split_Tech!N98=1,1,IF(RESBDG_Split_Tech!N98="",0,IFERROR((RESBDG_Split_Tech!N98*(SUMIFS('AGG Activity_16'!D:D,'AGG Activity_16'!$A:$A,$B98)+SUMIFS('AGG Activity_EX'!D:D,'AGG Activity_EX'!$A:$A,$B98))-SUMIFS(Activity_EX!D:D,Activity_EX!$A:$A,$A98))/(SUMIFS('AGG Activity_16'!D:D,'AGG Activity_16'!$A:$A,$B98)),0)))))</f>
        <v>0</v>
      </c>
      <c r="O98" s="9">
        <f>IF(OR($G98="WH",$G98="SH"),RESBDG_Split_Tech!O98,IF(O$1=2016,0,IF(RESBDG_Split_Tech!O98=1,1,IF(RESBDG_Split_Tech!O98="",0,IFERROR((RESBDG_Split_Tech!O98*(SUMIFS('AGG Activity_16'!E:E,'AGG Activity_16'!$A:$A,$B98)+SUMIFS('AGG Activity_EX'!E:E,'AGG Activity_EX'!$A:$A,$B98))-SUMIFS(Activity_EX!E:E,Activity_EX!$A:$A,$A98))/(SUMIFS('AGG Activity_16'!E:E,'AGG Activity_16'!$A:$A,$B98)),0)))))</f>
        <v>0</v>
      </c>
      <c r="P98" s="9">
        <f>IF(OR($G98="WH",$G98="SH"),RESBDG_Split_Tech!P98,IF(P$1=2016,0,IF(RESBDG_Split_Tech!P98=1,1,IF(RESBDG_Split_Tech!P98="",0,IFERROR((RESBDG_Split_Tech!P98*(SUMIFS('AGG Activity_16'!F:F,'AGG Activity_16'!$A:$A,$B98)+SUMIFS('AGG Activity_EX'!F:F,'AGG Activity_EX'!$A:$A,$B98))-SUMIFS(Activity_EX!F:F,Activity_EX!$A:$A,$A98))/(SUMIFS('AGG Activity_16'!F:F,'AGG Activity_16'!$A:$A,$B98)),0)))))</f>
        <v>0</v>
      </c>
      <c r="Q98" s="9">
        <f>IF(OR($G98="WH",$G98="SH"),RESBDG_Split_Tech!Q98,IF(Q$1=2016,0,IF(RESBDG_Split_Tech!Q98=1,1,IF(RESBDG_Split_Tech!Q98="",0,IFERROR((RESBDG_Split_Tech!Q98*(SUMIFS('AGG Activity_16'!G:G,'AGG Activity_16'!$A:$A,$B98)+SUMIFS('AGG Activity_EX'!G:G,'AGG Activity_EX'!$A:$A,$B98))-SUMIFS(Activity_EX!G:G,Activity_EX!$A:$A,$A98))/(SUMIFS('AGG Activity_16'!G:G,'AGG Activity_16'!$A:$A,$B98)),0)))))</f>
        <v>0</v>
      </c>
      <c r="R98" s="9">
        <f>IF(OR($G98="WH",$G98="SH"),RESBDG_Split_Tech!R98,IF(R$1=2016,0,IF(RESBDG_Split_Tech!R98=1,1,IF(RESBDG_Split_Tech!R98="",0,IFERROR((RESBDG_Split_Tech!R98*(SUMIFS('AGG Activity_16'!H:H,'AGG Activity_16'!$A:$A,$B98)+SUMIFS('AGG Activity_EX'!H:H,'AGG Activity_EX'!$A:$A,$B98))-SUMIFS(Activity_EX!H:H,Activity_EX!$A:$A,$A98))/(SUMIFS('AGG Activity_16'!H:H,'AGG Activity_16'!$A:$A,$B98)),0)))))</f>
        <v>0</v>
      </c>
      <c r="S98" s="9">
        <f>IF(AND($G98="WH",S$1=2017),RESBDG_Split_Tech!S98,IF(S$1=2016,0,IF(RESBDG_Split_Tech!S98=1,1,IF(RESBDG_Split_Tech!S98="",0,IFERROR((RESBDG_Split_Tech!S98*(SUMIFS('AGG Activity_16'!I:I,'AGG Activity_16'!$A:$A,$B98)+SUMIFS('AGG Activity_EX'!I:I,'AGG Activity_EX'!$A:$A,$B98))-SUMIFS(Activity_EX!I:I,Activity_EX!$A:$A,$A98))/(SUMIFS('AGG Activity_16'!I:I,'AGG Activity_16'!$A:$A,$B98)),0)))))</f>
        <v>0</v>
      </c>
      <c r="T98" s="9">
        <f>IF(AND($G98="WH",T$1=2017),RESBDG_Split_Tech!T98,IF(T$1=2016,0,IF(RESBDG_Split_Tech!T98=1,1,IF(RESBDG_Split_Tech!T98="",0,IFERROR((RESBDG_Split_Tech!T98*(SUMIFS('AGG Activity_16'!J:J,'AGG Activity_16'!$A:$A,$B98)+SUMIFS('AGG Activity_EX'!J:J,'AGG Activity_EX'!$A:$A,$B98))-SUMIFS(Activity_EX!J:J,Activity_EX!$A:$A,$A98))/(SUMIFS('AGG Activity_16'!J:J,'AGG Activity_16'!$A:$A,$B98)),0)))))</f>
        <v>0</v>
      </c>
      <c r="U98" s="9">
        <f>IF(AND($G98="WH",U$1=2017),RESBDG_Split_Tech!U98,IF(U$1=2016,0,IF(RESBDG_Split_Tech!U98=1,1,IF(RESBDG_Split_Tech!U98="",0,IFERROR((RESBDG_Split_Tech!U98*(SUMIFS('AGG Activity_16'!K:K,'AGG Activity_16'!$A:$A,$B98)+SUMIFS('AGG Activity_EX'!K:K,'AGG Activity_EX'!$A:$A,$B98))-SUMIFS(Activity_EX!K:K,Activity_EX!$A:$A,$A98))/(SUMIFS('AGG Activity_16'!K:K,'AGG Activity_16'!$A:$A,$B98)),0)))))</f>
        <v>0</v>
      </c>
    </row>
    <row r="99" spans="1:21" x14ac:dyDescent="0.25">
      <c r="A99" t="str">
        <f>RESBDG_Split_Tech!A99</f>
        <v>RESBDGSATNewCWA______STDELC</v>
      </c>
      <c r="B99" t="str">
        <f>RESBDG_Split_Tech!B99</f>
        <v>RESBDGSATNewCWA</v>
      </c>
      <c r="C99" t="str">
        <f>RESBDG_Split_Tech!C99</f>
        <v>RES</v>
      </c>
      <c r="D99" t="str">
        <f>RESBDG_Split_Tech!D99</f>
        <v>BDG</v>
      </c>
      <c r="E99" t="str">
        <f>RESBDG_Split_Tech!E99</f>
        <v>SAT</v>
      </c>
      <c r="F99" t="str">
        <f>RESBDG_Split_Tech!F99</f>
        <v>New</v>
      </c>
      <c r="G99" t="str">
        <f>RESBDG_Split_Tech!G99</f>
        <v>CWA</v>
      </c>
      <c r="H99" t="str">
        <f>RESBDG_Split_Tech!H99</f>
        <v>___</v>
      </c>
      <c r="I99" t="str">
        <f>RESBDG_Split_Tech!I99</f>
        <v>___</v>
      </c>
      <c r="J99" t="str">
        <f>RESBDG_Split_Tech!J99</f>
        <v>STD</v>
      </c>
      <c r="K99" t="str">
        <f>RESBDG_Split_Tech!K99</f>
        <v>ELC</v>
      </c>
      <c r="L99" s="9">
        <f>IF(OR($G99="WH",$G99="SH"),RESBDG_Split_Tech!L99,IF(L$1=2016,0,IF(RESBDG_Split_Tech!L99=1,1,IF(RESBDG_Split_Tech!L99="",0,IFERROR((RESBDG_Split_Tech!L99*(SUMIFS('AGG Activity_16'!B:B,'AGG Activity_16'!$A:$A,$B99)+SUMIFS('AGG Activity_EX'!B:B,'AGG Activity_EX'!$A:$A,$B99))-SUMIFS(Activity_EX!B:B,Activity_EX!$A:$A,$A99))/(SUMIFS('AGG Activity_16'!B:B,'AGG Activity_16'!$A:$A,$B99)),0)))))</f>
        <v>0</v>
      </c>
      <c r="M99" s="9">
        <f>IF(OR($G99="WH",$G99="SH"),RESBDG_Split_Tech!M99,IF(M$1=2016,0,IF(RESBDG_Split_Tech!M99=1,1,IF(RESBDG_Split_Tech!M99="",0,IFERROR((RESBDG_Split_Tech!M99*(SUMIFS('AGG Activity_16'!C:C,'AGG Activity_16'!$A:$A,$B99)+SUMIFS('AGG Activity_EX'!C:C,'AGG Activity_EX'!$A:$A,$B99))-SUMIFS(Activity_EX!C:C,Activity_EX!$A:$A,$A99))/(SUMIFS('AGG Activity_16'!C:C,'AGG Activity_16'!$A:$A,$B99)),0)))))</f>
        <v>0</v>
      </c>
      <c r="N99" s="9">
        <f>IF(OR($G99="WH",$G99="SH"),RESBDG_Split_Tech!N99,IF(N$1=2016,0,IF(RESBDG_Split_Tech!N99=1,1,IF(RESBDG_Split_Tech!N99="",0,IFERROR((RESBDG_Split_Tech!N99*(SUMIFS('AGG Activity_16'!D:D,'AGG Activity_16'!$A:$A,$B99)+SUMIFS('AGG Activity_EX'!D:D,'AGG Activity_EX'!$A:$A,$B99))-SUMIFS(Activity_EX!D:D,Activity_EX!$A:$A,$A99))/(SUMIFS('AGG Activity_16'!D:D,'AGG Activity_16'!$A:$A,$B99)),0)))))</f>
        <v>0</v>
      </c>
      <c r="O99" s="9">
        <f>IF(OR($G99="WH",$G99="SH"),RESBDG_Split_Tech!O99,IF(O$1=2016,0,IF(RESBDG_Split_Tech!O99=1,1,IF(RESBDG_Split_Tech!O99="",0,IFERROR((RESBDG_Split_Tech!O99*(SUMIFS('AGG Activity_16'!E:E,'AGG Activity_16'!$A:$A,$B99)+SUMIFS('AGG Activity_EX'!E:E,'AGG Activity_EX'!$A:$A,$B99))-SUMIFS(Activity_EX!E:E,Activity_EX!$A:$A,$A99))/(SUMIFS('AGG Activity_16'!E:E,'AGG Activity_16'!$A:$A,$B99)),0)))))</f>
        <v>0</v>
      </c>
      <c r="P99" s="9">
        <f>IF(OR($G99="WH",$G99="SH"),RESBDG_Split_Tech!P99,IF(P$1=2016,0,IF(RESBDG_Split_Tech!P99=1,1,IF(RESBDG_Split_Tech!P99="",0,IFERROR((RESBDG_Split_Tech!P99*(SUMIFS('AGG Activity_16'!F:F,'AGG Activity_16'!$A:$A,$B99)+SUMIFS('AGG Activity_EX'!F:F,'AGG Activity_EX'!$A:$A,$B99))-SUMIFS(Activity_EX!F:F,Activity_EX!$A:$A,$A99))/(SUMIFS('AGG Activity_16'!F:F,'AGG Activity_16'!$A:$A,$B99)),0)))))</f>
        <v>0</v>
      </c>
      <c r="Q99" s="9">
        <f>IF(OR($G99="WH",$G99="SH"),RESBDG_Split_Tech!Q99,IF(Q$1=2016,0,IF(RESBDG_Split_Tech!Q99=1,1,IF(RESBDG_Split_Tech!Q99="",0,IFERROR((RESBDG_Split_Tech!Q99*(SUMIFS('AGG Activity_16'!G:G,'AGG Activity_16'!$A:$A,$B99)+SUMIFS('AGG Activity_EX'!G:G,'AGG Activity_EX'!$A:$A,$B99))-SUMIFS(Activity_EX!G:G,Activity_EX!$A:$A,$A99))/(SUMIFS('AGG Activity_16'!G:G,'AGG Activity_16'!$A:$A,$B99)),0)))))</f>
        <v>0</v>
      </c>
      <c r="R99" s="9">
        <f>IF(OR($G99="WH",$G99="SH"),RESBDG_Split_Tech!R99,IF(R$1=2016,0,IF(RESBDG_Split_Tech!R99=1,1,IF(RESBDG_Split_Tech!R99="",0,IFERROR((RESBDG_Split_Tech!R99*(SUMIFS('AGG Activity_16'!H:H,'AGG Activity_16'!$A:$A,$B99)+SUMIFS('AGG Activity_EX'!H:H,'AGG Activity_EX'!$A:$A,$B99))-SUMIFS(Activity_EX!H:H,Activity_EX!$A:$A,$A99))/(SUMIFS('AGG Activity_16'!H:H,'AGG Activity_16'!$A:$A,$B99)),0)))))</f>
        <v>0</v>
      </c>
      <c r="S99" s="9">
        <f>IF(AND($G99="WH",S$1=2017),RESBDG_Split_Tech!S99,IF(S$1=2016,0,IF(RESBDG_Split_Tech!S99=1,1,IF(RESBDG_Split_Tech!S99="",0,IFERROR((RESBDG_Split_Tech!S99*(SUMIFS('AGG Activity_16'!I:I,'AGG Activity_16'!$A:$A,$B99)+SUMIFS('AGG Activity_EX'!I:I,'AGG Activity_EX'!$A:$A,$B99))-SUMIFS(Activity_EX!I:I,Activity_EX!$A:$A,$A99))/(SUMIFS('AGG Activity_16'!I:I,'AGG Activity_16'!$A:$A,$B99)),0)))))</f>
        <v>0</v>
      </c>
      <c r="T99" s="9">
        <f>IF(AND($G99="WH",T$1=2017),RESBDG_Split_Tech!T99,IF(T$1=2016,0,IF(RESBDG_Split_Tech!T99=1,1,IF(RESBDG_Split_Tech!T99="",0,IFERROR((RESBDG_Split_Tech!T99*(SUMIFS('AGG Activity_16'!J:J,'AGG Activity_16'!$A:$A,$B99)+SUMIFS('AGG Activity_EX'!J:J,'AGG Activity_EX'!$A:$A,$B99))-SUMIFS(Activity_EX!J:J,Activity_EX!$A:$A,$A99))/(SUMIFS('AGG Activity_16'!J:J,'AGG Activity_16'!$A:$A,$B99)),0)))))</f>
        <v>0</v>
      </c>
      <c r="U99" s="9">
        <f>IF(AND($G99="WH",U$1=2017),RESBDG_Split_Tech!U99,IF(U$1=2016,0,IF(RESBDG_Split_Tech!U99=1,1,IF(RESBDG_Split_Tech!U99="",0,IFERROR((RESBDG_Split_Tech!U99*(SUMIFS('AGG Activity_16'!K:K,'AGG Activity_16'!$A:$A,$B99)+SUMIFS('AGG Activity_EX'!K:K,'AGG Activity_EX'!$A:$A,$B99))-SUMIFS(Activity_EX!K:K,Activity_EX!$A:$A,$A99))/(SUMIFS('AGG Activity_16'!K:K,'AGG Activity_16'!$A:$A,$B99)),0)))))</f>
        <v>0</v>
      </c>
    </row>
    <row r="100" spans="1:21" x14ac:dyDescent="0.25">
      <c r="A100" t="str">
        <f>RESBDG_Split_Tech!A100</f>
        <v>RESBDGSDENewCWA______STDELC</v>
      </c>
      <c r="B100" t="str">
        <f>RESBDG_Split_Tech!B100</f>
        <v>RESBDGSDENewCWA</v>
      </c>
      <c r="C100" t="str">
        <f>RESBDG_Split_Tech!C100</f>
        <v>RES</v>
      </c>
      <c r="D100" t="str">
        <f>RESBDG_Split_Tech!D100</f>
        <v>BDG</v>
      </c>
      <c r="E100" t="str">
        <f>RESBDG_Split_Tech!E100</f>
        <v>SDE</v>
      </c>
      <c r="F100" t="str">
        <f>RESBDG_Split_Tech!F100</f>
        <v>New</v>
      </c>
      <c r="G100" t="str">
        <f>RESBDG_Split_Tech!G100</f>
        <v>CWA</v>
      </c>
      <c r="H100" t="str">
        <f>RESBDG_Split_Tech!H100</f>
        <v>___</v>
      </c>
      <c r="I100" t="str">
        <f>RESBDG_Split_Tech!I100</f>
        <v>___</v>
      </c>
      <c r="J100" t="str">
        <f>RESBDG_Split_Tech!J100</f>
        <v>STD</v>
      </c>
      <c r="K100" t="str">
        <f>RESBDG_Split_Tech!K100</f>
        <v>ELC</v>
      </c>
      <c r="L100" s="9">
        <f>IF(OR($G100="WH",$G100="SH"),RESBDG_Split_Tech!L100,IF(L$1=2016,0,IF(RESBDG_Split_Tech!L100=1,1,IF(RESBDG_Split_Tech!L100="",0,IFERROR((RESBDG_Split_Tech!L100*(SUMIFS('AGG Activity_16'!B:B,'AGG Activity_16'!$A:$A,$B100)+SUMIFS('AGG Activity_EX'!B:B,'AGG Activity_EX'!$A:$A,$B100))-SUMIFS(Activity_EX!B:B,Activity_EX!$A:$A,$A100))/(SUMIFS('AGG Activity_16'!B:B,'AGG Activity_16'!$A:$A,$B100)),0)))))</f>
        <v>0</v>
      </c>
      <c r="M100" s="9">
        <f>IF(OR($G100="WH",$G100="SH"),RESBDG_Split_Tech!M100,IF(M$1=2016,0,IF(RESBDG_Split_Tech!M100=1,1,IF(RESBDG_Split_Tech!M100="",0,IFERROR((RESBDG_Split_Tech!M100*(SUMIFS('AGG Activity_16'!C:C,'AGG Activity_16'!$A:$A,$B100)+SUMIFS('AGG Activity_EX'!C:C,'AGG Activity_EX'!$A:$A,$B100))-SUMIFS(Activity_EX!C:C,Activity_EX!$A:$A,$A100))/(SUMIFS('AGG Activity_16'!C:C,'AGG Activity_16'!$A:$A,$B100)),0)))))</f>
        <v>0</v>
      </c>
      <c r="N100" s="9">
        <f>IF(OR($G100="WH",$G100="SH"),RESBDG_Split_Tech!N100,IF(N$1=2016,0,IF(RESBDG_Split_Tech!N100=1,1,IF(RESBDG_Split_Tech!N100="",0,IFERROR((RESBDG_Split_Tech!N100*(SUMIFS('AGG Activity_16'!D:D,'AGG Activity_16'!$A:$A,$B100)+SUMIFS('AGG Activity_EX'!D:D,'AGG Activity_EX'!$A:$A,$B100))-SUMIFS(Activity_EX!D:D,Activity_EX!$A:$A,$A100))/(SUMIFS('AGG Activity_16'!D:D,'AGG Activity_16'!$A:$A,$B100)),0)))))</f>
        <v>0</v>
      </c>
      <c r="O100" s="9">
        <f>IF(OR($G100="WH",$G100="SH"),RESBDG_Split_Tech!O100,IF(O$1=2016,0,IF(RESBDG_Split_Tech!O100=1,1,IF(RESBDG_Split_Tech!O100="",0,IFERROR((RESBDG_Split_Tech!O100*(SUMIFS('AGG Activity_16'!E:E,'AGG Activity_16'!$A:$A,$B100)+SUMIFS('AGG Activity_EX'!E:E,'AGG Activity_EX'!$A:$A,$B100))-SUMIFS(Activity_EX!E:E,Activity_EX!$A:$A,$A100))/(SUMIFS('AGG Activity_16'!E:E,'AGG Activity_16'!$A:$A,$B100)),0)))))</f>
        <v>0</v>
      </c>
      <c r="P100" s="9">
        <f>IF(OR($G100="WH",$G100="SH"),RESBDG_Split_Tech!P100,IF(P$1=2016,0,IF(RESBDG_Split_Tech!P100=1,1,IF(RESBDG_Split_Tech!P100="",0,IFERROR((RESBDG_Split_Tech!P100*(SUMIFS('AGG Activity_16'!F:F,'AGG Activity_16'!$A:$A,$B100)+SUMIFS('AGG Activity_EX'!F:F,'AGG Activity_EX'!$A:$A,$B100))-SUMIFS(Activity_EX!F:F,Activity_EX!$A:$A,$A100))/(SUMIFS('AGG Activity_16'!F:F,'AGG Activity_16'!$A:$A,$B100)),0)))))</f>
        <v>0</v>
      </c>
      <c r="Q100" s="9">
        <f>IF(OR($G100="WH",$G100="SH"),RESBDG_Split_Tech!Q100,IF(Q$1=2016,0,IF(RESBDG_Split_Tech!Q100=1,1,IF(RESBDG_Split_Tech!Q100="",0,IFERROR((RESBDG_Split_Tech!Q100*(SUMIFS('AGG Activity_16'!G:G,'AGG Activity_16'!$A:$A,$B100)+SUMIFS('AGG Activity_EX'!G:G,'AGG Activity_EX'!$A:$A,$B100))-SUMIFS(Activity_EX!G:G,Activity_EX!$A:$A,$A100))/(SUMIFS('AGG Activity_16'!G:G,'AGG Activity_16'!$A:$A,$B100)),0)))))</f>
        <v>0</v>
      </c>
      <c r="R100" s="9">
        <f>IF(OR($G100="WH",$G100="SH"),RESBDG_Split_Tech!R100,IF(R$1=2016,0,IF(RESBDG_Split_Tech!R100=1,1,IF(RESBDG_Split_Tech!R100="",0,IFERROR((RESBDG_Split_Tech!R100*(SUMIFS('AGG Activity_16'!H:H,'AGG Activity_16'!$A:$A,$B100)+SUMIFS('AGG Activity_EX'!H:H,'AGG Activity_EX'!$A:$A,$B100))-SUMIFS(Activity_EX!H:H,Activity_EX!$A:$A,$A100))/(SUMIFS('AGG Activity_16'!H:H,'AGG Activity_16'!$A:$A,$B100)),0)))))</f>
        <v>0</v>
      </c>
      <c r="S100" s="9">
        <f>IF(AND($G100="WH",S$1=2017),RESBDG_Split_Tech!S100,IF(S$1=2016,0,IF(RESBDG_Split_Tech!S100=1,1,IF(RESBDG_Split_Tech!S100="",0,IFERROR((RESBDG_Split_Tech!S100*(SUMIFS('AGG Activity_16'!I:I,'AGG Activity_16'!$A:$A,$B100)+SUMIFS('AGG Activity_EX'!I:I,'AGG Activity_EX'!$A:$A,$B100))-SUMIFS(Activity_EX!I:I,Activity_EX!$A:$A,$A100))/(SUMIFS('AGG Activity_16'!I:I,'AGG Activity_16'!$A:$A,$B100)),0)))))</f>
        <v>0</v>
      </c>
      <c r="T100" s="9">
        <f>IF(AND($G100="WH",T$1=2017),RESBDG_Split_Tech!T100,IF(T$1=2016,0,IF(RESBDG_Split_Tech!T100=1,1,IF(RESBDG_Split_Tech!T100="",0,IFERROR((RESBDG_Split_Tech!T100*(SUMIFS('AGG Activity_16'!J:J,'AGG Activity_16'!$A:$A,$B100)+SUMIFS('AGG Activity_EX'!J:J,'AGG Activity_EX'!$A:$A,$B100))-SUMIFS(Activity_EX!J:J,Activity_EX!$A:$A,$A100))/(SUMIFS('AGG Activity_16'!J:J,'AGG Activity_16'!$A:$A,$B100)),0)))))</f>
        <v>0</v>
      </c>
      <c r="U100" s="9">
        <f>IF(AND($G100="WH",U$1=2017),RESBDG_Split_Tech!U100,IF(U$1=2016,0,IF(RESBDG_Split_Tech!U100=1,1,IF(RESBDG_Split_Tech!U100="",0,IFERROR((RESBDG_Split_Tech!U100*(SUMIFS('AGG Activity_16'!K:K,'AGG Activity_16'!$A:$A,$B100)+SUMIFS('AGG Activity_EX'!K:K,'AGG Activity_EX'!$A:$A,$B100))-SUMIFS(Activity_EX!K:K,Activity_EX!$A:$A,$A100))/(SUMIFS('AGG Activity_16'!K:K,'AGG Activity_16'!$A:$A,$B100)),0)))))</f>
        <v>0</v>
      </c>
    </row>
    <row r="101" spans="1:21" x14ac:dyDescent="0.25">
      <c r="A101" t="str">
        <f>RESBDG_Split_Tech!A101</f>
        <v>RESBDGAPANewDWA______STDELC</v>
      </c>
      <c r="B101" t="str">
        <f>RESBDG_Split_Tech!B101</f>
        <v>RESBDGAPANewDWA</v>
      </c>
      <c r="C101" t="str">
        <f>RESBDG_Split_Tech!C101</f>
        <v>RES</v>
      </c>
      <c r="D101" t="str">
        <f>RESBDG_Split_Tech!D101</f>
        <v>BDG</v>
      </c>
      <c r="E101" t="str">
        <f>RESBDG_Split_Tech!E101</f>
        <v>APA</v>
      </c>
      <c r="F101" t="str">
        <f>RESBDG_Split_Tech!F101</f>
        <v>New</v>
      </c>
      <c r="G101" t="str">
        <f>RESBDG_Split_Tech!G101</f>
        <v>DWA</v>
      </c>
      <c r="H101" t="str">
        <f>RESBDG_Split_Tech!H101</f>
        <v>___</v>
      </c>
      <c r="I101" t="str">
        <f>RESBDG_Split_Tech!I101</f>
        <v>___</v>
      </c>
      <c r="J101" t="str">
        <f>RESBDG_Split_Tech!J101</f>
        <v>STD</v>
      </c>
      <c r="K101" t="str">
        <f>RESBDG_Split_Tech!K101</f>
        <v>ELC</v>
      </c>
      <c r="L101" s="9">
        <f>IF(OR($G101="WH",$G101="SH"),RESBDG_Split_Tech!L101,IF(L$1=2016,0,IF(RESBDG_Split_Tech!L101=1,1,IF(RESBDG_Split_Tech!L101="",0,IFERROR((RESBDG_Split_Tech!L101*(SUMIFS('AGG Activity_16'!B:B,'AGG Activity_16'!$A:$A,$B101)+SUMIFS('AGG Activity_EX'!B:B,'AGG Activity_EX'!$A:$A,$B101))-SUMIFS(Activity_EX!B:B,Activity_EX!$A:$A,$A101))/(SUMIFS('AGG Activity_16'!B:B,'AGG Activity_16'!$A:$A,$B101)),0)))))</f>
        <v>0</v>
      </c>
      <c r="M101" s="9">
        <f>IF(OR($G101="WH",$G101="SH"),RESBDG_Split_Tech!M101,IF(M$1=2016,0,IF(RESBDG_Split_Tech!M101=1,1,IF(RESBDG_Split_Tech!M101="",0,IFERROR((RESBDG_Split_Tech!M101*(SUMIFS('AGG Activity_16'!C:C,'AGG Activity_16'!$A:$A,$B101)+SUMIFS('AGG Activity_EX'!C:C,'AGG Activity_EX'!$A:$A,$B101))-SUMIFS(Activity_EX!C:C,Activity_EX!$A:$A,$A101))/(SUMIFS('AGG Activity_16'!C:C,'AGG Activity_16'!$A:$A,$B101)),0)))))</f>
        <v>0</v>
      </c>
      <c r="N101" s="9">
        <f>IF(OR($G101="WH",$G101="SH"),RESBDG_Split_Tech!N101,IF(N$1=2016,0,IF(RESBDG_Split_Tech!N101=1,1,IF(RESBDG_Split_Tech!N101="",0,IFERROR((RESBDG_Split_Tech!N101*(SUMIFS('AGG Activity_16'!D:D,'AGG Activity_16'!$A:$A,$B101)+SUMIFS('AGG Activity_EX'!D:D,'AGG Activity_EX'!$A:$A,$B101))-SUMIFS(Activity_EX!D:D,Activity_EX!$A:$A,$A101))/(SUMIFS('AGG Activity_16'!D:D,'AGG Activity_16'!$A:$A,$B101)),0)))))</f>
        <v>0</v>
      </c>
      <c r="O101" s="9">
        <f>IF(OR($G101="WH",$G101="SH"),RESBDG_Split_Tech!O101,IF(O$1=2016,0,IF(RESBDG_Split_Tech!O101=1,1,IF(RESBDG_Split_Tech!O101="",0,IFERROR((RESBDG_Split_Tech!O101*(SUMIFS('AGG Activity_16'!E:E,'AGG Activity_16'!$A:$A,$B101)+SUMIFS('AGG Activity_EX'!E:E,'AGG Activity_EX'!$A:$A,$B101))-SUMIFS(Activity_EX!E:E,Activity_EX!$A:$A,$A101))/(SUMIFS('AGG Activity_16'!E:E,'AGG Activity_16'!$A:$A,$B101)),0)))))</f>
        <v>0</v>
      </c>
      <c r="P101" s="9">
        <f>IF(OR($G101="WH",$G101="SH"),RESBDG_Split_Tech!P101,IF(P$1=2016,0,IF(RESBDG_Split_Tech!P101=1,1,IF(RESBDG_Split_Tech!P101="",0,IFERROR((RESBDG_Split_Tech!P101*(SUMIFS('AGG Activity_16'!F:F,'AGG Activity_16'!$A:$A,$B101)+SUMIFS('AGG Activity_EX'!F:F,'AGG Activity_EX'!$A:$A,$B101))-SUMIFS(Activity_EX!F:F,Activity_EX!$A:$A,$A101))/(SUMIFS('AGG Activity_16'!F:F,'AGG Activity_16'!$A:$A,$B101)),0)))))</f>
        <v>0</v>
      </c>
      <c r="Q101" s="9">
        <f>IF(OR($G101="WH",$G101="SH"),RESBDG_Split_Tech!Q101,IF(Q$1=2016,0,IF(RESBDG_Split_Tech!Q101=1,1,IF(RESBDG_Split_Tech!Q101="",0,IFERROR((RESBDG_Split_Tech!Q101*(SUMIFS('AGG Activity_16'!G:G,'AGG Activity_16'!$A:$A,$B101)+SUMIFS('AGG Activity_EX'!G:G,'AGG Activity_EX'!$A:$A,$B101))-SUMIFS(Activity_EX!G:G,Activity_EX!$A:$A,$A101))/(SUMIFS('AGG Activity_16'!G:G,'AGG Activity_16'!$A:$A,$B101)),0)))))</f>
        <v>0</v>
      </c>
      <c r="R101" s="9">
        <f>IF(OR($G101="WH",$G101="SH"),RESBDG_Split_Tech!R101,IF(R$1=2016,0,IF(RESBDG_Split_Tech!R101=1,1,IF(RESBDG_Split_Tech!R101="",0,IFERROR((RESBDG_Split_Tech!R101*(SUMIFS('AGG Activity_16'!H:H,'AGG Activity_16'!$A:$A,$B101)+SUMIFS('AGG Activity_EX'!H:H,'AGG Activity_EX'!$A:$A,$B101))-SUMIFS(Activity_EX!H:H,Activity_EX!$A:$A,$A101))/(SUMIFS('AGG Activity_16'!H:H,'AGG Activity_16'!$A:$A,$B101)),0)))))</f>
        <v>0</v>
      </c>
      <c r="S101" s="9">
        <f>IF(AND($G101="WH",S$1=2017),RESBDG_Split_Tech!S101,IF(S$1=2016,0,IF(RESBDG_Split_Tech!S101=1,1,IF(RESBDG_Split_Tech!S101="",0,IFERROR((RESBDG_Split_Tech!S101*(SUMIFS('AGG Activity_16'!I:I,'AGG Activity_16'!$A:$A,$B101)+SUMIFS('AGG Activity_EX'!I:I,'AGG Activity_EX'!$A:$A,$B101))-SUMIFS(Activity_EX!I:I,Activity_EX!$A:$A,$A101))/(SUMIFS('AGG Activity_16'!I:I,'AGG Activity_16'!$A:$A,$B101)),0)))))</f>
        <v>0</v>
      </c>
      <c r="T101" s="9">
        <f>IF(AND($G101="WH",T$1=2017),RESBDG_Split_Tech!T101,IF(T$1=2016,0,IF(RESBDG_Split_Tech!T101=1,1,IF(RESBDG_Split_Tech!T101="",0,IFERROR((RESBDG_Split_Tech!T101*(SUMIFS('AGG Activity_16'!J:J,'AGG Activity_16'!$A:$A,$B101)+SUMIFS('AGG Activity_EX'!J:J,'AGG Activity_EX'!$A:$A,$B101))-SUMIFS(Activity_EX!J:J,Activity_EX!$A:$A,$A101))/(SUMIFS('AGG Activity_16'!J:J,'AGG Activity_16'!$A:$A,$B101)),0)))))</f>
        <v>0</v>
      </c>
      <c r="U101" s="9">
        <f>IF(AND($G101="WH",U$1=2017),RESBDG_Split_Tech!U101,IF(U$1=2016,0,IF(RESBDG_Split_Tech!U101=1,1,IF(RESBDG_Split_Tech!U101="",0,IFERROR((RESBDG_Split_Tech!U101*(SUMIFS('AGG Activity_16'!K:K,'AGG Activity_16'!$A:$A,$B101)+SUMIFS('AGG Activity_EX'!K:K,'AGG Activity_EX'!$A:$A,$B101))-SUMIFS(Activity_EX!K:K,Activity_EX!$A:$A,$A101))/(SUMIFS('AGG Activity_16'!K:K,'AGG Activity_16'!$A:$A,$B101)),0)))))</f>
        <v>0</v>
      </c>
    </row>
    <row r="102" spans="1:21" x14ac:dyDescent="0.25">
      <c r="A102" t="str">
        <f>RESBDG_Split_Tech!A102</f>
        <v>RESBDGSATNewDWA______STDELC</v>
      </c>
      <c r="B102" t="str">
        <f>RESBDG_Split_Tech!B102</f>
        <v>RESBDGSATNewDWA</v>
      </c>
      <c r="C102" t="str">
        <f>RESBDG_Split_Tech!C102</f>
        <v>RES</v>
      </c>
      <c r="D102" t="str">
        <f>RESBDG_Split_Tech!D102</f>
        <v>BDG</v>
      </c>
      <c r="E102" t="str">
        <f>RESBDG_Split_Tech!E102</f>
        <v>SAT</v>
      </c>
      <c r="F102" t="str">
        <f>RESBDG_Split_Tech!F102</f>
        <v>New</v>
      </c>
      <c r="G102" t="str">
        <f>RESBDG_Split_Tech!G102</f>
        <v>DWA</v>
      </c>
      <c r="H102" t="str">
        <f>RESBDG_Split_Tech!H102</f>
        <v>___</v>
      </c>
      <c r="I102" t="str">
        <f>RESBDG_Split_Tech!I102</f>
        <v>___</v>
      </c>
      <c r="J102" t="str">
        <f>RESBDG_Split_Tech!J102</f>
        <v>STD</v>
      </c>
      <c r="K102" t="str">
        <f>RESBDG_Split_Tech!K102</f>
        <v>ELC</v>
      </c>
      <c r="L102" s="9">
        <f>IF(OR($G102="WH",$G102="SH"),RESBDG_Split_Tech!L102,IF(L$1=2016,0,IF(RESBDG_Split_Tech!L102=1,1,IF(RESBDG_Split_Tech!L102="",0,IFERROR((RESBDG_Split_Tech!L102*(SUMIFS('AGG Activity_16'!B:B,'AGG Activity_16'!$A:$A,$B102)+SUMIFS('AGG Activity_EX'!B:B,'AGG Activity_EX'!$A:$A,$B102))-SUMIFS(Activity_EX!B:B,Activity_EX!$A:$A,$A102))/(SUMIFS('AGG Activity_16'!B:B,'AGG Activity_16'!$A:$A,$B102)),0)))))</f>
        <v>0</v>
      </c>
      <c r="M102" s="9">
        <f>IF(OR($G102="WH",$G102="SH"),RESBDG_Split_Tech!M102,IF(M$1=2016,0,IF(RESBDG_Split_Tech!M102=1,1,IF(RESBDG_Split_Tech!M102="",0,IFERROR((RESBDG_Split_Tech!M102*(SUMIFS('AGG Activity_16'!C:C,'AGG Activity_16'!$A:$A,$B102)+SUMIFS('AGG Activity_EX'!C:C,'AGG Activity_EX'!$A:$A,$B102))-SUMIFS(Activity_EX!C:C,Activity_EX!$A:$A,$A102))/(SUMIFS('AGG Activity_16'!C:C,'AGG Activity_16'!$A:$A,$B102)),0)))))</f>
        <v>0</v>
      </c>
      <c r="N102" s="9">
        <f>IF(OR($G102="WH",$G102="SH"),RESBDG_Split_Tech!N102,IF(N$1=2016,0,IF(RESBDG_Split_Tech!N102=1,1,IF(RESBDG_Split_Tech!N102="",0,IFERROR((RESBDG_Split_Tech!N102*(SUMIFS('AGG Activity_16'!D:D,'AGG Activity_16'!$A:$A,$B102)+SUMIFS('AGG Activity_EX'!D:D,'AGG Activity_EX'!$A:$A,$B102))-SUMIFS(Activity_EX!D:D,Activity_EX!$A:$A,$A102))/(SUMIFS('AGG Activity_16'!D:D,'AGG Activity_16'!$A:$A,$B102)),0)))))</f>
        <v>0</v>
      </c>
      <c r="O102" s="9">
        <f>IF(OR($G102="WH",$G102="SH"),RESBDG_Split_Tech!O102,IF(O$1=2016,0,IF(RESBDG_Split_Tech!O102=1,1,IF(RESBDG_Split_Tech!O102="",0,IFERROR((RESBDG_Split_Tech!O102*(SUMIFS('AGG Activity_16'!E:E,'AGG Activity_16'!$A:$A,$B102)+SUMIFS('AGG Activity_EX'!E:E,'AGG Activity_EX'!$A:$A,$B102))-SUMIFS(Activity_EX!E:E,Activity_EX!$A:$A,$A102))/(SUMIFS('AGG Activity_16'!E:E,'AGG Activity_16'!$A:$A,$B102)),0)))))</f>
        <v>0</v>
      </c>
      <c r="P102" s="9">
        <f>IF(OR($G102="WH",$G102="SH"),RESBDG_Split_Tech!P102,IF(P$1=2016,0,IF(RESBDG_Split_Tech!P102=1,1,IF(RESBDG_Split_Tech!P102="",0,IFERROR((RESBDG_Split_Tech!P102*(SUMIFS('AGG Activity_16'!F:F,'AGG Activity_16'!$A:$A,$B102)+SUMIFS('AGG Activity_EX'!F:F,'AGG Activity_EX'!$A:$A,$B102))-SUMIFS(Activity_EX!F:F,Activity_EX!$A:$A,$A102))/(SUMIFS('AGG Activity_16'!F:F,'AGG Activity_16'!$A:$A,$B102)),0)))))</f>
        <v>0</v>
      </c>
      <c r="Q102" s="9">
        <f>IF(OR($G102="WH",$G102="SH"),RESBDG_Split_Tech!Q102,IF(Q$1=2016,0,IF(RESBDG_Split_Tech!Q102=1,1,IF(RESBDG_Split_Tech!Q102="",0,IFERROR((RESBDG_Split_Tech!Q102*(SUMIFS('AGG Activity_16'!G:G,'AGG Activity_16'!$A:$A,$B102)+SUMIFS('AGG Activity_EX'!G:G,'AGG Activity_EX'!$A:$A,$B102))-SUMIFS(Activity_EX!G:G,Activity_EX!$A:$A,$A102))/(SUMIFS('AGG Activity_16'!G:G,'AGG Activity_16'!$A:$A,$B102)),0)))))</f>
        <v>0</v>
      </c>
      <c r="R102" s="9">
        <f>IF(OR($G102="WH",$G102="SH"),RESBDG_Split_Tech!R102,IF(R$1=2016,0,IF(RESBDG_Split_Tech!R102=1,1,IF(RESBDG_Split_Tech!R102="",0,IFERROR((RESBDG_Split_Tech!R102*(SUMIFS('AGG Activity_16'!H:H,'AGG Activity_16'!$A:$A,$B102)+SUMIFS('AGG Activity_EX'!H:H,'AGG Activity_EX'!$A:$A,$B102))-SUMIFS(Activity_EX!H:H,Activity_EX!$A:$A,$A102))/(SUMIFS('AGG Activity_16'!H:H,'AGG Activity_16'!$A:$A,$B102)),0)))))</f>
        <v>0</v>
      </c>
      <c r="S102" s="9">
        <f>IF(AND($G102="WH",S$1=2017),RESBDG_Split_Tech!S102,IF(S$1=2016,0,IF(RESBDG_Split_Tech!S102=1,1,IF(RESBDG_Split_Tech!S102="",0,IFERROR((RESBDG_Split_Tech!S102*(SUMIFS('AGG Activity_16'!I:I,'AGG Activity_16'!$A:$A,$B102)+SUMIFS('AGG Activity_EX'!I:I,'AGG Activity_EX'!$A:$A,$B102))-SUMIFS(Activity_EX!I:I,Activity_EX!$A:$A,$A102))/(SUMIFS('AGG Activity_16'!I:I,'AGG Activity_16'!$A:$A,$B102)),0)))))</f>
        <v>0</v>
      </c>
      <c r="T102" s="9">
        <f>IF(AND($G102="WH",T$1=2017),RESBDG_Split_Tech!T102,IF(T$1=2016,0,IF(RESBDG_Split_Tech!T102=1,1,IF(RESBDG_Split_Tech!T102="",0,IFERROR((RESBDG_Split_Tech!T102*(SUMIFS('AGG Activity_16'!J:J,'AGG Activity_16'!$A:$A,$B102)+SUMIFS('AGG Activity_EX'!J:J,'AGG Activity_EX'!$A:$A,$B102))-SUMIFS(Activity_EX!J:J,Activity_EX!$A:$A,$A102))/(SUMIFS('AGG Activity_16'!J:J,'AGG Activity_16'!$A:$A,$B102)),0)))))</f>
        <v>0</v>
      </c>
      <c r="U102" s="9">
        <f>IF(AND($G102="WH",U$1=2017),RESBDG_Split_Tech!U102,IF(U$1=2016,0,IF(RESBDG_Split_Tech!U102=1,1,IF(RESBDG_Split_Tech!U102="",0,IFERROR((RESBDG_Split_Tech!U102*(SUMIFS('AGG Activity_16'!K:K,'AGG Activity_16'!$A:$A,$B102)+SUMIFS('AGG Activity_EX'!K:K,'AGG Activity_EX'!$A:$A,$B102))-SUMIFS(Activity_EX!K:K,Activity_EX!$A:$A,$A102))/(SUMIFS('AGG Activity_16'!K:K,'AGG Activity_16'!$A:$A,$B102)),0)))))</f>
        <v>0</v>
      </c>
    </row>
    <row r="103" spans="1:21" x14ac:dyDescent="0.25">
      <c r="A103" t="str">
        <f>RESBDG_Split_Tech!A103</f>
        <v>RESBDGSDENewDWA______STDELC</v>
      </c>
      <c r="B103" t="str">
        <f>RESBDG_Split_Tech!B103</f>
        <v>RESBDGSDENewDWA</v>
      </c>
      <c r="C103" t="str">
        <f>RESBDG_Split_Tech!C103</f>
        <v>RES</v>
      </c>
      <c r="D103" t="str">
        <f>RESBDG_Split_Tech!D103</f>
        <v>BDG</v>
      </c>
      <c r="E103" t="str">
        <f>RESBDG_Split_Tech!E103</f>
        <v>SDE</v>
      </c>
      <c r="F103" t="str">
        <f>RESBDG_Split_Tech!F103</f>
        <v>New</v>
      </c>
      <c r="G103" t="str">
        <f>RESBDG_Split_Tech!G103</f>
        <v>DWA</v>
      </c>
      <c r="H103" t="str">
        <f>RESBDG_Split_Tech!H103</f>
        <v>___</v>
      </c>
      <c r="I103" t="str">
        <f>RESBDG_Split_Tech!I103</f>
        <v>___</v>
      </c>
      <c r="J103" t="str">
        <f>RESBDG_Split_Tech!J103</f>
        <v>STD</v>
      </c>
      <c r="K103" t="str">
        <f>RESBDG_Split_Tech!K103</f>
        <v>ELC</v>
      </c>
      <c r="L103" s="9">
        <f>IF(OR($G103="WH",$G103="SH"),RESBDG_Split_Tech!L103,IF(L$1=2016,0,IF(RESBDG_Split_Tech!L103=1,1,IF(RESBDG_Split_Tech!L103="",0,IFERROR((RESBDG_Split_Tech!L103*(SUMIFS('AGG Activity_16'!B:B,'AGG Activity_16'!$A:$A,$B103)+SUMIFS('AGG Activity_EX'!B:B,'AGG Activity_EX'!$A:$A,$B103))-SUMIFS(Activity_EX!B:B,Activity_EX!$A:$A,$A103))/(SUMIFS('AGG Activity_16'!B:B,'AGG Activity_16'!$A:$A,$B103)),0)))))</f>
        <v>0</v>
      </c>
      <c r="M103" s="9">
        <f>IF(OR($G103="WH",$G103="SH"),RESBDG_Split_Tech!M103,IF(M$1=2016,0,IF(RESBDG_Split_Tech!M103=1,1,IF(RESBDG_Split_Tech!M103="",0,IFERROR((RESBDG_Split_Tech!M103*(SUMIFS('AGG Activity_16'!C:C,'AGG Activity_16'!$A:$A,$B103)+SUMIFS('AGG Activity_EX'!C:C,'AGG Activity_EX'!$A:$A,$B103))-SUMIFS(Activity_EX!C:C,Activity_EX!$A:$A,$A103))/(SUMIFS('AGG Activity_16'!C:C,'AGG Activity_16'!$A:$A,$B103)),0)))))</f>
        <v>0</v>
      </c>
      <c r="N103" s="9">
        <f>IF(OR($G103="WH",$G103="SH"),RESBDG_Split_Tech!N103,IF(N$1=2016,0,IF(RESBDG_Split_Tech!N103=1,1,IF(RESBDG_Split_Tech!N103="",0,IFERROR((RESBDG_Split_Tech!N103*(SUMIFS('AGG Activity_16'!D:D,'AGG Activity_16'!$A:$A,$B103)+SUMIFS('AGG Activity_EX'!D:D,'AGG Activity_EX'!$A:$A,$B103))-SUMIFS(Activity_EX!D:D,Activity_EX!$A:$A,$A103))/(SUMIFS('AGG Activity_16'!D:D,'AGG Activity_16'!$A:$A,$B103)),0)))))</f>
        <v>0</v>
      </c>
      <c r="O103" s="9">
        <f>IF(OR($G103="WH",$G103="SH"),RESBDG_Split_Tech!O103,IF(O$1=2016,0,IF(RESBDG_Split_Tech!O103=1,1,IF(RESBDG_Split_Tech!O103="",0,IFERROR((RESBDG_Split_Tech!O103*(SUMIFS('AGG Activity_16'!E:E,'AGG Activity_16'!$A:$A,$B103)+SUMIFS('AGG Activity_EX'!E:E,'AGG Activity_EX'!$A:$A,$B103))-SUMIFS(Activity_EX!E:E,Activity_EX!$A:$A,$A103))/(SUMIFS('AGG Activity_16'!E:E,'AGG Activity_16'!$A:$A,$B103)),0)))))</f>
        <v>0</v>
      </c>
      <c r="P103" s="9">
        <f>IF(OR($G103="WH",$G103="SH"),RESBDG_Split_Tech!P103,IF(P$1=2016,0,IF(RESBDG_Split_Tech!P103=1,1,IF(RESBDG_Split_Tech!P103="",0,IFERROR((RESBDG_Split_Tech!P103*(SUMIFS('AGG Activity_16'!F:F,'AGG Activity_16'!$A:$A,$B103)+SUMIFS('AGG Activity_EX'!F:F,'AGG Activity_EX'!$A:$A,$B103))-SUMIFS(Activity_EX!F:F,Activity_EX!$A:$A,$A103))/(SUMIFS('AGG Activity_16'!F:F,'AGG Activity_16'!$A:$A,$B103)),0)))))</f>
        <v>0</v>
      </c>
      <c r="Q103" s="9">
        <f>IF(OR($G103="WH",$G103="SH"),RESBDG_Split_Tech!Q103,IF(Q$1=2016,0,IF(RESBDG_Split_Tech!Q103=1,1,IF(RESBDG_Split_Tech!Q103="",0,IFERROR((RESBDG_Split_Tech!Q103*(SUMIFS('AGG Activity_16'!G:G,'AGG Activity_16'!$A:$A,$B103)+SUMIFS('AGG Activity_EX'!G:G,'AGG Activity_EX'!$A:$A,$B103))-SUMIFS(Activity_EX!G:G,Activity_EX!$A:$A,$A103))/(SUMIFS('AGG Activity_16'!G:G,'AGG Activity_16'!$A:$A,$B103)),0)))))</f>
        <v>0</v>
      </c>
      <c r="R103" s="9">
        <f>IF(OR($G103="WH",$G103="SH"),RESBDG_Split_Tech!R103,IF(R$1=2016,0,IF(RESBDG_Split_Tech!R103=1,1,IF(RESBDG_Split_Tech!R103="",0,IFERROR((RESBDG_Split_Tech!R103*(SUMIFS('AGG Activity_16'!H:H,'AGG Activity_16'!$A:$A,$B103)+SUMIFS('AGG Activity_EX'!H:H,'AGG Activity_EX'!$A:$A,$B103))-SUMIFS(Activity_EX!H:H,Activity_EX!$A:$A,$A103))/(SUMIFS('AGG Activity_16'!H:H,'AGG Activity_16'!$A:$A,$B103)),0)))))</f>
        <v>0</v>
      </c>
      <c r="S103" s="9">
        <f>IF(AND($G103="WH",S$1=2017),RESBDG_Split_Tech!S103,IF(S$1=2016,0,IF(RESBDG_Split_Tech!S103=1,1,IF(RESBDG_Split_Tech!S103="",0,IFERROR((RESBDG_Split_Tech!S103*(SUMIFS('AGG Activity_16'!I:I,'AGG Activity_16'!$A:$A,$B103)+SUMIFS('AGG Activity_EX'!I:I,'AGG Activity_EX'!$A:$A,$B103))-SUMIFS(Activity_EX!I:I,Activity_EX!$A:$A,$A103))/(SUMIFS('AGG Activity_16'!I:I,'AGG Activity_16'!$A:$A,$B103)),0)))))</f>
        <v>0</v>
      </c>
      <c r="T103" s="9">
        <f>IF(AND($G103="WH",T$1=2017),RESBDG_Split_Tech!T103,IF(T$1=2016,0,IF(RESBDG_Split_Tech!T103=1,1,IF(RESBDG_Split_Tech!T103="",0,IFERROR((RESBDG_Split_Tech!T103*(SUMIFS('AGG Activity_16'!J:J,'AGG Activity_16'!$A:$A,$B103)+SUMIFS('AGG Activity_EX'!J:J,'AGG Activity_EX'!$A:$A,$B103))-SUMIFS(Activity_EX!J:J,Activity_EX!$A:$A,$A103))/(SUMIFS('AGG Activity_16'!J:J,'AGG Activity_16'!$A:$A,$B103)),0)))))</f>
        <v>0</v>
      </c>
      <c r="U103" s="9">
        <f>IF(AND($G103="WH",U$1=2017),RESBDG_Split_Tech!U103,IF(U$1=2016,0,IF(RESBDG_Split_Tech!U103=1,1,IF(RESBDG_Split_Tech!U103="",0,IFERROR((RESBDG_Split_Tech!U103*(SUMIFS('AGG Activity_16'!K:K,'AGG Activity_16'!$A:$A,$B103)+SUMIFS('AGG Activity_EX'!K:K,'AGG Activity_EX'!$A:$A,$B103))-SUMIFS(Activity_EX!K:K,Activity_EX!$A:$A,$A103))/(SUMIFS('AGG Activity_16'!K:K,'AGG Activity_16'!$A:$A,$B103)),0)))))</f>
        <v>0</v>
      </c>
    </row>
    <row r="104" spans="1:21" x14ac:dyDescent="0.25">
      <c r="A104" t="str">
        <f>RESBDG_Split_Tech!A104</f>
        <v>RESBDGAPANewFRZ______STDELC</v>
      </c>
      <c r="B104" t="str">
        <f>RESBDG_Split_Tech!B104</f>
        <v>RESBDGAPANewFRZ</v>
      </c>
      <c r="C104" t="str">
        <f>RESBDG_Split_Tech!C104</f>
        <v>RES</v>
      </c>
      <c r="D104" t="str">
        <f>RESBDG_Split_Tech!D104</f>
        <v>BDG</v>
      </c>
      <c r="E104" t="str">
        <f>RESBDG_Split_Tech!E104</f>
        <v>APA</v>
      </c>
      <c r="F104" t="str">
        <f>RESBDG_Split_Tech!F104</f>
        <v>New</v>
      </c>
      <c r="G104" t="str">
        <f>RESBDG_Split_Tech!G104</f>
        <v>FRZ</v>
      </c>
      <c r="H104" t="str">
        <f>RESBDG_Split_Tech!H104</f>
        <v>___</v>
      </c>
      <c r="I104" t="str">
        <f>RESBDG_Split_Tech!I104</f>
        <v>___</v>
      </c>
      <c r="J104" t="str">
        <f>RESBDG_Split_Tech!J104</f>
        <v>STD</v>
      </c>
      <c r="K104" t="str">
        <f>RESBDG_Split_Tech!K104</f>
        <v>ELC</v>
      </c>
      <c r="L104" s="9">
        <f>IF(OR($G104="WH",$G104="SH"),RESBDG_Split_Tech!L104,IF(L$1=2016,0,IF(RESBDG_Split_Tech!L104=1,1,IF(RESBDG_Split_Tech!L104="",0,IFERROR((RESBDG_Split_Tech!L104*(SUMIFS('AGG Activity_16'!B:B,'AGG Activity_16'!$A:$A,$B104)+SUMIFS('AGG Activity_EX'!B:B,'AGG Activity_EX'!$A:$A,$B104))-SUMIFS(Activity_EX!B:B,Activity_EX!$A:$A,$A104))/(SUMIFS('AGG Activity_16'!B:B,'AGG Activity_16'!$A:$A,$B104)),0)))))</f>
        <v>0</v>
      </c>
      <c r="M104" s="9">
        <f>IF(OR($G104="WH",$G104="SH"),RESBDG_Split_Tech!M104,IF(M$1=2016,0,IF(RESBDG_Split_Tech!M104=1,1,IF(RESBDG_Split_Tech!M104="",0,IFERROR((RESBDG_Split_Tech!M104*(SUMIFS('AGG Activity_16'!C:C,'AGG Activity_16'!$A:$A,$B104)+SUMIFS('AGG Activity_EX'!C:C,'AGG Activity_EX'!$A:$A,$B104))-SUMIFS(Activity_EX!C:C,Activity_EX!$A:$A,$A104))/(SUMIFS('AGG Activity_16'!C:C,'AGG Activity_16'!$A:$A,$B104)),0)))))</f>
        <v>0</v>
      </c>
      <c r="N104" s="9">
        <f>IF(OR($G104="WH",$G104="SH"),RESBDG_Split_Tech!N104,IF(N$1=2016,0,IF(RESBDG_Split_Tech!N104=1,1,IF(RESBDG_Split_Tech!N104="",0,IFERROR((RESBDG_Split_Tech!N104*(SUMIFS('AGG Activity_16'!D:D,'AGG Activity_16'!$A:$A,$B104)+SUMIFS('AGG Activity_EX'!D:D,'AGG Activity_EX'!$A:$A,$B104))-SUMIFS(Activity_EX!D:D,Activity_EX!$A:$A,$A104))/(SUMIFS('AGG Activity_16'!D:D,'AGG Activity_16'!$A:$A,$B104)),0)))))</f>
        <v>0</v>
      </c>
      <c r="O104" s="9">
        <f>IF(OR($G104="WH",$G104="SH"),RESBDG_Split_Tech!O104,IF(O$1=2016,0,IF(RESBDG_Split_Tech!O104=1,1,IF(RESBDG_Split_Tech!O104="",0,IFERROR((RESBDG_Split_Tech!O104*(SUMIFS('AGG Activity_16'!E:E,'AGG Activity_16'!$A:$A,$B104)+SUMIFS('AGG Activity_EX'!E:E,'AGG Activity_EX'!$A:$A,$B104))-SUMIFS(Activity_EX!E:E,Activity_EX!$A:$A,$A104))/(SUMIFS('AGG Activity_16'!E:E,'AGG Activity_16'!$A:$A,$B104)),0)))))</f>
        <v>0</v>
      </c>
      <c r="P104" s="9">
        <f>IF(OR($G104="WH",$G104="SH"),RESBDG_Split_Tech!P104,IF(P$1=2016,0,IF(RESBDG_Split_Tech!P104=1,1,IF(RESBDG_Split_Tech!P104="",0,IFERROR((RESBDG_Split_Tech!P104*(SUMIFS('AGG Activity_16'!F:F,'AGG Activity_16'!$A:$A,$B104)+SUMIFS('AGG Activity_EX'!F:F,'AGG Activity_EX'!$A:$A,$B104))-SUMIFS(Activity_EX!F:F,Activity_EX!$A:$A,$A104))/(SUMIFS('AGG Activity_16'!F:F,'AGG Activity_16'!$A:$A,$B104)),0)))))</f>
        <v>0</v>
      </c>
      <c r="Q104" s="9">
        <f>IF(OR($G104="WH",$G104="SH"),RESBDG_Split_Tech!Q104,IF(Q$1=2016,0,IF(RESBDG_Split_Tech!Q104=1,1,IF(RESBDG_Split_Tech!Q104="",0,IFERROR((RESBDG_Split_Tech!Q104*(SUMIFS('AGG Activity_16'!G:G,'AGG Activity_16'!$A:$A,$B104)+SUMIFS('AGG Activity_EX'!G:G,'AGG Activity_EX'!$A:$A,$B104))-SUMIFS(Activity_EX!G:G,Activity_EX!$A:$A,$A104))/(SUMIFS('AGG Activity_16'!G:G,'AGG Activity_16'!$A:$A,$B104)),0)))))</f>
        <v>0</v>
      </c>
      <c r="R104" s="9">
        <f>IF(OR($G104="WH",$G104="SH"),RESBDG_Split_Tech!R104,IF(R$1=2016,0,IF(RESBDG_Split_Tech!R104=1,1,IF(RESBDG_Split_Tech!R104="",0,IFERROR((RESBDG_Split_Tech!R104*(SUMIFS('AGG Activity_16'!H:H,'AGG Activity_16'!$A:$A,$B104)+SUMIFS('AGG Activity_EX'!H:H,'AGG Activity_EX'!$A:$A,$B104))-SUMIFS(Activity_EX!H:H,Activity_EX!$A:$A,$A104))/(SUMIFS('AGG Activity_16'!H:H,'AGG Activity_16'!$A:$A,$B104)),0)))))</f>
        <v>0</v>
      </c>
      <c r="S104" s="9">
        <f>IF(AND($G104="WH",S$1=2017),RESBDG_Split_Tech!S104,IF(S$1=2016,0,IF(RESBDG_Split_Tech!S104=1,1,IF(RESBDG_Split_Tech!S104="",0,IFERROR((RESBDG_Split_Tech!S104*(SUMIFS('AGG Activity_16'!I:I,'AGG Activity_16'!$A:$A,$B104)+SUMIFS('AGG Activity_EX'!I:I,'AGG Activity_EX'!$A:$A,$B104))-SUMIFS(Activity_EX!I:I,Activity_EX!$A:$A,$A104))/(SUMIFS('AGG Activity_16'!I:I,'AGG Activity_16'!$A:$A,$B104)),0)))))</f>
        <v>0</v>
      </c>
      <c r="T104" s="9">
        <f>IF(AND($G104="WH",T$1=2017),RESBDG_Split_Tech!T104,IF(T$1=2016,0,IF(RESBDG_Split_Tech!T104=1,1,IF(RESBDG_Split_Tech!T104="",0,IFERROR((RESBDG_Split_Tech!T104*(SUMIFS('AGG Activity_16'!J:J,'AGG Activity_16'!$A:$A,$B104)+SUMIFS('AGG Activity_EX'!J:J,'AGG Activity_EX'!$A:$A,$B104))-SUMIFS(Activity_EX!J:J,Activity_EX!$A:$A,$A104))/(SUMIFS('AGG Activity_16'!J:J,'AGG Activity_16'!$A:$A,$B104)),0)))))</f>
        <v>0</v>
      </c>
      <c r="U104" s="9">
        <f>IF(AND($G104="WH",U$1=2017),RESBDG_Split_Tech!U104,IF(U$1=2016,0,IF(RESBDG_Split_Tech!U104=1,1,IF(RESBDG_Split_Tech!U104="",0,IFERROR((RESBDG_Split_Tech!U104*(SUMIFS('AGG Activity_16'!K:K,'AGG Activity_16'!$A:$A,$B104)+SUMIFS('AGG Activity_EX'!K:K,'AGG Activity_EX'!$A:$A,$B104))-SUMIFS(Activity_EX!K:K,Activity_EX!$A:$A,$A104))/(SUMIFS('AGG Activity_16'!K:K,'AGG Activity_16'!$A:$A,$B104)),0)))))</f>
        <v>0</v>
      </c>
    </row>
    <row r="105" spans="1:21" x14ac:dyDescent="0.25">
      <c r="A105" t="str">
        <f>RESBDG_Split_Tech!A105</f>
        <v>RESBDGSATNewFRZ______STDELC</v>
      </c>
      <c r="B105" t="str">
        <f>RESBDG_Split_Tech!B105</f>
        <v>RESBDGSATNewFRZ</v>
      </c>
      <c r="C105" t="str">
        <f>RESBDG_Split_Tech!C105</f>
        <v>RES</v>
      </c>
      <c r="D105" t="str">
        <f>RESBDG_Split_Tech!D105</f>
        <v>BDG</v>
      </c>
      <c r="E105" t="str">
        <f>RESBDG_Split_Tech!E105</f>
        <v>SAT</v>
      </c>
      <c r="F105" t="str">
        <f>RESBDG_Split_Tech!F105</f>
        <v>New</v>
      </c>
      <c r="G105" t="str">
        <f>RESBDG_Split_Tech!G105</f>
        <v>FRZ</v>
      </c>
      <c r="H105" t="str">
        <f>RESBDG_Split_Tech!H105</f>
        <v>___</v>
      </c>
      <c r="I105" t="str">
        <f>RESBDG_Split_Tech!I105</f>
        <v>___</v>
      </c>
      <c r="J105" t="str">
        <f>RESBDG_Split_Tech!J105</f>
        <v>STD</v>
      </c>
      <c r="K105" t="str">
        <f>RESBDG_Split_Tech!K105</f>
        <v>ELC</v>
      </c>
      <c r="L105" s="9">
        <f>IF(OR($G105="WH",$G105="SH"),RESBDG_Split_Tech!L105,IF(L$1=2016,0,IF(RESBDG_Split_Tech!L105=1,1,IF(RESBDG_Split_Tech!L105="",0,IFERROR((RESBDG_Split_Tech!L105*(SUMIFS('AGG Activity_16'!B:B,'AGG Activity_16'!$A:$A,$B105)+SUMIFS('AGG Activity_EX'!B:B,'AGG Activity_EX'!$A:$A,$B105))-SUMIFS(Activity_EX!B:B,Activity_EX!$A:$A,$A105))/(SUMIFS('AGG Activity_16'!B:B,'AGG Activity_16'!$A:$A,$B105)),0)))))</f>
        <v>0</v>
      </c>
      <c r="M105" s="9">
        <f>IF(OR($G105="WH",$G105="SH"),RESBDG_Split_Tech!M105,IF(M$1=2016,0,IF(RESBDG_Split_Tech!M105=1,1,IF(RESBDG_Split_Tech!M105="",0,IFERROR((RESBDG_Split_Tech!M105*(SUMIFS('AGG Activity_16'!C:C,'AGG Activity_16'!$A:$A,$B105)+SUMIFS('AGG Activity_EX'!C:C,'AGG Activity_EX'!$A:$A,$B105))-SUMIFS(Activity_EX!C:C,Activity_EX!$A:$A,$A105))/(SUMIFS('AGG Activity_16'!C:C,'AGG Activity_16'!$A:$A,$B105)),0)))))</f>
        <v>0</v>
      </c>
      <c r="N105" s="9">
        <f>IF(OR($G105="WH",$G105="SH"),RESBDG_Split_Tech!N105,IF(N$1=2016,0,IF(RESBDG_Split_Tech!N105=1,1,IF(RESBDG_Split_Tech!N105="",0,IFERROR((RESBDG_Split_Tech!N105*(SUMIFS('AGG Activity_16'!D:D,'AGG Activity_16'!$A:$A,$B105)+SUMIFS('AGG Activity_EX'!D:D,'AGG Activity_EX'!$A:$A,$B105))-SUMIFS(Activity_EX!D:D,Activity_EX!$A:$A,$A105))/(SUMIFS('AGG Activity_16'!D:D,'AGG Activity_16'!$A:$A,$B105)),0)))))</f>
        <v>0</v>
      </c>
      <c r="O105" s="9">
        <f>IF(OR($G105="WH",$G105="SH"),RESBDG_Split_Tech!O105,IF(O$1=2016,0,IF(RESBDG_Split_Tech!O105=1,1,IF(RESBDG_Split_Tech!O105="",0,IFERROR((RESBDG_Split_Tech!O105*(SUMIFS('AGG Activity_16'!E:E,'AGG Activity_16'!$A:$A,$B105)+SUMIFS('AGG Activity_EX'!E:E,'AGG Activity_EX'!$A:$A,$B105))-SUMIFS(Activity_EX!E:E,Activity_EX!$A:$A,$A105))/(SUMIFS('AGG Activity_16'!E:E,'AGG Activity_16'!$A:$A,$B105)),0)))))</f>
        <v>0</v>
      </c>
      <c r="P105" s="9">
        <f>IF(OR($G105="WH",$G105="SH"),RESBDG_Split_Tech!P105,IF(P$1=2016,0,IF(RESBDG_Split_Tech!P105=1,1,IF(RESBDG_Split_Tech!P105="",0,IFERROR((RESBDG_Split_Tech!P105*(SUMIFS('AGG Activity_16'!F:F,'AGG Activity_16'!$A:$A,$B105)+SUMIFS('AGG Activity_EX'!F:F,'AGG Activity_EX'!$A:$A,$B105))-SUMIFS(Activity_EX!F:F,Activity_EX!$A:$A,$A105))/(SUMIFS('AGG Activity_16'!F:F,'AGG Activity_16'!$A:$A,$B105)),0)))))</f>
        <v>0</v>
      </c>
      <c r="Q105" s="9">
        <f>IF(OR($G105="WH",$G105="SH"),RESBDG_Split_Tech!Q105,IF(Q$1=2016,0,IF(RESBDG_Split_Tech!Q105=1,1,IF(RESBDG_Split_Tech!Q105="",0,IFERROR((RESBDG_Split_Tech!Q105*(SUMIFS('AGG Activity_16'!G:G,'AGG Activity_16'!$A:$A,$B105)+SUMIFS('AGG Activity_EX'!G:G,'AGG Activity_EX'!$A:$A,$B105))-SUMIFS(Activity_EX!G:G,Activity_EX!$A:$A,$A105))/(SUMIFS('AGG Activity_16'!G:G,'AGG Activity_16'!$A:$A,$B105)),0)))))</f>
        <v>0</v>
      </c>
      <c r="R105" s="9">
        <f>IF(OR($G105="WH",$G105="SH"),RESBDG_Split_Tech!R105,IF(R$1=2016,0,IF(RESBDG_Split_Tech!R105=1,1,IF(RESBDG_Split_Tech!R105="",0,IFERROR((RESBDG_Split_Tech!R105*(SUMIFS('AGG Activity_16'!H:H,'AGG Activity_16'!$A:$A,$B105)+SUMIFS('AGG Activity_EX'!H:H,'AGG Activity_EX'!$A:$A,$B105))-SUMIFS(Activity_EX!H:H,Activity_EX!$A:$A,$A105))/(SUMIFS('AGG Activity_16'!H:H,'AGG Activity_16'!$A:$A,$B105)),0)))))</f>
        <v>0</v>
      </c>
      <c r="S105" s="9">
        <f>IF(AND($G105="WH",S$1=2017),RESBDG_Split_Tech!S105,IF(S$1=2016,0,IF(RESBDG_Split_Tech!S105=1,1,IF(RESBDG_Split_Tech!S105="",0,IFERROR((RESBDG_Split_Tech!S105*(SUMIFS('AGG Activity_16'!I:I,'AGG Activity_16'!$A:$A,$B105)+SUMIFS('AGG Activity_EX'!I:I,'AGG Activity_EX'!$A:$A,$B105))-SUMIFS(Activity_EX!I:I,Activity_EX!$A:$A,$A105))/(SUMIFS('AGG Activity_16'!I:I,'AGG Activity_16'!$A:$A,$B105)),0)))))</f>
        <v>0</v>
      </c>
      <c r="T105" s="9">
        <f>IF(AND($G105="WH",T$1=2017),RESBDG_Split_Tech!T105,IF(T$1=2016,0,IF(RESBDG_Split_Tech!T105=1,1,IF(RESBDG_Split_Tech!T105="",0,IFERROR((RESBDG_Split_Tech!T105*(SUMIFS('AGG Activity_16'!J:J,'AGG Activity_16'!$A:$A,$B105)+SUMIFS('AGG Activity_EX'!J:J,'AGG Activity_EX'!$A:$A,$B105))-SUMIFS(Activity_EX!J:J,Activity_EX!$A:$A,$A105))/(SUMIFS('AGG Activity_16'!J:J,'AGG Activity_16'!$A:$A,$B105)),0)))))</f>
        <v>0</v>
      </c>
      <c r="U105" s="9">
        <f>IF(AND($G105="WH",U$1=2017),RESBDG_Split_Tech!U105,IF(U$1=2016,0,IF(RESBDG_Split_Tech!U105=1,1,IF(RESBDG_Split_Tech!U105="",0,IFERROR((RESBDG_Split_Tech!U105*(SUMIFS('AGG Activity_16'!K:K,'AGG Activity_16'!$A:$A,$B105)+SUMIFS('AGG Activity_EX'!K:K,'AGG Activity_EX'!$A:$A,$B105))-SUMIFS(Activity_EX!K:K,Activity_EX!$A:$A,$A105))/(SUMIFS('AGG Activity_16'!K:K,'AGG Activity_16'!$A:$A,$B105)),0)))))</f>
        <v>0</v>
      </c>
    </row>
    <row r="106" spans="1:21" x14ac:dyDescent="0.25">
      <c r="A106" t="str">
        <f>RESBDG_Split_Tech!A106</f>
        <v>RESBDGSDENewFRZ______STDELC</v>
      </c>
      <c r="B106" t="str">
        <f>RESBDG_Split_Tech!B106</f>
        <v>RESBDGSDENewFRZ</v>
      </c>
      <c r="C106" t="str">
        <f>RESBDG_Split_Tech!C106</f>
        <v>RES</v>
      </c>
      <c r="D106" t="str">
        <f>RESBDG_Split_Tech!D106</f>
        <v>BDG</v>
      </c>
      <c r="E106" t="str">
        <f>RESBDG_Split_Tech!E106</f>
        <v>SDE</v>
      </c>
      <c r="F106" t="str">
        <f>RESBDG_Split_Tech!F106</f>
        <v>New</v>
      </c>
      <c r="G106" t="str">
        <f>RESBDG_Split_Tech!G106</f>
        <v>FRZ</v>
      </c>
      <c r="H106" t="str">
        <f>RESBDG_Split_Tech!H106</f>
        <v>___</v>
      </c>
      <c r="I106" t="str">
        <f>RESBDG_Split_Tech!I106</f>
        <v>___</v>
      </c>
      <c r="J106" t="str">
        <f>RESBDG_Split_Tech!J106</f>
        <v>STD</v>
      </c>
      <c r="K106" t="str">
        <f>RESBDG_Split_Tech!K106</f>
        <v>ELC</v>
      </c>
      <c r="L106" s="9">
        <f>IF(OR($G106="WH",$G106="SH"),RESBDG_Split_Tech!L106,IF(L$1=2016,0,IF(RESBDG_Split_Tech!L106=1,1,IF(RESBDG_Split_Tech!L106="",0,IFERROR((RESBDG_Split_Tech!L106*(SUMIFS('AGG Activity_16'!B:B,'AGG Activity_16'!$A:$A,$B106)+SUMIFS('AGG Activity_EX'!B:B,'AGG Activity_EX'!$A:$A,$B106))-SUMIFS(Activity_EX!B:B,Activity_EX!$A:$A,$A106))/(SUMIFS('AGG Activity_16'!B:B,'AGG Activity_16'!$A:$A,$B106)),0)))))</f>
        <v>0</v>
      </c>
      <c r="M106" s="9">
        <f>IF(OR($G106="WH",$G106="SH"),RESBDG_Split_Tech!M106,IF(M$1=2016,0,IF(RESBDG_Split_Tech!M106=1,1,IF(RESBDG_Split_Tech!M106="",0,IFERROR((RESBDG_Split_Tech!M106*(SUMIFS('AGG Activity_16'!C:C,'AGG Activity_16'!$A:$A,$B106)+SUMIFS('AGG Activity_EX'!C:C,'AGG Activity_EX'!$A:$A,$B106))-SUMIFS(Activity_EX!C:C,Activity_EX!$A:$A,$A106))/(SUMIFS('AGG Activity_16'!C:C,'AGG Activity_16'!$A:$A,$B106)),0)))))</f>
        <v>0</v>
      </c>
      <c r="N106" s="9">
        <f>IF(OR($G106="WH",$G106="SH"),RESBDG_Split_Tech!N106,IF(N$1=2016,0,IF(RESBDG_Split_Tech!N106=1,1,IF(RESBDG_Split_Tech!N106="",0,IFERROR((RESBDG_Split_Tech!N106*(SUMIFS('AGG Activity_16'!D:D,'AGG Activity_16'!$A:$A,$B106)+SUMIFS('AGG Activity_EX'!D:D,'AGG Activity_EX'!$A:$A,$B106))-SUMIFS(Activity_EX!D:D,Activity_EX!$A:$A,$A106))/(SUMIFS('AGG Activity_16'!D:D,'AGG Activity_16'!$A:$A,$B106)),0)))))</f>
        <v>0</v>
      </c>
      <c r="O106" s="9">
        <f>IF(OR($G106="WH",$G106="SH"),RESBDG_Split_Tech!O106,IF(O$1=2016,0,IF(RESBDG_Split_Tech!O106=1,1,IF(RESBDG_Split_Tech!O106="",0,IFERROR((RESBDG_Split_Tech!O106*(SUMIFS('AGG Activity_16'!E:E,'AGG Activity_16'!$A:$A,$B106)+SUMIFS('AGG Activity_EX'!E:E,'AGG Activity_EX'!$A:$A,$B106))-SUMIFS(Activity_EX!E:E,Activity_EX!$A:$A,$A106))/(SUMIFS('AGG Activity_16'!E:E,'AGG Activity_16'!$A:$A,$B106)),0)))))</f>
        <v>0</v>
      </c>
      <c r="P106" s="9">
        <f>IF(OR($G106="WH",$G106="SH"),RESBDG_Split_Tech!P106,IF(P$1=2016,0,IF(RESBDG_Split_Tech!P106=1,1,IF(RESBDG_Split_Tech!P106="",0,IFERROR((RESBDG_Split_Tech!P106*(SUMIFS('AGG Activity_16'!F:F,'AGG Activity_16'!$A:$A,$B106)+SUMIFS('AGG Activity_EX'!F:F,'AGG Activity_EX'!$A:$A,$B106))-SUMIFS(Activity_EX!F:F,Activity_EX!$A:$A,$A106))/(SUMIFS('AGG Activity_16'!F:F,'AGG Activity_16'!$A:$A,$B106)),0)))))</f>
        <v>0</v>
      </c>
      <c r="Q106" s="9">
        <f>IF(OR($G106="WH",$G106="SH"),RESBDG_Split_Tech!Q106,IF(Q$1=2016,0,IF(RESBDG_Split_Tech!Q106=1,1,IF(RESBDG_Split_Tech!Q106="",0,IFERROR((RESBDG_Split_Tech!Q106*(SUMIFS('AGG Activity_16'!G:G,'AGG Activity_16'!$A:$A,$B106)+SUMIFS('AGG Activity_EX'!G:G,'AGG Activity_EX'!$A:$A,$B106))-SUMIFS(Activity_EX!G:G,Activity_EX!$A:$A,$A106))/(SUMIFS('AGG Activity_16'!G:G,'AGG Activity_16'!$A:$A,$B106)),0)))))</f>
        <v>0</v>
      </c>
      <c r="R106" s="9">
        <f>IF(OR($G106="WH",$G106="SH"),RESBDG_Split_Tech!R106,IF(R$1=2016,0,IF(RESBDG_Split_Tech!R106=1,1,IF(RESBDG_Split_Tech!R106="",0,IFERROR((RESBDG_Split_Tech!R106*(SUMIFS('AGG Activity_16'!H:H,'AGG Activity_16'!$A:$A,$B106)+SUMIFS('AGG Activity_EX'!H:H,'AGG Activity_EX'!$A:$A,$B106))-SUMIFS(Activity_EX!H:H,Activity_EX!$A:$A,$A106))/(SUMIFS('AGG Activity_16'!H:H,'AGG Activity_16'!$A:$A,$B106)),0)))))</f>
        <v>0</v>
      </c>
      <c r="S106" s="9">
        <f>IF(AND($G106="WH",S$1=2017),RESBDG_Split_Tech!S106,IF(S$1=2016,0,IF(RESBDG_Split_Tech!S106=1,1,IF(RESBDG_Split_Tech!S106="",0,IFERROR((RESBDG_Split_Tech!S106*(SUMIFS('AGG Activity_16'!I:I,'AGG Activity_16'!$A:$A,$B106)+SUMIFS('AGG Activity_EX'!I:I,'AGG Activity_EX'!$A:$A,$B106))-SUMIFS(Activity_EX!I:I,Activity_EX!$A:$A,$A106))/(SUMIFS('AGG Activity_16'!I:I,'AGG Activity_16'!$A:$A,$B106)),0)))))</f>
        <v>0</v>
      </c>
      <c r="T106" s="9">
        <f>IF(AND($G106="WH",T$1=2017),RESBDG_Split_Tech!T106,IF(T$1=2016,0,IF(RESBDG_Split_Tech!T106=1,1,IF(RESBDG_Split_Tech!T106="",0,IFERROR((RESBDG_Split_Tech!T106*(SUMIFS('AGG Activity_16'!J:J,'AGG Activity_16'!$A:$A,$B106)+SUMIFS('AGG Activity_EX'!J:J,'AGG Activity_EX'!$A:$A,$B106))-SUMIFS(Activity_EX!J:J,Activity_EX!$A:$A,$A106))/(SUMIFS('AGG Activity_16'!J:J,'AGG Activity_16'!$A:$A,$B106)),0)))))</f>
        <v>0</v>
      </c>
      <c r="U106" s="9">
        <f>IF(AND($G106="WH",U$1=2017),RESBDG_Split_Tech!U106,IF(U$1=2016,0,IF(RESBDG_Split_Tech!U106=1,1,IF(RESBDG_Split_Tech!U106="",0,IFERROR((RESBDG_Split_Tech!U106*(SUMIFS('AGG Activity_16'!K:K,'AGG Activity_16'!$A:$A,$B106)+SUMIFS('AGG Activity_EX'!K:K,'AGG Activity_EX'!$A:$A,$B106))-SUMIFS(Activity_EX!K:K,Activity_EX!$A:$A,$A106))/(SUMIFS('AGG Activity_16'!K:K,'AGG Activity_16'!$A:$A,$B106)),0)))))</f>
        <v>0</v>
      </c>
    </row>
    <row r="107" spans="1:21" x14ac:dyDescent="0.25">
      <c r="A107" t="str">
        <f>RESBDG_Split_Tech!A107</f>
        <v>RESBDGAPANewLILED___HIGELC</v>
      </c>
      <c r="B107" t="str">
        <f>RESBDG_Split_Tech!B107</f>
        <v>RESBDGAPANewLI</v>
      </c>
      <c r="C107" t="str">
        <f>RESBDG_Split_Tech!C107</f>
        <v>RES</v>
      </c>
      <c r="D107" t="str">
        <f>RESBDG_Split_Tech!D107</f>
        <v>BDG</v>
      </c>
      <c r="E107" t="str">
        <f>RESBDG_Split_Tech!E107</f>
        <v>APA</v>
      </c>
      <c r="F107" t="str">
        <f>RESBDG_Split_Tech!F107</f>
        <v>New</v>
      </c>
      <c r="G107" t="str">
        <f>RESBDG_Split_Tech!G107</f>
        <v>LI</v>
      </c>
      <c r="H107" t="str">
        <f>RESBDG_Split_Tech!H107</f>
        <v>LED</v>
      </c>
      <c r="I107" t="str">
        <f>RESBDG_Split_Tech!I107</f>
        <v>___</v>
      </c>
      <c r="J107" t="str">
        <f>RESBDG_Split_Tech!J107</f>
        <v>HIG</v>
      </c>
      <c r="K107" t="str">
        <f>RESBDG_Split_Tech!K107</f>
        <v>ELC</v>
      </c>
      <c r="L107" s="9">
        <f>IF(OR($G107="WH",$G107="SH"),RESBDG_Split_Tech!L107,IF(L$1=2016,0,IF(RESBDG_Split_Tech!L107=1,1,IF(RESBDG_Split_Tech!L107="",0,IFERROR((RESBDG_Split_Tech!L107*(SUMIFS('AGG Activity_16'!B:B,'AGG Activity_16'!$A:$A,$B107)+SUMIFS('AGG Activity_EX'!B:B,'AGG Activity_EX'!$A:$A,$B107))-SUMIFS(Activity_EX!B:B,Activity_EX!$A:$A,$A107))/(SUMIFS('AGG Activity_16'!B:B,'AGG Activity_16'!$A:$A,$B107)),0)))))</f>
        <v>0</v>
      </c>
      <c r="M107" s="9">
        <f>IF(OR($G107="WH",$G107="SH"),RESBDG_Split_Tech!M107,IF(M$1=2016,0,IF(RESBDG_Split_Tech!M107=1,1,IF(RESBDG_Split_Tech!M107="",0,IFERROR((RESBDG_Split_Tech!M107*(SUMIFS('AGG Activity_16'!C:C,'AGG Activity_16'!$A:$A,$B107)+SUMIFS('AGG Activity_EX'!C:C,'AGG Activity_EX'!$A:$A,$B107))-SUMIFS(Activity_EX!C:C,Activity_EX!$A:$A,$A107))/(SUMIFS('AGG Activity_16'!C:C,'AGG Activity_16'!$A:$A,$B107)),0)))))</f>
        <v>0</v>
      </c>
      <c r="N107" s="9">
        <f>IF(OR($G107="WH",$G107="SH"),RESBDG_Split_Tech!N107,IF(N$1=2016,0,IF(RESBDG_Split_Tech!N107=1,1,IF(RESBDG_Split_Tech!N107="",0,IFERROR((RESBDG_Split_Tech!N107*(SUMIFS('AGG Activity_16'!D:D,'AGG Activity_16'!$A:$A,$B107)+SUMIFS('AGG Activity_EX'!D:D,'AGG Activity_EX'!$A:$A,$B107))-SUMIFS(Activity_EX!D:D,Activity_EX!$A:$A,$A107))/(SUMIFS('AGG Activity_16'!D:D,'AGG Activity_16'!$A:$A,$B107)),0)))))</f>
        <v>0</v>
      </c>
      <c r="O107" s="9">
        <f>IF(OR($G107="WH",$G107="SH"),RESBDG_Split_Tech!O107,IF(O$1=2016,0,IF(RESBDG_Split_Tech!O107=1,1,IF(RESBDG_Split_Tech!O107="",0,IFERROR((RESBDG_Split_Tech!O107*(SUMIFS('AGG Activity_16'!E:E,'AGG Activity_16'!$A:$A,$B107)+SUMIFS('AGG Activity_EX'!E:E,'AGG Activity_EX'!$A:$A,$B107))-SUMIFS(Activity_EX!E:E,Activity_EX!$A:$A,$A107))/(SUMIFS('AGG Activity_16'!E:E,'AGG Activity_16'!$A:$A,$B107)),0)))))</f>
        <v>0</v>
      </c>
      <c r="P107" s="9">
        <f>IF(OR($G107="WH",$G107="SH"),RESBDG_Split_Tech!P107,IF(P$1=2016,0,IF(RESBDG_Split_Tech!P107=1,1,IF(RESBDG_Split_Tech!P107="",0,IFERROR((RESBDG_Split_Tech!P107*(SUMIFS('AGG Activity_16'!F:F,'AGG Activity_16'!$A:$A,$B107)+SUMIFS('AGG Activity_EX'!F:F,'AGG Activity_EX'!$A:$A,$B107))-SUMIFS(Activity_EX!F:F,Activity_EX!$A:$A,$A107))/(SUMIFS('AGG Activity_16'!F:F,'AGG Activity_16'!$A:$A,$B107)),0)))))</f>
        <v>0</v>
      </c>
      <c r="Q107" s="9">
        <f>IF(OR($G107="WH",$G107="SH"),RESBDG_Split_Tech!Q107,IF(Q$1=2016,0,IF(RESBDG_Split_Tech!Q107=1,1,IF(RESBDG_Split_Tech!Q107="",0,IFERROR((RESBDG_Split_Tech!Q107*(SUMIFS('AGG Activity_16'!G:G,'AGG Activity_16'!$A:$A,$B107)+SUMIFS('AGG Activity_EX'!G:G,'AGG Activity_EX'!$A:$A,$B107))-SUMIFS(Activity_EX!G:G,Activity_EX!$A:$A,$A107))/(SUMIFS('AGG Activity_16'!G:G,'AGG Activity_16'!$A:$A,$B107)),0)))))</f>
        <v>0</v>
      </c>
      <c r="R107" s="9">
        <f>IF(OR($G107="WH",$G107="SH"),RESBDG_Split_Tech!R107,IF(R$1=2016,0,IF(RESBDG_Split_Tech!R107=1,1,IF(RESBDG_Split_Tech!R107="",0,IFERROR((RESBDG_Split_Tech!R107*(SUMIFS('AGG Activity_16'!H:H,'AGG Activity_16'!$A:$A,$B107)+SUMIFS('AGG Activity_EX'!H:H,'AGG Activity_EX'!$A:$A,$B107))-SUMIFS(Activity_EX!H:H,Activity_EX!$A:$A,$A107))/(SUMIFS('AGG Activity_16'!H:H,'AGG Activity_16'!$A:$A,$B107)),0)))))</f>
        <v>0</v>
      </c>
      <c r="S107" s="9">
        <f>IF(AND($G107="WH",S$1=2017),RESBDG_Split_Tech!S107,IF(S$1=2016,0,IF(RESBDG_Split_Tech!S107=1,1,IF(RESBDG_Split_Tech!S107="",0,IFERROR((RESBDG_Split_Tech!S107*(SUMIFS('AGG Activity_16'!I:I,'AGG Activity_16'!$A:$A,$B107)+SUMIFS('AGG Activity_EX'!I:I,'AGG Activity_EX'!$A:$A,$B107))-SUMIFS(Activity_EX!I:I,Activity_EX!$A:$A,$A107))/(SUMIFS('AGG Activity_16'!I:I,'AGG Activity_16'!$A:$A,$B107)),0)))))</f>
        <v>0</v>
      </c>
      <c r="T107" s="9">
        <f>IF(AND($G107="WH",T$1=2017),RESBDG_Split_Tech!T107,IF(T$1=2016,0,IF(RESBDG_Split_Tech!T107=1,1,IF(RESBDG_Split_Tech!T107="",0,IFERROR((RESBDG_Split_Tech!T107*(SUMIFS('AGG Activity_16'!J:J,'AGG Activity_16'!$A:$A,$B107)+SUMIFS('AGG Activity_EX'!J:J,'AGG Activity_EX'!$A:$A,$B107))-SUMIFS(Activity_EX!J:J,Activity_EX!$A:$A,$A107))/(SUMIFS('AGG Activity_16'!J:J,'AGG Activity_16'!$A:$A,$B107)),0)))))</f>
        <v>0</v>
      </c>
      <c r="U107" s="9">
        <f>IF(AND($G107="WH",U$1=2017),RESBDG_Split_Tech!U107,IF(U$1=2016,0,IF(RESBDG_Split_Tech!U107=1,1,IF(RESBDG_Split_Tech!U107="",0,IFERROR((RESBDG_Split_Tech!U107*(SUMIFS('AGG Activity_16'!K:K,'AGG Activity_16'!$A:$A,$B107)+SUMIFS('AGG Activity_EX'!K:K,'AGG Activity_EX'!$A:$A,$B107))-SUMIFS(Activity_EX!K:K,Activity_EX!$A:$A,$A107))/(SUMIFS('AGG Activity_16'!K:K,'AGG Activity_16'!$A:$A,$B107)),0)))))</f>
        <v>0</v>
      </c>
    </row>
    <row r="108" spans="1:21" x14ac:dyDescent="0.25">
      <c r="A108" t="str">
        <f>RESBDG_Split_Tech!A108</f>
        <v>RESBDGAPANewLIFLC___STDELC</v>
      </c>
      <c r="B108" t="str">
        <f>RESBDG_Split_Tech!B108</f>
        <v>RESBDGAPANewLI</v>
      </c>
      <c r="C108" t="str">
        <f>RESBDG_Split_Tech!C108</f>
        <v>RES</v>
      </c>
      <c r="D108" t="str">
        <f>RESBDG_Split_Tech!D108</f>
        <v>BDG</v>
      </c>
      <c r="E108" t="str">
        <f>RESBDG_Split_Tech!E108</f>
        <v>APA</v>
      </c>
      <c r="F108" t="str">
        <f>RESBDG_Split_Tech!F108</f>
        <v>New</v>
      </c>
      <c r="G108" t="str">
        <f>RESBDG_Split_Tech!G108</f>
        <v>LI</v>
      </c>
      <c r="H108" t="str">
        <f>RESBDG_Split_Tech!H108</f>
        <v>FLC</v>
      </c>
      <c r="I108" t="str">
        <f>RESBDG_Split_Tech!I108</f>
        <v>___</v>
      </c>
      <c r="J108" t="str">
        <f>RESBDG_Split_Tech!J108</f>
        <v>STD</v>
      </c>
      <c r="K108" t="str">
        <f>RESBDG_Split_Tech!K108</f>
        <v>ELC</v>
      </c>
      <c r="L108" s="9">
        <f>IF(OR($G108="WH",$G108="SH"),RESBDG_Split_Tech!L108,IF(L$1=2016,0,IF(RESBDG_Split_Tech!L108=1,1,IF(RESBDG_Split_Tech!L108="",0,IFERROR((RESBDG_Split_Tech!L108*(SUMIFS('AGG Activity_16'!B:B,'AGG Activity_16'!$A:$A,$B108)+SUMIFS('AGG Activity_EX'!B:B,'AGG Activity_EX'!$A:$A,$B108))-SUMIFS(Activity_EX!B:B,Activity_EX!$A:$A,$A108))/(SUMIFS('AGG Activity_16'!B:B,'AGG Activity_16'!$A:$A,$B108)),0)))))</f>
        <v>0</v>
      </c>
      <c r="M108" s="9">
        <f>IF(OR($G108="WH",$G108="SH"),RESBDG_Split_Tech!M108,IF(M$1=2016,0,IF(RESBDG_Split_Tech!M108=1,1,IF(RESBDG_Split_Tech!M108="",0,IFERROR((RESBDG_Split_Tech!M108*(SUMIFS('AGG Activity_16'!C:C,'AGG Activity_16'!$A:$A,$B108)+SUMIFS('AGG Activity_EX'!C:C,'AGG Activity_EX'!$A:$A,$B108))-SUMIFS(Activity_EX!C:C,Activity_EX!$A:$A,$A108))/(SUMIFS('AGG Activity_16'!C:C,'AGG Activity_16'!$A:$A,$B108)),0)))))</f>
        <v>0</v>
      </c>
      <c r="N108" s="9">
        <f>IF(OR($G108="WH",$G108="SH"),RESBDG_Split_Tech!N108,IF(N$1=2016,0,IF(RESBDG_Split_Tech!N108=1,1,IF(RESBDG_Split_Tech!N108="",0,IFERROR((RESBDG_Split_Tech!N108*(SUMIFS('AGG Activity_16'!D:D,'AGG Activity_16'!$A:$A,$B108)+SUMIFS('AGG Activity_EX'!D:D,'AGG Activity_EX'!$A:$A,$B108))-SUMIFS(Activity_EX!D:D,Activity_EX!$A:$A,$A108))/(SUMIFS('AGG Activity_16'!D:D,'AGG Activity_16'!$A:$A,$B108)),0)))))</f>
        <v>0</v>
      </c>
      <c r="O108" s="9">
        <f>IF(OR($G108="WH",$G108="SH"),RESBDG_Split_Tech!O108,IF(O$1=2016,0,IF(RESBDG_Split_Tech!O108=1,1,IF(RESBDG_Split_Tech!O108="",0,IFERROR((RESBDG_Split_Tech!O108*(SUMIFS('AGG Activity_16'!E:E,'AGG Activity_16'!$A:$A,$B108)+SUMIFS('AGG Activity_EX'!E:E,'AGG Activity_EX'!$A:$A,$B108))-SUMIFS(Activity_EX!E:E,Activity_EX!$A:$A,$A108))/(SUMIFS('AGG Activity_16'!E:E,'AGG Activity_16'!$A:$A,$B108)),0)))))</f>
        <v>0</v>
      </c>
      <c r="P108" s="9">
        <f>IF(OR($G108="WH",$G108="SH"),RESBDG_Split_Tech!P108,IF(P$1=2016,0,IF(RESBDG_Split_Tech!P108=1,1,IF(RESBDG_Split_Tech!P108="",0,IFERROR((RESBDG_Split_Tech!P108*(SUMIFS('AGG Activity_16'!F:F,'AGG Activity_16'!$A:$A,$B108)+SUMIFS('AGG Activity_EX'!F:F,'AGG Activity_EX'!$A:$A,$B108))-SUMIFS(Activity_EX!F:F,Activity_EX!$A:$A,$A108))/(SUMIFS('AGG Activity_16'!F:F,'AGG Activity_16'!$A:$A,$B108)),0)))))</f>
        <v>0</v>
      </c>
      <c r="Q108" s="9">
        <f>IF(OR($G108="WH",$G108="SH"),RESBDG_Split_Tech!Q108,IF(Q$1=2016,0,IF(RESBDG_Split_Tech!Q108=1,1,IF(RESBDG_Split_Tech!Q108="",0,IFERROR((RESBDG_Split_Tech!Q108*(SUMIFS('AGG Activity_16'!G:G,'AGG Activity_16'!$A:$A,$B108)+SUMIFS('AGG Activity_EX'!G:G,'AGG Activity_EX'!$A:$A,$B108))-SUMIFS(Activity_EX!G:G,Activity_EX!$A:$A,$A108))/(SUMIFS('AGG Activity_16'!G:G,'AGG Activity_16'!$A:$A,$B108)),0)))))</f>
        <v>0</v>
      </c>
      <c r="R108" s="9">
        <f>IF(OR($G108="WH",$G108="SH"),RESBDG_Split_Tech!R108,IF(R$1=2016,0,IF(RESBDG_Split_Tech!R108=1,1,IF(RESBDG_Split_Tech!R108="",0,IFERROR((RESBDG_Split_Tech!R108*(SUMIFS('AGG Activity_16'!H:H,'AGG Activity_16'!$A:$A,$B108)+SUMIFS('AGG Activity_EX'!H:H,'AGG Activity_EX'!$A:$A,$B108))-SUMIFS(Activity_EX!H:H,Activity_EX!$A:$A,$A108))/(SUMIFS('AGG Activity_16'!H:H,'AGG Activity_16'!$A:$A,$B108)),0)))))</f>
        <v>0</v>
      </c>
      <c r="S108" s="9">
        <f>IF(AND($G108="WH",S$1=2017),RESBDG_Split_Tech!S108,IF(S$1=2016,0,IF(RESBDG_Split_Tech!S108=1,1,IF(RESBDG_Split_Tech!S108="",0,IFERROR((RESBDG_Split_Tech!S108*(SUMIFS('AGG Activity_16'!I:I,'AGG Activity_16'!$A:$A,$B108)+SUMIFS('AGG Activity_EX'!I:I,'AGG Activity_EX'!$A:$A,$B108))-SUMIFS(Activity_EX!I:I,Activity_EX!$A:$A,$A108))/(SUMIFS('AGG Activity_16'!I:I,'AGG Activity_16'!$A:$A,$B108)),0)))))</f>
        <v>0</v>
      </c>
      <c r="T108" s="9">
        <f>IF(AND($G108="WH",T$1=2017),RESBDG_Split_Tech!T108,IF(T$1=2016,0,IF(RESBDG_Split_Tech!T108=1,1,IF(RESBDG_Split_Tech!T108="",0,IFERROR((RESBDG_Split_Tech!T108*(SUMIFS('AGG Activity_16'!J:J,'AGG Activity_16'!$A:$A,$B108)+SUMIFS('AGG Activity_EX'!J:J,'AGG Activity_EX'!$A:$A,$B108))-SUMIFS(Activity_EX!J:J,Activity_EX!$A:$A,$A108))/(SUMIFS('AGG Activity_16'!J:J,'AGG Activity_16'!$A:$A,$B108)),0)))))</f>
        <v>0</v>
      </c>
      <c r="U108" s="9">
        <f>IF(AND($G108="WH",U$1=2017),RESBDG_Split_Tech!U108,IF(U$1=2016,0,IF(RESBDG_Split_Tech!U108=1,1,IF(RESBDG_Split_Tech!U108="",0,IFERROR((RESBDG_Split_Tech!U108*(SUMIFS('AGG Activity_16'!K:K,'AGG Activity_16'!$A:$A,$B108)+SUMIFS('AGG Activity_EX'!K:K,'AGG Activity_EX'!$A:$A,$B108))-SUMIFS(Activity_EX!K:K,Activity_EX!$A:$A,$A108))/(SUMIFS('AGG Activity_16'!K:K,'AGG Activity_16'!$A:$A,$B108)),0)))))</f>
        <v>0</v>
      </c>
    </row>
    <row r="109" spans="1:21" x14ac:dyDescent="0.25">
      <c r="A109" t="str">
        <f>RESBDG_Split_Tech!A109</f>
        <v>RESBDGAPANewLIFLU___STDELC</v>
      </c>
      <c r="B109" t="str">
        <f>RESBDG_Split_Tech!B109</f>
        <v>RESBDGAPANewLI</v>
      </c>
      <c r="C109" t="str">
        <f>RESBDG_Split_Tech!C109</f>
        <v>RES</v>
      </c>
      <c r="D109" t="str">
        <f>RESBDG_Split_Tech!D109</f>
        <v>BDG</v>
      </c>
      <c r="E109" t="str">
        <f>RESBDG_Split_Tech!E109</f>
        <v>APA</v>
      </c>
      <c r="F109" t="str">
        <f>RESBDG_Split_Tech!F109</f>
        <v>New</v>
      </c>
      <c r="G109" t="str">
        <f>RESBDG_Split_Tech!G109</f>
        <v>LI</v>
      </c>
      <c r="H109" t="str">
        <f>RESBDG_Split_Tech!H109</f>
        <v>FLU</v>
      </c>
      <c r="I109" t="str">
        <f>RESBDG_Split_Tech!I109</f>
        <v>___</v>
      </c>
      <c r="J109" t="str">
        <f>RESBDG_Split_Tech!J109</f>
        <v>STD</v>
      </c>
      <c r="K109" t="str">
        <f>RESBDG_Split_Tech!K109</f>
        <v>ELC</v>
      </c>
      <c r="L109" s="9">
        <f>IF(OR($G109="WH",$G109="SH"),RESBDG_Split_Tech!L109,IF(L$1=2016,0,IF(RESBDG_Split_Tech!L109=1,1,IF(RESBDG_Split_Tech!L109="",0,IFERROR((RESBDG_Split_Tech!L109*(SUMIFS('AGG Activity_16'!B:B,'AGG Activity_16'!$A:$A,$B109)+SUMIFS('AGG Activity_EX'!B:B,'AGG Activity_EX'!$A:$A,$B109))-SUMIFS(Activity_EX!B:B,Activity_EX!$A:$A,$A109))/(SUMIFS('AGG Activity_16'!B:B,'AGG Activity_16'!$A:$A,$B109)),0)))))</f>
        <v>0</v>
      </c>
      <c r="M109" s="9">
        <f>IF(OR($G109="WH",$G109="SH"),RESBDG_Split_Tech!M109,IF(M$1=2016,0,IF(RESBDG_Split_Tech!M109=1,1,IF(RESBDG_Split_Tech!M109="",0,IFERROR((RESBDG_Split_Tech!M109*(SUMIFS('AGG Activity_16'!C:C,'AGG Activity_16'!$A:$A,$B109)+SUMIFS('AGG Activity_EX'!C:C,'AGG Activity_EX'!$A:$A,$B109))-SUMIFS(Activity_EX!C:C,Activity_EX!$A:$A,$A109))/(SUMIFS('AGG Activity_16'!C:C,'AGG Activity_16'!$A:$A,$B109)),0)))))</f>
        <v>0</v>
      </c>
      <c r="N109" s="9">
        <f>IF(OR($G109="WH",$G109="SH"),RESBDG_Split_Tech!N109,IF(N$1=2016,0,IF(RESBDG_Split_Tech!N109=1,1,IF(RESBDG_Split_Tech!N109="",0,IFERROR((RESBDG_Split_Tech!N109*(SUMIFS('AGG Activity_16'!D:D,'AGG Activity_16'!$A:$A,$B109)+SUMIFS('AGG Activity_EX'!D:D,'AGG Activity_EX'!$A:$A,$B109))-SUMIFS(Activity_EX!D:D,Activity_EX!$A:$A,$A109))/(SUMIFS('AGG Activity_16'!D:D,'AGG Activity_16'!$A:$A,$B109)),0)))))</f>
        <v>0</v>
      </c>
      <c r="O109" s="9">
        <f>IF(OR($G109="WH",$G109="SH"),RESBDG_Split_Tech!O109,IF(O$1=2016,0,IF(RESBDG_Split_Tech!O109=1,1,IF(RESBDG_Split_Tech!O109="",0,IFERROR((RESBDG_Split_Tech!O109*(SUMIFS('AGG Activity_16'!E:E,'AGG Activity_16'!$A:$A,$B109)+SUMIFS('AGG Activity_EX'!E:E,'AGG Activity_EX'!$A:$A,$B109))-SUMIFS(Activity_EX!E:E,Activity_EX!$A:$A,$A109))/(SUMIFS('AGG Activity_16'!E:E,'AGG Activity_16'!$A:$A,$B109)),0)))))</f>
        <v>0</v>
      </c>
      <c r="P109" s="9">
        <f>IF(OR($G109="WH",$G109="SH"),RESBDG_Split_Tech!P109,IF(P$1=2016,0,IF(RESBDG_Split_Tech!P109=1,1,IF(RESBDG_Split_Tech!P109="",0,IFERROR((RESBDG_Split_Tech!P109*(SUMIFS('AGG Activity_16'!F:F,'AGG Activity_16'!$A:$A,$B109)+SUMIFS('AGG Activity_EX'!F:F,'AGG Activity_EX'!$A:$A,$B109))-SUMIFS(Activity_EX!F:F,Activity_EX!$A:$A,$A109))/(SUMIFS('AGG Activity_16'!F:F,'AGG Activity_16'!$A:$A,$B109)),0)))))</f>
        <v>0</v>
      </c>
      <c r="Q109" s="9">
        <f>IF(OR($G109="WH",$G109="SH"),RESBDG_Split_Tech!Q109,IF(Q$1=2016,0,IF(RESBDG_Split_Tech!Q109=1,1,IF(RESBDG_Split_Tech!Q109="",0,IFERROR((RESBDG_Split_Tech!Q109*(SUMIFS('AGG Activity_16'!G:G,'AGG Activity_16'!$A:$A,$B109)+SUMIFS('AGG Activity_EX'!G:G,'AGG Activity_EX'!$A:$A,$B109))-SUMIFS(Activity_EX!G:G,Activity_EX!$A:$A,$A109))/(SUMIFS('AGG Activity_16'!G:G,'AGG Activity_16'!$A:$A,$B109)),0)))))</f>
        <v>0</v>
      </c>
      <c r="R109" s="9">
        <f>IF(OR($G109="WH",$G109="SH"),RESBDG_Split_Tech!R109,IF(R$1=2016,0,IF(RESBDG_Split_Tech!R109=1,1,IF(RESBDG_Split_Tech!R109="",0,IFERROR((RESBDG_Split_Tech!R109*(SUMIFS('AGG Activity_16'!H:H,'AGG Activity_16'!$A:$A,$B109)+SUMIFS('AGG Activity_EX'!H:H,'AGG Activity_EX'!$A:$A,$B109))-SUMIFS(Activity_EX!H:H,Activity_EX!$A:$A,$A109))/(SUMIFS('AGG Activity_16'!H:H,'AGG Activity_16'!$A:$A,$B109)),0)))))</f>
        <v>0</v>
      </c>
      <c r="S109" s="9">
        <f>IF(AND($G109="WH",S$1=2017),RESBDG_Split_Tech!S109,IF(S$1=2016,0,IF(RESBDG_Split_Tech!S109=1,1,IF(RESBDG_Split_Tech!S109="",0,IFERROR((RESBDG_Split_Tech!S109*(SUMIFS('AGG Activity_16'!I:I,'AGG Activity_16'!$A:$A,$B109)+SUMIFS('AGG Activity_EX'!I:I,'AGG Activity_EX'!$A:$A,$B109))-SUMIFS(Activity_EX!I:I,Activity_EX!$A:$A,$A109))/(SUMIFS('AGG Activity_16'!I:I,'AGG Activity_16'!$A:$A,$B109)),0)))))</f>
        <v>0</v>
      </c>
      <c r="T109" s="9">
        <f>IF(AND($G109="WH",T$1=2017),RESBDG_Split_Tech!T109,IF(T$1=2016,0,IF(RESBDG_Split_Tech!T109=1,1,IF(RESBDG_Split_Tech!T109="",0,IFERROR((RESBDG_Split_Tech!T109*(SUMIFS('AGG Activity_16'!J:J,'AGG Activity_16'!$A:$A,$B109)+SUMIFS('AGG Activity_EX'!J:J,'AGG Activity_EX'!$A:$A,$B109))-SUMIFS(Activity_EX!J:J,Activity_EX!$A:$A,$A109))/(SUMIFS('AGG Activity_16'!J:J,'AGG Activity_16'!$A:$A,$B109)),0)))))</f>
        <v>0</v>
      </c>
      <c r="U109" s="9">
        <f>IF(AND($G109="WH",U$1=2017),RESBDG_Split_Tech!U109,IF(U$1=2016,0,IF(RESBDG_Split_Tech!U109=1,1,IF(RESBDG_Split_Tech!U109="",0,IFERROR((RESBDG_Split_Tech!U109*(SUMIFS('AGG Activity_16'!K:K,'AGG Activity_16'!$A:$A,$B109)+SUMIFS('AGG Activity_EX'!K:K,'AGG Activity_EX'!$A:$A,$B109))-SUMIFS(Activity_EX!K:K,Activity_EX!$A:$A,$A109))/(SUMIFS('AGG Activity_16'!K:K,'AGG Activity_16'!$A:$A,$B109)),0)))))</f>
        <v>0</v>
      </c>
    </row>
    <row r="110" spans="1:21" x14ac:dyDescent="0.25">
      <c r="A110" t="str">
        <f>RESBDG_Split_Tech!A110</f>
        <v>RESBDGAPANewLIHAL___STDELC</v>
      </c>
      <c r="B110" t="str">
        <f>RESBDG_Split_Tech!B110</f>
        <v>RESBDGAPANewLI</v>
      </c>
      <c r="C110" t="str">
        <f>RESBDG_Split_Tech!C110</f>
        <v>RES</v>
      </c>
      <c r="D110" t="str">
        <f>RESBDG_Split_Tech!D110</f>
        <v>BDG</v>
      </c>
      <c r="E110" t="str">
        <f>RESBDG_Split_Tech!E110</f>
        <v>APA</v>
      </c>
      <c r="F110" t="str">
        <f>RESBDG_Split_Tech!F110</f>
        <v>New</v>
      </c>
      <c r="G110" t="str">
        <f>RESBDG_Split_Tech!G110</f>
        <v>LI</v>
      </c>
      <c r="H110" t="str">
        <f>RESBDG_Split_Tech!H110</f>
        <v>HAL</v>
      </c>
      <c r="I110" t="str">
        <f>RESBDG_Split_Tech!I110</f>
        <v>___</v>
      </c>
      <c r="J110" t="str">
        <f>RESBDG_Split_Tech!J110</f>
        <v>STD</v>
      </c>
      <c r="K110" t="str">
        <f>RESBDG_Split_Tech!K110</f>
        <v>ELC</v>
      </c>
      <c r="L110" s="9">
        <f>IF(OR($G110="WH",$G110="SH"),RESBDG_Split_Tech!L110,IF(L$1=2016,0,IF(RESBDG_Split_Tech!L110=1,1,IF(RESBDG_Split_Tech!L110="",0,IFERROR((RESBDG_Split_Tech!L110*(SUMIFS('AGG Activity_16'!B:B,'AGG Activity_16'!$A:$A,$B110)+SUMIFS('AGG Activity_EX'!B:B,'AGG Activity_EX'!$A:$A,$B110))-SUMIFS(Activity_EX!B:B,Activity_EX!$A:$A,$A110))/(SUMIFS('AGG Activity_16'!B:B,'AGG Activity_16'!$A:$A,$B110)),0)))))</f>
        <v>0</v>
      </c>
      <c r="M110" s="9">
        <f>IF(OR($G110="WH",$G110="SH"),RESBDG_Split_Tech!M110,IF(M$1=2016,0,IF(RESBDG_Split_Tech!M110=1,1,IF(RESBDG_Split_Tech!M110="",0,IFERROR((RESBDG_Split_Tech!M110*(SUMIFS('AGG Activity_16'!C:C,'AGG Activity_16'!$A:$A,$B110)+SUMIFS('AGG Activity_EX'!C:C,'AGG Activity_EX'!$A:$A,$B110))-SUMIFS(Activity_EX!C:C,Activity_EX!$A:$A,$A110))/(SUMIFS('AGG Activity_16'!C:C,'AGG Activity_16'!$A:$A,$B110)),0)))))</f>
        <v>0</v>
      </c>
      <c r="N110" s="9">
        <f>IF(OR($G110="WH",$G110="SH"),RESBDG_Split_Tech!N110,IF(N$1=2016,0,IF(RESBDG_Split_Tech!N110=1,1,IF(RESBDG_Split_Tech!N110="",0,IFERROR((RESBDG_Split_Tech!N110*(SUMIFS('AGG Activity_16'!D:D,'AGG Activity_16'!$A:$A,$B110)+SUMIFS('AGG Activity_EX'!D:D,'AGG Activity_EX'!$A:$A,$B110))-SUMIFS(Activity_EX!D:D,Activity_EX!$A:$A,$A110))/(SUMIFS('AGG Activity_16'!D:D,'AGG Activity_16'!$A:$A,$B110)),0)))))</f>
        <v>0</v>
      </c>
      <c r="O110" s="9">
        <f>IF(OR($G110="WH",$G110="SH"),RESBDG_Split_Tech!O110,IF(O$1=2016,0,IF(RESBDG_Split_Tech!O110=1,1,IF(RESBDG_Split_Tech!O110="",0,IFERROR((RESBDG_Split_Tech!O110*(SUMIFS('AGG Activity_16'!E:E,'AGG Activity_16'!$A:$A,$B110)+SUMIFS('AGG Activity_EX'!E:E,'AGG Activity_EX'!$A:$A,$B110))-SUMIFS(Activity_EX!E:E,Activity_EX!$A:$A,$A110))/(SUMIFS('AGG Activity_16'!E:E,'AGG Activity_16'!$A:$A,$B110)),0)))))</f>
        <v>0</v>
      </c>
      <c r="P110" s="9">
        <f>IF(OR($G110="WH",$G110="SH"),RESBDG_Split_Tech!P110,IF(P$1=2016,0,IF(RESBDG_Split_Tech!P110=1,1,IF(RESBDG_Split_Tech!P110="",0,IFERROR((RESBDG_Split_Tech!P110*(SUMIFS('AGG Activity_16'!F:F,'AGG Activity_16'!$A:$A,$B110)+SUMIFS('AGG Activity_EX'!F:F,'AGG Activity_EX'!$A:$A,$B110))-SUMIFS(Activity_EX!F:F,Activity_EX!$A:$A,$A110))/(SUMIFS('AGG Activity_16'!F:F,'AGG Activity_16'!$A:$A,$B110)),0)))))</f>
        <v>0</v>
      </c>
      <c r="Q110" s="9">
        <f>IF(OR($G110="WH",$G110="SH"),RESBDG_Split_Tech!Q110,IF(Q$1=2016,0,IF(RESBDG_Split_Tech!Q110=1,1,IF(RESBDG_Split_Tech!Q110="",0,IFERROR((RESBDG_Split_Tech!Q110*(SUMIFS('AGG Activity_16'!G:G,'AGG Activity_16'!$A:$A,$B110)+SUMIFS('AGG Activity_EX'!G:G,'AGG Activity_EX'!$A:$A,$B110))-SUMIFS(Activity_EX!G:G,Activity_EX!$A:$A,$A110))/(SUMIFS('AGG Activity_16'!G:G,'AGG Activity_16'!$A:$A,$B110)),0)))))</f>
        <v>0</v>
      </c>
      <c r="R110" s="9">
        <f>IF(OR($G110="WH",$G110="SH"),RESBDG_Split_Tech!R110,IF(R$1=2016,0,IF(RESBDG_Split_Tech!R110=1,1,IF(RESBDG_Split_Tech!R110="",0,IFERROR((RESBDG_Split_Tech!R110*(SUMIFS('AGG Activity_16'!H:H,'AGG Activity_16'!$A:$A,$B110)+SUMIFS('AGG Activity_EX'!H:H,'AGG Activity_EX'!$A:$A,$B110))-SUMIFS(Activity_EX!H:H,Activity_EX!$A:$A,$A110))/(SUMIFS('AGG Activity_16'!H:H,'AGG Activity_16'!$A:$A,$B110)),0)))))</f>
        <v>0</v>
      </c>
      <c r="S110" s="9">
        <f>IF(AND($G110="WH",S$1=2017),RESBDG_Split_Tech!S110,IF(S$1=2016,0,IF(RESBDG_Split_Tech!S110=1,1,IF(RESBDG_Split_Tech!S110="",0,IFERROR((RESBDG_Split_Tech!S110*(SUMIFS('AGG Activity_16'!I:I,'AGG Activity_16'!$A:$A,$B110)+SUMIFS('AGG Activity_EX'!I:I,'AGG Activity_EX'!$A:$A,$B110))-SUMIFS(Activity_EX!I:I,Activity_EX!$A:$A,$A110))/(SUMIFS('AGG Activity_16'!I:I,'AGG Activity_16'!$A:$A,$B110)),0)))))</f>
        <v>0</v>
      </c>
      <c r="T110" s="9">
        <f>IF(AND($G110="WH",T$1=2017),RESBDG_Split_Tech!T110,IF(T$1=2016,0,IF(RESBDG_Split_Tech!T110=1,1,IF(RESBDG_Split_Tech!T110="",0,IFERROR((RESBDG_Split_Tech!T110*(SUMIFS('AGG Activity_16'!J:J,'AGG Activity_16'!$A:$A,$B110)+SUMIFS('AGG Activity_EX'!J:J,'AGG Activity_EX'!$A:$A,$B110))-SUMIFS(Activity_EX!J:J,Activity_EX!$A:$A,$A110))/(SUMIFS('AGG Activity_16'!J:J,'AGG Activity_16'!$A:$A,$B110)),0)))))</f>
        <v>0</v>
      </c>
      <c r="U110" s="9">
        <f>IF(AND($G110="WH",U$1=2017),RESBDG_Split_Tech!U110,IF(U$1=2016,0,IF(RESBDG_Split_Tech!U110=1,1,IF(RESBDG_Split_Tech!U110="",0,IFERROR((RESBDG_Split_Tech!U110*(SUMIFS('AGG Activity_16'!K:K,'AGG Activity_16'!$A:$A,$B110)+SUMIFS('AGG Activity_EX'!K:K,'AGG Activity_EX'!$A:$A,$B110))-SUMIFS(Activity_EX!K:K,Activity_EX!$A:$A,$A110))/(SUMIFS('AGG Activity_16'!K:K,'AGG Activity_16'!$A:$A,$B110)),0)))))</f>
        <v>0</v>
      </c>
    </row>
    <row r="111" spans="1:21" x14ac:dyDescent="0.25">
      <c r="A111" t="str">
        <f>RESBDG_Split_Tech!A111</f>
        <v>RESBDGAPANewLIINC___STDELC</v>
      </c>
      <c r="B111" t="str">
        <f>RESBDG_Split_Tech!B111</f>
        <v>RESBDGAPANewLI</v>
      </c>
      <c r="C111" t="str">
        <f>RESBDG_Split_Tech!C111</f>
        <v>RES</v>
      </c>
      <c r="D111" t="str">
        <f>RESBDG_Split_Tech!D111</f>
        <v>BDG</v>
      </c>
      <c r="E111" t="str">
        <f>RESBDG_Split_Tech!E111</f>
        <v>APA</v>
      </c>
      <c r="F111" t="str">
        <f>RESBDG_Split_Tech!F111</f>
        <v>New</v>
      </c>
      <c r="G111" t="str">
        <f>RESBDG_Split_Tech!G111</f>
        <v>LI</v>
      </c>
      <c r="H111" t="str">
        <f>RESBDG_Split_Tech!H111</f>
        <v>INC</v>
      </c>
      <c r="I111" t="str">
        <f>RESBDG_Split_Tech!I111</f>
        <v>___</v>
      </c>
      <c r="J111" t="str">
        <f>RESBDG_Split_Tech!J111</f>
        <v>STD</v>
      </c>
      <c r="K111" t="str">
        <f>RESBDG_Split_Tech!K111</f>
        <v>ELC</v>
      </c>
      <c r="L111" s="9">
        <f>IF(OR($G111="WH",$G111="SH"),RESBDG_Split_Tech!L111,IF(L$1=2016,0,IF(RESBDG_Split_Tech!L111=1,1,IF(RESBDG_Split_Tech!L111="",0,IFERROR((RESBDG_Split_Tech!L111*(SUMIFS('AGG Activity_16'!B:B,'AGG Activity_16'!$A:$A,$B111)+SUMIFS('AGG Activity_EX'!B:B,'AGG Activity_EX'!$A:$A,$B111))-SUMIFS(Activity_EX!B:B,Activity_EX!$A:$A,$A111))/(SUMIFS('AGG Activity_16'!B:B,'AGG Activity_16'!$A:$A,$B111)),0)))))</f>
        <v>0</v>
      </c>
      <c r="M111" s="9">
        <f>IF(OR($G111="WH",$G111="SH"),RESBDG_Split_Tech!M111,IF(M$1=2016,0,IF(RESBDG_Split_Tech!M111=1,1,IF(RESBDG_Split_Tech!M111="",0,IFERROR((RESBDG_Split_Tech!M111*(SUMIFS('AGG Activity_16'!C:C,'AGG Activity_16'!$A:$A,$B111)+SUMIFS('AGG Activity_EX'!C:C,'AGG Activity_EX'!$A:$A,$B111))-SUMIFS(Activity_EX!C:C,Activity_EX!$A:$A,$A111))/(SUMIFS('AGG Activity_16'!C:C,'AGG Activity_16'!$A:$A,$B111)),0)))))</f>
        <v>0</v>
      </c>
      <c r="N111" s="9">
        <f>IF(OR($G111="WH",$G111="SH"),RESBDG_Split_Tech!N111,IF(N$1=2016,0,IF(RESBDG_Split_Tech!N111=1,1,IF(RESBDG_Split_Tech!N111="",0,IFERROR((RESBDG_Split_Tech!N111*(SUMIFS('AGG Activity_16'!D:D,'AGG Activity_16'!$A:$A,$B111)+SUMIFS('AGG Activity_EX'!D:D,'AGG Activity_EX'!$A:$A,$B111))-SUMIFS(Activity_EX!D:D,Activity_EX!$A:$A,$A111))/(SUMIFS('AGG Activity_16'!D:D,'AGG Activity_16'!$A:$A,$B111)),0)))))</f>
        <v>0</v>
      </c>
      <c r="O111" s="9">
        <f>IF(OR($G111="WH",$G111="SH"),RESBDG_Split_Tech!O111,IF(O$1=2016,0,IF(RESBDG_Split_Tech!O111=1,1,IF(RESBDG_Split_Tech!O111="",0,IFERROR((RESBDG_Split_Tech!O111*(SUMIFS('AGG Activity_16'!E:E,'AGG Activity_16'!$A:$A,$B111)+SUMIFS('AGG Activity_EX'!E:E,'AGG Activity_EX'!$A:$A,$B111))-SUMIFS(Activity_EX!E:E,Activity_EX!$A:$A,$A111))/(SUMIFS('AGG Activity_16'!E:E,'AGG Activity_16'!$A:$A,$B111)),0)))))</f>
        <v>0</v>
      </c>
      <c r="P111" s="9">
        <f>IF(OR($G111="WH",$G111="SH"),RESBDG_Split_Tech!P111,IF(P$1=2016,0,IF(RESBDG_Split_Tech!P111=1,1,IF(RESBDG_Split_Tech!P111="",0,IFERROR((RESBDG_Split_Tech!P111*(SUMIFS('AGG Activity_16'!F:F,'AGG Activity_16'!$A:$A,$B111)+SUMIFS('AGG Activity_EX'!F:F,'AGG Activity_EX'!$A:$A,$B111))-SUMIFS(Activity_EX!F:F,Activity_EX!$A:$A,$A111))/(SUMIFS('AGG Activity_16'!F:F,'AGG Activity_16'!$A:$A,$B111)),0)))))</f>
        <v>0</v>
      </c>
      <c r="Q111" s="9">
        <f>IF(OR($G111="WH",$G111="SH"),RESBDG_Split_Tech!Q111,IF(Q$1=2016,0,IF(RESBDG_Split_Tech!Q111=1,1,IF(RESBDG_Split_Tech!Q111="",0,IFERROR((RESBDG_Split_Tech!Q111*(SUMIFS('AGG Activity_16'!G:G,'AGG Activity_16'!$A:$A,$B111)+SUMIFS('AGG Activity_EX'!G:G,'AGG Activity_EX'!$A:$A,$B111))-SUMIFS(Activity_EX!G:G,Activity_EX!$A:$A,$A111))/(SUMIFS('AGG Activity_16'!G:G,'AGG Activity_16'!$A:$A,$B111)),0)))))</f>
        <v>0</v>
      </c>
      <c r="R111" s="9">
        <f>IF(OR($G111="WH",$G111="SH"),RESBDG_Split_Tech!R111,IF(R$1=2016,0,IF(RESBDG_Split_Tech!R111=1,1,IF(RESBDG_Split_Tech!R111="",0,IFERROR((RESBDG_Split_Tech!R111*(SUMIFS('AGG Activity_16'!H:H,'AGG Activity_16'!$A:$A,$B111)+SUMIFS('AGG Activity_EX'!H:H,'AGG Activity_EX'!$A:$A,$B111))-SUMIFS(Activity_EX!H:H,Activity_EX!$A:$A,$A111))/(SUMIFS('AGG Activity_16'!H:H,'AGG Activity_16'!$A:$A,$B111)),0)))))</f>
        <v>0</v>
      </c>
      <c r="S111" s="9">
        <f>IF(AND($G111="WH",S$1=2017),RESBDG_Split_Tech!S111,IF(S$1=2016,0,IF(RESBDG_Split_Tech!S111=1,1,IF(RESBDG_Split_Tech!S111="",0,IFERROR((RESBDG_Split_Tech!S111*(SUMIFS('AGG Activity_16'!I:I,'AGG Activity_16'!$A:$A,$B111)+SUMIFS('AGG Activity_EX'!I:I,'AGG Activity_EX'!$A:$A,$B111))-SUMIFS(Activity_EX!I:I,Activity_EX!$A:$A,$A111))/(SUMIFS('AGG Activity_16'!I:I,'AGG Activity_16'!$A:$A,$B111)),0)))))</f>
        <v>0</v>
      </c>
      <c r="T111" s="9">
        <f>IF(AND($G111="WH",T$1=2017),RESBDG_Split_Tech!T111,IF(T$1=2016,0,IF(RESBDG_Split_Tech!T111=1,1,IF(RESBDG_Split_Tech!T111="",0,IFERROR((RESBDG_Split_Tech!T111*(SUMIFS('AGG Activity_16'!J:J,'AGG Activity_16'!$A:$A,$B111)+SUMIFS('AGG Activity_EX'!J:J,'AGG Activity_EX'!$A:$A,$B111))-SUMIFS(Activity_EX!J:J,Activity_EX!$A:$A,$A111))/(SUMIFS('AGG Activity_16'!J:J,'AGG Activity_16'!$A:$A,$B111)),0)))))</f>
        <v>0</v>
      </c>
      <c r="U111" s="9">
        <f>IF(AND($G111="WH",U$1=2017),RESBDG_Split_Tech!U111,IF(U$1=2016,0,IF(RESBDG_Split_Tech!U111=1,1,IF(RESBDG_Split_Tech!U111="",0,IFERROR((RESBDG_Split_Tech!U111*(SUMIFS('AGG Activity_16'!K:K,'AGG Activity_16'!$A:$A,$B111)+SUMIFS('AGG Activity_EX'!K:K,'AGG Activity_EX'!$A:$A,$B111))-SUMIFS(Activity_EX!K:K,Activity_EX!$A:$A,$A111))/(SUMIFS('AGG Activity_16'!K:K,'AGG Activity_16'!$A:$A,$B111)),0)))))</f>
        <v>0</v>
      </c>
    </row>
    <row r="112" spans="1:21" x14ac:dyDescent="0.25">
      <c r="A112" t="str">
        <f>RESBDG_Split_Tech!A112</f>
        <v>RESBDGAPANewLILED___STDELC</v>
      </c>
      <c r="B112" t="str">
        <f>RESBDG_Split_Tech!B112</f>
        <v>RESBDGAPANewLI</v>
      </c>
      <c r="C112" t="str">
        <f>RESBDG_Split_Tech!C112</f>
        <v>RES</v>
      </c>
      <c r="D112" t="str">
        <f>RESBDG_Split_Tech!D112</f>
        <v>BDG</v>
      </c>
      <c r="E112" t="str">
        <f>RESBDG_Split_Tech!E112</f>
        <v>APA</v>
      </c>
      <c r="F112" t="str">
        <f>RESBDG_Split_Tech!F112</f>
        <v>New</v>
      </c>
      <c r="G112" t="str">
        <f>RESBDG_Split_Tech!G112</f>
        <v>LI</v>
      </c>
      <c r="H112" t="str">
        <f>RESBDG_Split_Tech!H112</f>
        <v>LED</v>
      </c>
      <c r="I112" t="str">
        <f>RESBDG_Split_Tech!I112</f>
        <v>___</v>
      </c>
      <c r="J112" t="str">
        <f>RESBDG_Split_Tech!J112</f>
        <v>STD</v>
      </c>
      <c r="K112" t="str">
        <f>RESBDG_Split_Tech!K112</f>
        <v>ELC</v>
      </c>
      <c r="L112" s="9">
        <f>IF(OR($G112="WH",$G112="SH"),RESBDG_Split_Tech!L112,IF(L$1=2016,0,IF(RESBDG_Split_Tech!L112=1,1,IF(RESBDG_Split_Tech!L112="",0,IFERROR((RESBDG_Split_Tech!L112*(SUMIFS('AGG Activity_16'!B:B,'AGG Activity_16'!$A:$A,$B112)+SUMIFS('AGG Activity_EX'!B:B,'AGG Activity_EX'!$A:$A,$B112))-SUMIFS(Activity_EX!B:B,Activity_EX!$A:$A,$A112))/(SUMIFS('AGG Activity_16'!B:B,'AGG Activity_16'!$A:$A,$B112)),0)))))</f>
        <v>0</v>
      </c>
      <c r="M112" s="9">
        <f>IF(OR($G112="WH",$G112="SH"),RESBDG_Split_Tech!M112,IF(M$1=2016,0,IF(RESBDG_Split_Tech!M112=1,1,IF(RESBDG_Split_Tech!M112="",0,IFERROR((RESBDG_Split_Tech!M112*(SUMIFS('AGG Activity_16'!C:C,'AGG Activity_16'!$A:$A,$B112)+SUMIFS('AGG Activity_EX'!C:C,'AGG Activity_EX'!$A:$A,$B112))-SUMIFS(Activity_EX!C:C,Activity_EX!$A:$A,$A112))/(SUMIFS('AGG Activity_16'!C:C,'AGG Activity_16'!$A:$A,$B112)),0)))))</f>
        <v>0</v>
      </c>
      <c r="N112" s="9">
        <f>IF(OR($G112="WH",$G112="SH"),RESBDG_Split_Tech!N112,IF(N$1=2016,0,IF(RESBDG_Split_Tech!N112=1,1,IF(RESBDG_Split_Tech!N112="",0,IFERROR((RESBDG_Split_Tech!N112*(SUMIFS('AGG Activity_16'!D:D,'AGG Activity_16'!$A:$A,$B112)+SUMIFS('AGG Activity_EX'!D:D,'AGG Activity_EX'!$A:$A,$B112))-SUMIFS(Activity_EX!D:D,Activity_EX!$A:$A,$A112))/(SUMIFS('AGG Activity_16'!D:D,'AGG Activity_16'!$A:$A,$B112)),0)))))</f>
        <v>0</v>
      </c>
      <c r="O112" s="9">
        <f>IF(OR($G112="WH",$G112="SH"),RESBDG_Split_Tech!O112,IF(O$1=2016,0,IF(RESBDG_Split_Tech!O112=1,1,IF(RESBDG_Split_Tech!O112="",0,IFERROR((RESBDG_Split_Tech!O112*(SUMIFS('AGG Activity_16'!E:E,'AGG Activity_16'!$A:$A,$B112)+SUMIFS('AGG Activity_EX'!E:E,'AGG Activity_EX'!$A:$A,$B112))-SUMIFS(Activity_EX!E:E,Activity_EX!$A:$A,$A112))/(SUMIFS('AGG Activity_16'!E:E,'AGG Activity_16'!$A:$A,$B112)),0)))))</f>
        <v>0</v>
      </c>
      <c r="P112" s="9">
        <f>IF(OR($G112="WH",$G112="SH"),RESBDG_Split_Tech!P112,IF(P$1=2016,0,IF(RESBDG_Split_Tech!P112=1,1,IF(RESBDG_Split_Tech!P112="",0,IFERROR((RESBDG_Split_Tech!P112*(SUMIFS('AGG Activity_16'!F:F,'AGG Activity_16'!$A:$A,$B112)+SUMIFS('AGG Activity_EX'!F:F,'AGG Activity_EX'!$A:$A,$B112))-SUMIFS(Activity_EX!F:F,Activity_EX!$A:$A,$A112))/(SUMIFS('AGG Activity_16'!F:F,'AGG Activity_16'!$A:$A,$B112)),0)))))</f>
        <v>0</v>
      </c>
      <c r="Q112" s="9">
        <f>IF(OR($G112="WH",$G112="SH"),RESBDG_Split_Tech!Q112,IF(Q$1=2016,0,IF(RESBDG_Split_Tech!Q112=1,1,IF(RESBDG_Split_Tech!Q112="",0,IFERROR((RESBDG_Split_Tech!Q112*(SUMIFS('AGG Activity_16'!G:G,'AGG Activity_16'!$A:$A,$B112)+SUMIFS('AGG Activity_EX'!G:G,'AGG Activity_EX'!$A:$A,$B112))-SUMIFS(Activity_EX!G:G,Activity_EX!$A:$A,$A112))/(SUMIFS('AGG Activity_16'!G:G,'AGG Activity_16'!$A:$A,$B112)),0)))))</f>
        <v>0</v>
      </c>
      <c r="R112" s="9">
        <f>IF(OR($G112="WH",$G112="SH"),RESBDG_Split_Tech!R112,IF(R$1=2016,0,IF(RESBDG_Split_Tech!R112=1,1,IF(RESBDG_Split_Tech!R112="",0,IFERROR((RESBDG_Split_Tech!R112*(SUMIFS('AGG Activity_16'!H:H,'AGG Activity_16'!$A:$A,$B112)+SUMIFS('AGG Activity_EX'!H:H,'AGG Activity_EX'!$A:$A,$B112))-SUMIFS(Activity_EX!H:H,Activity_EX!$A:$A,$A112))/(SUMIFS('AGG Activity_16'!H:H,'AGG Activity_16'!$A:$A,$B112)),0)))))</f>
        <v>0</v>
      </c>
      <c r="S112" s="9">
        <f>IF(AND($G112="WH",S$1=2017),RESBDG_Split_Tech!S112,IF(S$1=2016,0,IF(RESBDG_Split_Tech!S112=1,1,IF(RESBDG_Split_Tech!S112="",0,IFERROR((RESBDG_Split_Tech!S112*(SUMIFS('AGG Activity_16'!I:I,'AGG Activity_16'!$A:$A,$B112)+SUMIFS('AGG Activity_EX'!I:I,'AGG Activity_EX'!$A:$A,$B112))-SUMIFS(Activity_EX!I:I,Activity_EX!$A:$A,$A112))/(SUMIFS('AGG Activity_16'!I:I,'AGG Activity_16'!$A:$A,$B112)),0)))))</f>
        <v>0</v>
      </c>
      <c r="T112" s="9">
        <f>IF(AND($G112="WH",T$1=2017),RESBDG_Split_Tech!T112,IF(T$1=2016,0,IF(RESBDG_Split_Tech!T112=1,1,IF(RESBDG_Split_Tech!T112="",0,IFERROR((RESBDG_Split_Tech!T112*(SUMIFS('AGG Activity_16'!J:J,'AGG Activity_16'!$A:$A,$B112)+SUMIFS('AGG Activity_EX'!J:J,'AGG Activity_EX'!$A:$A,$B112))-SUMIFS(Activity_EX!J:J,Activity_EX!$A:$A,$A112))/(SUMIFS('AGG Activity_16'!J:J,'AGG Activity_16'!$A:$A,$B112)),0)))))</f>
        <v>0</v>
      </c>
      <c r="U112" s="9">
        <f>IF(AND($G112="WH",U$1=2017),RESBDG_Split_Tech!U112,IF(U$1=2016,0,IF(RESBDG_Split_Tech!U112=1,1,IF(RESBDG_Split_Tech!U112="",0,IFERROR((RESBDG_Split_Tech!U112*(SUMIFS('AGG Activity_16'!K:K,'AGG Activity_16'!$A:$A,$B112)+SUMIFS('AGG Activity_EX'!K:K,'AGG Activity_EX'!$A:$A,$B112))-SUMIFS(Activity_EX!K:K,Activity_EX!$A:$A,$A112))/(SUMIFS('AGG Activity_16'!K:K,'AGG Activity_16'!$A:$A,$B112)),0)))))</f>
        <v>0</v>
      </c>
    </row>
    <row r="113" spans="1:21" x14ac:dyDescent="0.25">
      <c r="A113" t="str">
        <f>RESBDG_Split_Tech!A113</f>
        <v>RESBDGSATNewLILED___HIGELC</v>
      </c>
      <c r="B113" t="str">
        <f>RESBDG_Split_Tech!B113</f>
        <v>RESBDGSATNewLI</v>
      </c>
      <c r="C113" t="str">
        <f>RESBDG_Split_Tech!C113</f>
        <v>RES</v>
      </c>
      <c r="D113" t="str">
        <f>RESBDG_Split_Tech!D113</f>
        <v>BDG</v>
      </c>
      <c r="E113" t="str">
        <f>RESBDG_Split_Tech!E113</f>
        <v>SAT</v>
      </c>
      <c r="F113" t="str">
        <f>RESBDG_Split_Tech!F113</f>
        <v>New</v>
      </c>
      <c r="G113" t="str">
        <f>RESBDG_Split_Tech!G113</f>
        <v>LI</v>
      </c>
      <c r="H113" t="str">
        <f>RESBDG_Split_Tech!H113</f>
        <v>LED</v>
      </c>
      <c r="I113" t="str">
        <f>RESBDG_Split_Tech!I113</f>
        <v>___</v>
      </c>
      <c r="J113" t="str">
        <f>RESBDG_Split_Tech!J113</f>
        <v>HIG</v>
      </c>
      <c r="K113" t="str">
        <f>RESBDG_Split_Tech!K113</f>
        <v>ELC</v>
      </c>
      <c r="L113" s="9">
        <f>IF(OR($G113="WH",$G113="SH"),RESBDG_Split_Tech!L113,IF(L$1=2016,0,IF(RESBDG_Split_Tech!L113=1,1,IF(RESBDG_Split_Tech!L113="",0,IFERROR((RESBDG_Split_Tech!L113*(SUMIFS('AGG Activity_16'!B:B,'AGG Activity_16'!$A:$A,$B113)+SUMIFS('AGG Activity_EX'!B:B,'AGG Activity_EX'!$A:$A,$B113))-SUMIFS(Activity_EX!B:B,Activity_EX!$A:$A,$A113))/(SUMIFS('AGG Activity_16'!B:B,'AGG Activity_16'!$A:$A,$B113)),0)))))</f>
        <v>0</v>
      </c>
      <c r="M113" s="9">
        <f>IF(OR($G113="WH",$G113="SH"),RESBDG_Split_Tech!M113,IF(M$1=2016,0,IF(RESBDG_Split_Tech!M113=1,1,IF(RESBDG_Split_Tech!M113="",0,IFERROR((RESBDG_Split_Tech!M113*(SUMIFS('AGG Activity_16'!C:C,'AGG Activity_16'!$A:$A,$B113)+SUMIFS('AGG Activity_EX'!C:C,'AGG Activity_EX'!$A:$A,$B113))-SUMIFS(Activity_EX!C:C,Activity_EX!$A:$A,$A113))/(SUMIFS('AGG Activity_16'!C:C,'AGG Activity_16'!$A:$A,$B113)),0)))))</f>
        <v>0</v>
      </c>
      <c r="N113" s="9">
        <f>IF(OR($G113="WH",$G113="SH"),RESBDG_Split_Tech!N113,IF(N$1=2016,0,IF(RESBDG_Split_Tech!N113=1,1,IF(RESBDG_Split_Tech!N113="",0,IFERROR((RESBDG_Split_Tech!N113*(SUMIFS('AGG Activity_16'!D:D,'AGG Activity_16'!$A:$A,$B113)+SUMIFS('AGG Activity_EX'!D:D,'AGG Activity_EX'!$A:$A,$B113))-SUMIFS(Activity_EX!D:D,Activity_EX!$A:$A,$A113))/(SUMIFS('AGG Activity_16'!D:D,'AGG Activity_16'!$A:$A,$B113)),0)))))</f>
        <v>0</v>
      </c>
      <c r="O113" s="9">
        <f>IF(OR($G113="WH",$G113="SH"),RESBDG_Split_Tech!O113,IF(O$1=2016,0,IF(RESBDG_Split_Tech!O113=1,1,IF(RESBDG_Split_Tech!O113="",0,IFERROR((RESBDG_Split_Tech!O113*(SUMIFS('AGG Activity_16'!E:E,'AGG Activity_16'!$A:$A,$B113)+SUMIFS('AGG Activity_EX'!E:E,'AGG Activity_EX'!$A:$A,$B113))-SUMIFS(Activity_EX!E:E,Activity_EX!$A:$A,$A113))/(SUMIFS('AGG Activity_16'!E:E,'AGG Activity_16'!$A:$A,$B113)),0)))))</f>
        <v>0</v>
      </c>
      <c r="P113" s="9">
        <f>IF(OR($G113="WH",$G113="SH"),RESBDG_Split_Tech!P113,IF(P$1=2016,0,IF(RESBDG_Split_Tech!P113=1,1,IF(RESBDG_Split_Tech!P113="",0,IFERROR((RESBDG_Split_Tech!P113*(SUMIFS('AGG Activity_16'!F:F,'AGG Activity_16'!$A:$A,$B113)+SUMIFS('AGG Activity_EX'!F:F,'AGG Activity_EX'!$A:$A,$B113))-SUMIFS(Activity_EX!F:F,Activity_EX!$A:$A,$A113))/(SUMIFS('AGG Activity_16'!F:F,'AGG Activity_16'!$A:$A,$B113)),0)))))</f>
        <v>0</v>
      </c>
      <c r="Q113" s="9">
        <f>IF(OR($G113="WH",$G113="SH"),RESBDG_Split_Tech!Q113,IF(Q$1=2016,0,IF(RESBDG_Split_Tech!Q113=1,1,IF(RESBDG_Split_Tech!Q113="",0,IFERROR((RESBDG_Split_Tech!Q113*(SUMIFS('AGG Activity_16'!G:G,'AGG Activity_16'!$A:$A,$B113)+SUMIFS('AGG Activity_EX'!G:G,'AGG Activity_EX'!$A:$A,$B113))-SUMIFS(Activity_EX!G:G,Activity_EX!$A:$A,$A113))/(SUMIFS('AGG Activity_16'!G:G,'AGG Activity_16'!$A:$A,$B113)),0)))))</f>
        <v>0</v>
      </c>
      <c r="R113" s="9">
        <f>IF(OR($G113="WH",$G113="SH"),RESBDG_Split_Tech!R113,IF(R$1=2016,0,IF(RESBDG_Split_Tech!R113=1,1,IF(RESBDG_Split_Tech!R113="",0,IFERROR((RESBDG_Split_Tech!R113*(SUMIFS('AGG Activity_16'!H:H,'AGG Activity_16'!$A:$A,$B113)+SUMIFS('AGG Activity_EX'!H:H,'AGG Activity_EX'!$A:$A,$B113))-SUMIFS(Activity_EX!H:H,Activity_EX!$A:$A,$A113))/(SUMIFS('AGG Activity_16'!H:H,'AGG Activity_16'!$A:$A,$B113)),0)))))</f>
        <v>0</v>
      </c>
      <c r="S113" s="9">
        <f>IF(AND($G113="WH",S$1=2017),RESBDG_Split_Tech!S113,IF(S$1=2016,0,IF(RESBDG_Split_Tech!S113=1,1,IF(RESBDG_Split_Tech!S113="",0,IFERROR((RESBDG_Split_Tech!S113*(SUMIFS('AGG Activity_16'!I:I,'AGG Activity_16'!$A:$A,$B113)+SUMIFS('AGG Activity_EX'!I:I,'AGG Activity_EX'!$A:$A,$B113))-SUMIFS(Activity_EX!I:I,Activity_EX!$A:$A,$A113))/(SUMIFS('AGG Activity_16'!I:I,'AGG Activity_16'!$A:$A,$B113)),0)))))</f>
        <v>0</v>
      </c>
      <c r="T113" s="9">
        <f>IF(AND($G113="WH",T$1=2017),RESBDG_Split_Tech!T113,IF(T$1=2016,0,IF(RESBDG_Split_Tech!T113=1,1,IF(RESBDG_Split_Tech!T113="",0,IFERROR((RESBDG_Split_Tech!T113*(SUMIFS('AGG Activity_16'!J:J,'AGG Activity_16'!$A:$A,$B113)+SUMIFS('AGG Activity_EX'!J:J,'AGG Activity_EX'!$A:$A,$B113))-SUMIFS(Activity_EX!J:J,Activity_EX!$A:$A,$A113))/(SUMIFS('AGG Activity_16'!J:J,'AGG Activity_16'!$A:$A,$B113)),0)))))</f>
        <v>0</v>
      </c>
      <c r="U113" s="9">
        <f>IF(AND($G113="WH",U$1=2017),RESBDG_Split_Tech!U113,IF(U$1=2016,0,IF(RESBDG_Split_Tech!U113=1,1,IF(RESBDG_Split_Tech!U113="",0,IFERROR((RESBDG_Split_Tech!U113*(SUMIFS('AGG Activity_16'!K:K,'AGG Activity_16'!$A:$A,$B113)+SUMIFS('AGG Activity_EX'!K:K,'AGG Activity_EX'!$A:$A,$B113))-SUMIFS(Activity_EX!K:K,Activity_EX!$A:$A,$A113))/(SUMIFS('AGG Activity_16'!K:K,'AGG Activity_16'!$A:$A,$B113)),0)))))</f>
        <v>0</v>
      </c>
    </row>
    <row r="114" spans="1:21" x14ac:dyDescent="0.25">
      <c r="A114" t="str">
        <f>RESBDG_Split_Tech!A114</f>
        <v>RESBDGSATNewLIFLC___STDELC</v>
      </c>
      <c r="B114" t="str">
        <f>RESBDG_Split_Tech!B114</f>
        <v>RESBDGSATNewLI</v>
      </c>
      <c r="C114" t="str">
        <f>RESBDG_Split_Tech!C114</f>
        <v>RES</v>
      </c>
      <c r="D114" t="str">
        <f>RESBDG_Split_Tech!D114</f>
        <v>BDG</v>
      </c>
      <c r="E114" t="str">
        <f>RESBDG_Split_Tech!E114</f>
        <v>SAT</v>
      </c>
      <c r="F114" t="str">
        <f>RESBDG_Split_Tech!F114</f>
        <v>New</v>
      </c>
      <c r="G114" t="str">
        <f>RESBDG_Split_Tech!G114</f>
        <v>LI</v>
      </c>
      <c r="H114" t="str">
        <f>RESBDG_Split_Tech!H114</f>
        <v>FLC</v>
      </c>
      <c r="I114" t="str">
        <f>RESBDG_Split_Tech!I114</f>
        <v>___</v>
      </c>
      <c r="J114" t="str">
        <f>RESBDG_Split_Tech!J114</f>
        <v>STD</v>
      </c>
      <c r="K114" t="str">
        <f>RESBDG_Split_Tech!K114</f>
        <v>ELC</v>
      </c>
      <c r="L114" s="9">
        <f>IF(OR($G114="WH",$G114="SH"),RESBDG_Split_Tech!L114,IF(L$1=2016,0,IF(RESBDG_Split_Tech!L114=1,1,IF(RESBDG_Split_Tech!L114="",0,IFERROR((RESBDG_Split_Tech!L114*(SUMIFS('AGG Activity_16'!B:B,'AGG Activity_16'!$A:$A,$B114)+SUMIFS('AGG Activity_EX'!B:B,'AGG Activity_EX'!$A:$A,$B114))-SUMIFS(Activity_EX!B:B,Activity_EX!$A:$A,$A114))/(SUMIFS('AGG Activity_16'!B:B,'AGG Activity_16'!$A:$A,$B114)),0)))))</f>
        <v>0</v>
      </c>
      <c r="M114" s="9">
        <f>IF(OR($G114="WH",$G114="SH"),RESBDG_Split_Tech!M114,IF(M$1=2016,0,IF(RESBDG_Split_Tech!M114=1,1,IF(RESBDG_Split_Tech!M114="",0,IFERROR((RESBDG_Split_Tech!M114*(SUMIFS('AGG Activity_16'!C:C,'AGG Activity_16'!$A:$A,$B114)+SUMIFS('AGG Activity_EX'!C:C,'AGG Activity_EX'!$A:$A,$B114))-SUMIFS(Activity_EX!C:C,Activity_EX!$A:$A,$A114))/(SUMIFS('AGG Activity_16'!C:C,'AGG Activity_16'!$A:$A,$B114)),0)))))</f>
        <v>0</v>
      </c>
      <c r="N114" s="9">
        <f>IF(OR($G114="WH",$G114="SH"),RESBDG_Split_Tech!N114,IF(N$1=2016,0,IF(RESBDG_Split_Tech!N114=1,1,IF(RESBDG_Split_Tech!N114="",0,IFERROR((RESBDG_Split_Tech!N114*(SUMIFS('AGG Activity_16'!D:D,'AGG Activity_16'!$A:$A,$B114)+SUMIFS('AGG Activity_EX'!D:D,'AGG Activity_EX'!$A:$A,$B114))-SUMIFS(Activity_EX!D:D,Activity_EX!$A:$A,$A114))/(SUMIFS('AGG Activity_16'!D:D,'AGG Activity_16'!$A:$A,$B114)),0)))))</f>
        <v>0</v>
      </c>
      <c r="O114" s="9">
        <f>IF(OR($G114="WH",$G114="SH"),RESBDG_Split_Tech!O114,IF(O$1=2016,0,IF(RESBDG_Split_Tech!O114=1,1,IF(RESBDG_Split_Tech!O114="",0,IFERROR((RESBDG_Split_Tech!O114*(SUMIFS('AGG Activity_16'!E:E,'AGG Activity_16'!$A:$A,$B114)+SUMIFS('AGG Activity_EX'!E:E,'AGG Activity_EX'!$A:$A,$B114))-SUMIFS(Activity_EX!E:E,Activity_EX!$A:$A,$A114))/(SUMIFS('AGG Activity_16'!E:E,'AGG Activity_16'!$A:$A,$B114)),0)))))</f>
        <v>0</v>
      </c>
      <c r="P114" s="9">
        <f>IF(OR($G114="WH",$G114="SH"),RESBDG_Split_Tech!P114,IF(P$1=2016,0,IF(RESBDG_Split_Tech!P114=1,1,IF(RESBDG_Split_Tech!P114="",0,IFERROR((RESBDG_Split_Tech!P114*(SUMIFS('AGG Activity_16'!F:F,'AGG Activity_16'!$A:$A,$B114)+SUMIFS('AGG Activity_EX'!F:F,'AGG Activity_EX'!$A:$A,$B114))-SUMIFS(Activity_EX!F:F,Activity_EX!$A:$A,$A114))/(SUMIFS('AGG Activity_16'!F:F,'AGG Activity_16'!$A:$A,$B114)),0)))))</f>
        <v>0</v>
      </c>
      <c r="Q114" s="9">
        <f>IF(OR($G114="WH",$G114="SH"),RESBDG_Split_Tech!Q114,IF(Q$1=2016,0,IF(RESBDG_Split_Tech!Q114=1,1,IF(RESBDG_Split_Tech!Q114="",0,IFERROR((RESBDG_Split_Tech!Q114*(SUMIFS('AGG Activity_16'!G:G,'AGG Activity_16'!$A:$A,$B114)+SUMIFS('AGG Activity_EX'!G:G,'AGG Activity_EX'!$A:$A,$B114))-SUMIFS(Activity_EX!G:G,Activity_EX!$A:$A,$A114))/(SUMIFS('AGG Activity_16'!G:G,'AGG Activity_16'!$A:$A,$B114)),0)))))</f>
        <v>0</v>
      </c>
      <c r="R114" s="9">
        <f>IF(OR($G114="WH",$G114="SH"),RESBDG_Split_Tech!R114,IF(R$1=2016,0,IF(RESBDG_Split_Tech!R114=1,1,IF(RESBDG_Split_Tech!R114="",0,IFERROR((RESBDG_Split_Tech!R114*(SUMIFS('AGG Activity_16'!H:H,'AGG Activity_16'!$A:$A,$B114)+SUMIFS('AGG Activity_EX'!H:H,'AGG Activity_EX'!$A:$A,$B114))-SUMIFS(Activity_EX!H:H,Activity_EX!$A:$A,$A114))/(SUMIFS('AGG Activity_16'!H:H,'AGG Activity_16'!$A:$A,$B114)),0)))))</f>
        <v>0</v>
      </c>
      <c r="S114" s="9">
        <f>IF(AND($G114="WH",S$1=2017),RESBDG_Split_Tech!S114,IF(S$1=2016,0,IF(RESBDG_Split_Tech!S114=1,1,IF(RESBDG_Split_Tech!S114="",0,IFERROR((RESBDG_Split_Tech!S114*(SUMIFS('AGG Activity_16'!I:I,'AGG Activity_16'!$A:$A,$B114)+SUMIFS('AGG Activity_EX'!I:I,'AGG Activity_EX'!$A:$A,$B114))-SUMIFS(Activity_EX!I:I,Activity_EX!$A:$A,$A114))/(SUMIFS('AGG Activity_16'!I:I,'AGG Activity_16'!$A:$A,$B114)),0)))))</f>
        <v>0</v>
      </c>
      <c r="T114" s="9">
        <f>IF(AND($G114="WH",T$1=2017),RESBDG_Split_Tech!T114,IF(T$1=2016,0,IF(RESBDG_Split_Tech!T114=1,1,IF(RESBDG_Split_Tech!T114="",0,IFERROR((RESBDG_Split_Tech!T114*(SUMIFS('AGG Activity_16'!J:J,'AGG Activity_16'!$A:$A,$B114)+SUMIFS('AGG Activity_EX'!J:J,'AGG Activity_EX'!$A:$A,$B114))-SUMIFS(Activity_EX!J:J,Activity_EX!$A:$A,$A114))/(SUMIFS('AGG Activity_16'!J:J,'AGG Activity_16'!$A:$A,$B114)),0)))))</f>
        <v>0</v>
      </c>
      <c r="U114" s="9">
        <f>IF(AND($G114="WH",U$1=2017),RESBDG_Split_Tech!U114,IF(U$1=2016,0,IF(RESBDG_Split_Tech!U114=1,1,IF(RESBDG_Split_Tech!U114="",0,IFERROR((RESBDG_Split_Tech!U114*(SUMIFS('AGG Activity_16'!K:K,'AGG Activity_16'!$A:$A,$B114)+SUMIFS('AGG Activity_EX'!K:K,'AGG Activity_EX'!$A:$A,$B114))-SUMIFS(Activity_EX!K:K,Activity_EX!$A:$A,$A114))/(SUMIFS('AGG Activity_16'!K:K,'AGG Activity_16'!$A:$A,$B114)),0)))))</f>
        <v>0</v>
      </c>
    </row>
    <row r="115" spans="1:21" x14ac:dyDescent="0.25">
      <c r="A115" t="str">
        <f>RESBDG_Split_Tech!A115</f>
        <v>RESBDGSATNewLIFLU___STDELC</v>
      </c>
      <c r="B115" t="str">
        <f>RESBDG_Split_Tech!B115</f>
        <v>RESBDGSATNewLI</v>
      </c>
      <c r="C115" t="str">
        <f>RESBDG_Split_Tech!C115</f>
        <v>RES</v>
      </c>
      <c r="D115" t="str">
        <f>RESBDG_Split_Tech!D115</f>
        <v>BDG</v>
      </c>
      <c r="E115" t="str">
        <f>RESBDG_Split_Tech!E115</f>
        <v>SAT</v>
      </c>
      <c r="F115" t="str">
        <f>RESBDG_Split_Tech!F115</f>
        <v>New</v>
      </c>
      <c r="G115" t="str">
        <f>RESBDG_Split_Tech!G115</f>
        <v>LI</v>
      </c>
      <c r="H115" t="str">
        <f>RESBDG_Split_Tech!H115</f>
        <v>FLU</v>
      </c>
      <c r="I115" t="str">
        <f>RESBDG_Split_Tech!I115</f>
        <v>___</v>
      </c>
      <c r="J115" t="str">
        <f>RESBDG_Split_Tech!J115</f>
        <v>STD</v>
      </c>
      <c r="K115" t="str">
        <f>RESBDG_Split_Tech!K115</f>
        <v>ELC</v>
      </c>
      <c r="L115" s="9">
        <f>IF(OR($G115="WH",$G115="SH"),RESBDG_Split_Tech!L115,IF(L$1=2016,0,IF(RESBDG_Split_Tech!L115=1,1,IF(RESBDG_Split_Tech!L115="",0,IFERROR((RESBDG_Split_Tech!L115*(SUMIFS('AGG Activity_16'!B:B,'AGG Activity_16'!$A:$A,$B115)+SUMIFS('AGG Activity_EX'!B:B,'AGG Activity_EX'!$A:$A,$B115))-SUMIFS(Activity_EX!B:B,Activity_EX!$A:$A,$A115))/(SUMIFS('AGG Activity_16'!B:B,'AGG Activity_16'!$A:$A,$B115)),0)))))</f>
        <v>0</v>
      </c>
      <c r="M115" s="9">
        <f>IF(OR($G115="WH",$G115="SH"),RESBDG_Split_Tech!M115,IF(M$1=2016,0,IF(RESBDG_Split_Tech!M115=1,1,IF(RESBDG_Split_Tech!M115="",0,IFERROR((RESBDG_Split_Tech!M115*(SUMIFS('AGG Activity_16'!C:C,'AGG Activity_16'!$A:$A,$B115)+SUMIFS('AGG Activity_EX'!C:C,'AGG Activity_EX'!$A:$A,$B115))-SUMIFS(Activity_EX!C:C,Activity_EX!$A:$A,$A115))/(SUMIFS('AGG Activity_16'!C:C,'AGG Activity_16'!$A:$A,$B115)),0)))))</f>
        <v>0</v>
      </c>
      <c r="N115" s="9">
        <f>IF(OR($G115="WH",$G115="SH"),RESBDG_Split_Tech!N115,IF(N$1=2016,0,IF(RESBDG_Split_Tech!N115=1,1,IF(RESBDG_Split_Tech!N115="",0,IFERROR((RESBDG_Split_Tech!N115*(SUMIFS('AGG Activity_16'!D:D,'AGG Activity_16'!$A:$A,$B115)+SUMIFS('AGG Activity_EX'!D:D,'AGG Activity_EX'!$A:$A,$B115))-SUMIFS(Activity_EX!D:D,Activity_EX!$A:$A,$A115))/(SUMIFS('AGG Activity_16'!D:D,'AGG Activity_16'!$A:$A,$B115)),0)))))</f>
        <v>0</v>
      </c>
      <c r="O115" s="9">
        <f>IF(OR($G115="WH",$G115="SH"),RESBDG_Split_Tech!O115,IF(O$1=2016,0,IF(RESBDG_Split_Tech!O115=1,1,IF(RESBDG_Split_Tech!O115="",0,IFERROR((RESBDG_Split_Tech!O115*(SUMIFS('AGG Activity_16'!E:E,'AGG Activity_16'!$A:$A,$B115)+SUMIFS('AGG Activity_EX'!E:E,'AGG Activity_EX'!$A:$A,$B115))-SUMIFS(Activity_EX!E:E,Activity_EX!$A:$A,$A115))/(SUMIFS('AGG Activity_16'!E:E,'AGG Activity_16'!$A:$A,$B115)),0)))))</f>
        <v>0</v>
      </c>
      <c r="P115" s="9">
        <f>IF(OR($G115="WH",$G115="SH"),RESBDG_Split_Tech!P115,IF(P$1=2016,0,IF(RESBDG_Split_Tech!P115=1,1,IF(RESBDG_Split_Tech!P115="",0,IFERROR((RESBDG_Split_Tech!P115*(SUMIFS('AGG Activity_16'!F:F,'AGG Activity_16'!$A:$A,$B115)+SUMIFS('AGG Activity_EX'!F:F,'AGG Activity_EX'!$A:$A,$B115))-SUMIFS(Activity_EX!F:F,Activity_EX!$A:$A,$A115))/(SUMIFS('AGG Activity_16'!F:F,'AGG Activity_16'!$A:$A,$B115)),0)))))</f>
        <v>0</v>
      </c>
      <c r="Q115" s="9">
        <f>IF(OR($G115="WH",$G115="SH"),RESBDG_Split_Tech!Q115,IF(Q$1=2016,0,IF(RESBDG_Split_Tech!Q115=1,1,IF(RESBDG_Split_Tech!Q115="",0,IFERROR((RESBDG_Split_Tech!Q115*(SUMIFS('AGG Activity_16'!G:G,'AGG Activity_16'!$A:$A,$B115)+SUMIFS('AGG Activity_EX'!G:G,'AGG Activity_EX'!$A:$A,$B115))-SUMIFS(Activity_EX!G:G,Activity_EX!$A:$A,$A115))/(SUMIFS('AGG Activity_16'!G:G,'AGG Activity_16'!$A:$A,$B115)),0)))))</f>
        <v>0</v>
      </c>
      <c r="R115" s="9">
        <f>IF(OR($G115="WH",$G115="SH"),RESBDG_Split_Tech!R115,IF(R$1=2016,0,IF(RESBDG_Split_Tech!R115=1,1,IF(RESBDG_Split_Tech!R115="",0,IFERROR((RESBDG_Split_Tech!R115*(SUMIFS('AGG Activity_16'!H:H,'AGG Activity_16'!$A:$A,$B115)+SUMIFS('AGG Activity_EX'!H:H,'AGG Activity_EX'!$A:$A,$B115))-SUMIFS(Activity_EX!H:H,Activity_EX!$A:$A,$A115))/(SUMIFS('AGG Activity_16'!H:H,'AGG Activity_16'!$A:$A,$B115)),0)))))</f>
        <v>0</v>
      </c>
      <c r="S115" s="9">
        <f>IF(AND($G115="WH",S$1=2017),RESBDG_Split_Tech!S115,IF(S$1=2016,0,IF(RESBDG_Split_Tech!S115=1,1,IF(RESBDG_Split_Tech!S115="",0,IFERROR((RESBDG_Split_Tech!S115*(SUMIFS('AGG Activity_16'!I:I,'AGG Activity_16'!$A:$A,$B115)+SUMIFS('AGG Activity_EX'!I:I,'AGG Activity_EX'!$A:$A,$B115))-SUMIFS(Activity_EX!I:I,Activity_EX!$A:$A,$A115))/(SUMIFS('AGG Activity_16'!I:I,'AGG Activity_16'!$A:$A,$B115)),0)))))</f>
        <v>0</v>
      </c>
      <c r="T115" s="9">
        <f>IF(AND($G115="WH",T$1=2017),RESBDG_Split_Tech!T115,IF(T$1=2016,0,IF(RESBDG_Split_Tech!T115=1,1,IF(RESBDG_Split_Tech!T115="",0,IFERROR((RESBDG_Split_Tech!T115*(SUMIFS('AGG Activity_16'!J:J,'AGG Activity_16'!$A:$A,$B115)+SUMIFS('AGG Activity_EX'!J:J,'AGG Activity_EX'!$A:$A,$B115))-SUMIFS(Activity_EX!J:J,Activity_EX!$A:$A,$A115))/(SUMIFS('AGG Activity_16'!J:J,'AGG Activity_16'!$A:$A,$B115)),0)))))</f>
        <v>0</v>
      </c>
      <c r="U115" s="9">
        <f>IF(AND($G115="WH",U$1=2017),RESBDG_Split_Tech!U115,IF(U$1=2016,0,IF(RESBDG_Split_Tech!U115=1,1,IF(RESBDG_Split_Tech!U115="",0,IFERROR((RESBDG_Split_Tech!U115*(SUMIFS('AGG Activity_16'!K:K,'AGG Activity_16'!$A:$A,$B115)+SUMIFS('AGG Activity_EX'!K:K,'AGG Activity_EX'!$A:$A,$B115))-SUMIFS(Activity_EX!K:K,Activity_EX!$A:$A,$A115))/(SUMIFS('AGG Activity_16'!K:K,'AGG Activity_16'!$A:$A,$B115)),0)))))</f>
        <v>0</v>
      </c>
    </row>
    <row r="116" spans="1:21" x14ac:dyDescent="0.25">
      <c r="A116" t="str">
        <f>RESBDG_Split_Tech!A116</f>
        <v>RESBDGSATNewLIHAL___STDELC</v>
      </c>
      <c r="B116" t="str">
        <f>RESBDG_Split_Tech!B116</f>
        <v>RESBDGSATNewLI</v>
      </c>
      <c r="C116" t="str">
        <f>RESBDG_Split_Tech!C116</f>
        <v>RES</v>
      </c>
      <c r="D116" t="str">
        <f>RESBDG_Split_Tech!D116</f>
        <v>BDG</v>
      </c>
      <c r="E116" t="str">
        <f>RESBDG_Split_Tech!E116</f>
        <v>SAT</v>
      </c>
      <c r="F116" t="str">
        <f>RESBDG_Split_Tech!F116</f>
        <v>New</v>
      </c>
      <c r="G116" t="str">
        <f>RESBDG_Split_Tech!G116</f>
        <v>LI</v>
      </c>
      <c r="H116" t="str">
        <f>RESBDG_Split_Tech!H116</f>
        <v>HAL</v>
      </c>
      <c r="I116" t="str">
        <f>RESBDG_Split_Tech!I116</f>
        <v>___</v>
      </c>
      <c r="J116" t="str">
        <f>RESBDG_Split_Tech!J116</f>
        <v>STD</v>
      </c>
      <c r="K116" t="str">
        <f>RESBDG_Split_Tech!K116</f>
        <v>ELC</v>
      </c>
      <c r="L116" s="9">
        <f>IF(OR($G116="WH",$G116="SH"),RESBDG_Split_Tech!L116,IF(L$1=2016,0,IF(RESBDG_Split_Tech!L116=1,1,IF(RESBDG_Split_Tech!L116="",0,IFERROR((RESBDG_Split_Tech!L116*(SUMIFS('AGG Activity_16'!B:B,'AGG Activity_16'!$A:$A,$B116)+SUMIFS('AGG Activity_EX'!B:B,'AGG Activity_EX'!$A:$A,$B116))-SUMIFS(Activity_EX!B:B,Activity_EX!$A:$A,$A116))/(SUMIFS('AGG Activity_16'!B:B,'AGG Activity_16'!$A:$A,$B116)),0)))))</f>
        <v>0</v>
      </c>
      <c r="M116" s="9">
        <f>IF(OR($G116="WH",$G116="SH"),RESBDG_Split_Tech!M116,IF(M$1=2016,0,IF(RESBDG_Split_Tech!M116=1,1,IF(RESBDG_Split_Tech!M116="",0,IFERROR((RESBDG_Split_Tech!M116*(SUMIFS('AGG Activity_16'!C:C,'AGG Activity_16'!$A:$A,$B116)+SUMIFS('AGG Activity_EX'!C:C,'AGG Activity_EX'!$A:$A,$B116))-SUMIFS(Activity_EX!C:C,Activity_EX!$A:$A,$A116))/(SUMIFS('AGG Activity_16'!C:C,'AGG Activity_16'!$A:$A,$B116)),0)))))</f>
        <v>0</v>
      </c>
      <c r="N116" s="9">
        <f>IF(OR($G116="WH",$G116="SH"),RESBDG_Split_Tech!N116,IF(N$1=2016,0,IF(RESBDG_Split_Tech!N116=1,1,IF(RESBDG_Split_Tech!N116="",0,IFERROR((RESBDG_Split_Tech!N116*(SUMIFS('AGG Activity_16'!D:D,'AGG Activity_16'!$A:$A,$B116)+SUMIFS('AGG Activity_EX'!D:D,'AGG Activity_EX'!$A:$A,$B116))-SUMIFS(Activity_EX!D:D,Activity_EX!$A:$A,$A116))/(SUMIFS('AGG Activity_16'!D:D,'AGG Activity_16'!$A:$A,$B116)),0)))))</f>
        <v>0</v>
      </c>
      <c r="O116" s="9">
        <f>IF(OR($G116="WH",$G116="SH"),RESBDG_Split_Tech!O116,IF(O$1=2016,0,IF(RESBDG_Split_Tech!O116=1,1,IF(RESBDG_Split_Tech!O116="",0,IFERROR((RESBDG_Split_Tech!O116*(SUMIFS('AGG Activity_16'!E:E,'AGG Activity_16'!$A:$A,$B116)+SUMIFS('AGG Activity_EX'!E:E,'AGG Activity_EX'!$A:$A,$B116))-SUMIFS(Activity_EX!E:E,Activity_EX!$A:$A,$A116))/(SUMIFS('AGG Activity_16'!E:E,'AGG Activity_16'!$A:$A,$B116)),0)))))</f>
        <v>0</v>
      </c>
      <c r="P116" s="9">
        <f>IF(OR($G116="WH",$G116="SH"),RESBDG_Split_Tech!P116,IF(P$1=2016,0,IF(RESBDG_Split_Tech!P116=1,1,IF(RESBDG_Split_Tech!P116="",0,IFERROR((RESBDG_Split_Tech!P116*(SUMIFS('AGG Activity_16'!F:F,'AGG Activity_16'!$A:$A,$B116)+SUMIFS('AGG Activity_EX'!F:F,'AGG Activity_EX'!$A:$A,$B116))-SUMIFS(Activity_EX!F:F,Activity_EX!$A:$A,$A116))/(SUMIFS('AGG Activity_16'!F:F,'AGG Activity_16'!$A:$A,$B116)),0)))))</f>
        <v>0</v>
      </c>
      <c r="Q116" s="9">
        <f>IF(OR($G116="WH",$G116="SH"),RESBDG_Split_Tech!Q116,IF(Q$1=2016,0,IF(RESBDG_Split_Tech!Q116=1,1,IF(RESBDG_Split_Tech!Q116="",0,IFERROR((RESBDG_Split_Tech!Q116*(SUMIFS('AGG Activity_16'!G:G,'AGG Activity_16'!$A:$A,$B116)+SUMIFS('AGG Activity_EX'!G:G,'AGG Activity_EX'!$A:$A,$B116))-SUMIFS(Activity_EX!G:G,Activity_EX!$A:$A,$A116))/(SUMIFS('AGG Activity_16'!G:G,'AGG Activity_16'!$A:$A,$B116)),0)))))</f>
        <v>0</v>
      </c>
      <c r="R116" s="9">
        <f>IF(OR($G116="WH",$G116="SH"),RESBDG_Split_Tech!R116,IF(R$1=2016,0,IF(RESBDG_Split_Tech!R116=1,1,IF(RESBDG_Split_Tech!R116="",0,IFERROR((RESBDG_Split_Tech!R116*(SUMIFS('AGG Activity_16'!H:H,'AGG Activity_16'!$A:$A,$B116)+SUMIFS('AGG Activity_EX'!H:H,'AGG Activity_EX'!$A:$A,$B116))-SUMIFS(Activity_EX!H:H,Activity_EX!$A:$A,$A116))/(SUMIFS('AGG Activity_16'!H:H,'AGG Activity_16'!$A:$A,$B116)),0)))))</f>
        <v>0</v>
      </c>
      <c r="S116" s="9">
        <f>IF(AND($G116="WH",S$1=2017),RESBDG_Split_Tech!S116,IF(S$1=2016,0,IF(RESBDG_Split_Tech!S116=1,1,IF(RESBDG_Split_Tech!S116="",0,IFERROR((RESBDG_Split_Tech!S116*(SUMIFS('AGG Activity_16'!I:I,'AGG Activity_16'!$A:$A,$B116)+SUMIFS('AGG Activity_EX'!I:I,'AGG Activity_EX'!$A:$A,$B116))-SUMIFS(Activity_EX!I:I,Activity_EX!$A:$A,$A116))/(SUMIFS('AGG Activity_16'!I:I,'AGG Activity_16'!$A:$A,$B116)),0)))))</f>
        <v>0</v>
      </c>
      <c r="T116" s="9">
        <f>IF(AND($G116="WH",T$1=2017),RESBDG_Split_Tech!T116,IF(T$1=2016,0,IF(RESBDG_Split_Tech!T116=1,1,IF(RESBDG_Split_Tech!T116="",0,IFERROR((RESBDG_Split_Tech!T116*(SUMIFS('AGG Activity_16'!J:J,'AGG Activity_16'!$A:$A,$B116)+SUMIFS('AGG Activity_EX'!J:J,'AGG Activity_EX'!$A:$A,$B116))-SUMIFS(Activity_EX!J:J,Activity_EX!$A:$A,$A116))/(SUMIFS('AGG Activity_16'!J:J,'AGG Activity_16'!$A:$A,$B116)),0)))))</f>
        <v>0</v>
      </c>
      <c r="U116" s="9">
        <f>IF(AND($G116="WH",U$1=2017),RESBDG_Split_Tech!U116,IF(U$1=2016,0,IF(RESBDG_Split_Tech!U116=1,1,IF(RESBDG_Split_Tech!U116="",0,IFERROR((RESBDG_Split_Tech!U116*(SUMIFS('AGG Activity_16'!K:K,'AGG Activity_16'!$A:$A,$B116)+SUMIFS('AGG Activity_EX'!K:K,'AGG Activity_EX'!$A:$A,$B116))-SUMIFS(Activity_EX!K:K,Activity_EX!$A:$A,$A116))/(SUMIFS('AGG Activity_16'!K:K,'AGG Activity_16'!$A:$A,$B116)),0)))))</f>
        <v>0</v>
      </c>
    </row>
    <row r="117" spans="1:21" x14ac:dyDescent="0.25">
      <c r="A117" t="str">
        <f>RESBDG_Split_Tech!A117</f>
        <v>RESBDGSATNewLIINC___STDELC</v>
      </c>
      <c r="B117" t="str">
        <f>RESBDG_Split_Tech!B117</f>
        <v>RESBDGSATNewLI</v>
      </c>
      <c r="C117" t="str">
        <f>RESBDG_Split_Tech!C117</f>
        <v>RES</v>
      </c>
      <c r="D117" t="str">
        <f>RESBDG_Split_Tech!D117</f>
        <v>BDG</v>
      </c>
      <c r="E117" t="str">
        <f>RESBDG_Split_Tech!E117</f>
        <v>SAT</v>
      </c>
      <c r="F117" t="str">
        <f>RESBDG_Split_Tech!F117</f>
        <v>New</v>
      </c>
      <c r="G117" t="str">
        <f>RESBDG_Split_Tech!G117</f>
        <v>LI</v>
      </c>
      <c r="H117" t="str">
        <f>RESBDG_Split_Tech!H117</f>
        <v>INC</v>
      </c>
      <c r="I117" t="str">
        <f>RESBDG_Split_Tech!I117</f>
        <v>___</v>
      </c>
      <c r="J117" t="str">
        <f>RESBDG_Split_Tech!J117</f>
        <v>STD</v>
      </c>
      <c r="K117" t="str">
        <f>RESBDG_Split_Tech!K117</f>
        <v>ELC</v>
      </c>
      <c r="L117" s="9">
        <f>IF(OR($G117="WH",$G117="SH"),RESBDG_Split_Tech!L117,IF(L$1=2016,0,IF(RESBDG_Split_Tech!L117=1,1,IF(RESBDG_Split_Tech!L117="",0,IFERROR((RESBDG_Split_Tech!L117*(SUMIFS('AGG Activity_16'!B:B,'AGG Activity_16'!$A:$A,$B117)+SUMIFS('AGG Activity_EX'!B:B,'AGG Activity_EX'!$A:$A,$B117))-SUMIFS(Activity_EX!B:B,Activity_EX!$A:$A,$A117))/(SUMIFS('AGG Activity_16'!B:B,'AGG Activity_16'!$A:$A,$B117)),0)))))</f>
        <v>0</v>
      </c>
      <c r="M117" s="9">
        <f>IF(OR($G117="WH",$G117="SH"),RESBDG_Split_Tech!M117,IF(M$1=2016,0,IF(RESBDG_Split_Tech!M117=1,1,IF(RESBDG_Split_Tech!M117="",0,IFERROR((RESBDG_Split_Tech!M117*(SUMIFS('AGG Activity_16'!C:C,'AGG Activity_16'!$A:$A,$B117)+SUMIFS('AGG Activity_EX'!C:C,'AGG Activity_EX'!$A:$A,$B117))-SUMIFS(Activity_EX!C:C,Activity_EX!$A:$A,$A117))/(SUMIFS('AGG Activity_16'!C:C,'AGG Activity_16'!$A:$A,$B117)),0)))))</f>
        <v>0</v>
      </c>
      <c r="N117" s="9">
        <f>IF(OR($G117="WH",$G117="SH"),RESBDG_Split_Tech!N117,IF(N$1=2016,0,IF(RESBDG_Split_Tech!N117=1,1,IF(RESBDG_Split_Tech!N117="",0,IFERROR((RESBDG_Split_Tech!N117*(SUMIFS('AGG Activity_16'!D:D,'AGG Activity_16'!$A:$A,$B117)+SUMIFS('AGG Activity_EX'!D:D,'AGG Activity_EX'!$A:$A,$B117))-SUMIFS(Activity_EX!D:D,Activity_EX!$A:$A,$A117))/(SUMIFS('AGG Activity_16'!D:D,'AGG Activity_16'!$A:$A,$B117)),0)))))</f>
        <v>0</v>
      </c>
      <c r="O117" s="9">
        <f>IF(OR($G117="WH",$G117="SH"),RESBDG_Split_Tech!O117,IF(O$1=2016,0,IF(RESBDG_Split_Tech!O117=1,1,IF(RESBDG_Split_Tech!O117="",0,IFERROR((RESBDG_Split_Tech!O117*(SUMIFS('AGG Activity_16'!E:E,'AGG Activity_16'!$A:$A,$B117)+SUMIFS('AGG Activity_EX'!E:E,'AGG Activity_EX'!$A:$A,$B117))-SUMIFS(Activity_EX!E:E,Activity_EX!$A:$A,$A117))/(SUMIFS('AGG Activity_16'!E:E,'AGG Activity_16'!$A:$A,$B117)),0)))))</f>
        <v>0</v>
      </c>
      <c r="P117" s="9">
        <f>IF(OR($G117="WH",$G117="SH"),RESBDG_Split_Tech!P117,IF(P$1=2016,0,IF(RESBDG_Split_Tech!P117=1,1,IF(RESBDG_Split_Tech!P117="",0,IFERROR((RESBDG_Split_Tech!P117*(SUMIFS('AGG Activity_16'!F:F,'AGG Activity_16'!$A:$A,$B117)+SUMIFS('AGG Activity_EX'!F:F,'AGG Activity_EX'!$A:$A,$B117))-SUMIFS(Activity_EX!F:F,Activity_EX!$A:$A,$A117))/(SUMIFS('AGG Activity_16'!F:F,'AGG Activity_16'!$A:$A,$B117)),0)))))</f>
        <v>0</v>
      </c>
      <c r="Q117" s="9">
        <f>IF(OR($G117="WH",$G117="SH"),RESBDG_Split_Tech!Q117,IF(Q$1=2016,0,IF(RESBDG_Split_Tech!Q117=1,1,IF(RESBDG_Split_Tech!Q117="",0,IFERROR((RESBDG_Split_Tech!Q117*(SUMIFS('AGG Activity_16'!G:G,'AGG Activity_16'!$A:$A,$B117)+SUMIFS('AGG Activity_EX'!G:G,'AGG Activity_EX'!$A:$A,$B117))-SUMIFS(Activity_EX!G:G,Activity_EX!$A:$A,$A117))/(SUMIFS('AGG Activity_16'!G:G,'AGG Activity_16'!$A:$A,$B117)),0)))))</f>
        <v>0</v>
      </c>
      <c r="R117" s="9">
        <f>IF(OR($G117="WH",$G117="SH"),RESBDG_Split_Tech!R117,IF(R$1=2016,0,IF(RESBDG_Split_Tech!R117=1,1,IF(RESBDG_Split_Tech!R117="",0,IFERROR((RESBDG_Split_Tech!R117*(SUMIFS('AGG Activity_16'!H:H,'AGG Activity_16'!$A:$A,$B117)+SUMIFS('AGG Activity_EX'!H:H,'AGG Activity_EX'!$A:$A,$B117))-SUMIFS(Activity_EX!H:H,Activity_EX!$A:$A,$A117))/(SUMIFS('AGG Activity_16'!H:H,'AGG Activity_16'!$A:$A,$B117)),0)))))</f>
        <v>0</v>
      </c>
      <c r="S117" s="9">
        <f>IF(AND($G117="WH",S$1=2017),RESBDG_Split_Tech!S117,IF(S$1=2016,0,IF(RESBDG_Split_Tech!S117=1,1,IF(RESBDG_Split_Tech!S117="",0,IFERROR((RESBDG_Split_Tech!S117*(SUMIFS('AGG Activity_16'!I:I,'AGG Activity_16'!$A:$A,$B117)+SUMIFS('AGG Activity_EX'!I:I,'AGG Activity_EX'!$A:$A,$B117))-SUMIFS(Activity_EX!I:I,Activity_EX!$A:$A,$A117))/(SUMIFS('AGG Activity_16'!I:I,'AGG Activity_16'!$A:$A,$B117)),0)))))</f>
        <v>0</v>
      </c>
      <c r="T117" s="9">
        <f>IF(AND($G117="WH",T$1=2017),RESBDG_Split_Tech!T117,IF(T$1=2016,0,IF(RESBDG_Split_Tech!T117=1,1,IF(RESBDG_Split_Tech!T117="",0,IFERROR((RESBDG_Split_Tech!T117*(SUMIFS('AGG Activity_16'!J:J,'AGG Activity_16'!$A:$A,$B117)+SUMIFS('AGG Activity_EX'!J:J,'AGG Activity_EX'!$A:$A,$B117))-SUMIFS(Activity_EX!J:J,Activity_EX!$A:$A,$A117))/(SUMIFS('AGG Activity_16'!J:J,'AGG Activity_16'!$A:$A,$B117)),0)))))</f>
        <v>0</v>
      </c>
      <c r="U117" s="9">
        <f>IF(AND($G117="WH",U$1=2017),RESBDG_Split_Tech!U117,IF(U$1=2016,0,IF(RESBDG_Split_Tech!U117=1,1,IF(RESBDG_Split_Tech!U117="",0,IFERROR((RESBDG_Split_Tech!U117*(SUMIFS('AGG Activity_16'!K:K,'AGG Activity_16'!$A:$A,$B117)+SUMIFS('AGG Activity_EX'!K:K,'AGG Activity_EX'!$A:$A,$B117))-SUMIFS(Activity_EX!K:K,Activity_EX!$A:$A,$A117))/(SUMIFS('AGG Activity_16'!K:K,'AGG Activity_16'!$A:$A,$B117)),0)))))</f>
        <v>0</v>
      </c>
    </row>
    <row r="118" spans="1:21" x14ac:dyDescent="0.25">
      <c r="A118" t="str">
        <f>RESBDG_Split_Tech!A118</f>
        <v>RESBDGSATNewLILED___STDELC</v>
      </c>
      <c r="B118" t="str">
        <f>RESBDG_Split_Tech!B118</f>
        <v>RESBDGSATNewLI</v>
      </c>
      <c r="C118" t="str">
        <f>RESBDG_Split_Tech!C118</f>
        <v>RES</v>
      </c>
      <c r="D118" t="str">
        <f>RESBDG_Split_Tech!D118</f>
        <v>BDG</v>
      </c>
      <c r="E118" t="str">
        <f>RESBDG_Split_Tech!E118</f>
        <v>SAT</v>
      </c>
      <c r="F118" t="str">
        <f>RESBDG_Split_Tech!F118</f>
        <v>New</v>
      </c>
      <c r="G118" t="str">
        <f>RESBDG_Split_Tech!G118</f>
        <v>LI</v>
      </c>
      <c r="H118" t="str">
        <f>RESBDG_Split_Tech!H118</f>
        <v>LED</v>
      </c>
      <c r="I118" t="str">
        <f>RESBDG_Split_Tech!I118</f>
        <v>___</v>
      </c>
      <c r="J118" t="str">
        <f>RESBDG_Split_Tech!J118</f>
        <v>STD</v>
      </c>
      <c r="K118" t="str">
        <f>RESBDG_Split_Tech!K118</f>
        <v>ELC</v>
      </c>
      <c r="L118" s="9">
        <f>IF(OR($G118="WH",$G118="SH"),RESBDG_Split_Tech!L118,IF(L$1=2016,0,IF(RESBDG_Split_Tech!L118=1,1,IF(RESBDG_Split_Tech!L118="",0,IFERROR((RESBDG_Split_Tech!L118*(SUMIFS('AGG Activity_16'!B:B,'AGG Activity_16'!$A:$A,$B118)+SUMIFS('AGG Activity_EX'!B:B,'AGG Activity_EX'!$A:$A,$B118))-SUMIFS(Activity_EX!B:B,Activity_EX!$A:$A,$A118))/(SUMIFS('AGG Activity_16'!B:B,'AGG Activity_16'!$A:$A,$B118)),0)))))</f>
        <v>0</v>
      </c>
      <c r="M118" s="9">
        <f>IF(OR($G118="WH",$G118="SH"),RESBDG_Split_Tech!M118,IF(M$1=2016,0,IF(RESBDG_Split_Tech!M118=1,1,IF(RESBDG_Split_Tech!M118="",0,IFERROR((RESBDG_Split_Tech!M118*(SUMIFS('AGG Activity_16'!C:C,'AGG Activity_16'!$A:$A,$B118)+SUMIFS('AGG Activity_EX'!C:C,'AGG Activity_EX'!$A:$A,$B118))-SUMIFS(Activity_EX!C:C,Activity_EX!$A:$A,$A118))/(SUMIFS('AGG Activity_16'!C:C,'AGG Activity_16'!$A:$A,$B118)),0)))))</f>
        <v>0</v>
      </c>
      <c r="N118" s="9">
        <f>IF(OR($G118="WH",$G118="SH"),RESBDG_Split_Tech!N118,IF(N$1=2016,0,IF(RESBDG_Split_Tech!N118=1,1,IF(RESBDG_Split_Tech!N118="",0,IFERROR((RESBDG_Split_Tech!N118*(SUMIFS('AGG Activity_16'!D:D,'AGG Activity_16'!$A:$A,$B118)+SUMIFS('AGG Activity_EX'!D:D,'AGG Activity_EX'!$A:$A,$B118))-SUMIFS(Activity_EX!D:D,Activity_EX!$A:$A,$A118))/(SUMIFS('AGG Activity_16'!D:D,'AGG Activity_16'!$A:$A,$B118)),0)))))</f>
        <v>0</v>
      </c>
      <c r="O118" s="9">
        <f>IF(OR($G118="WH",$G118="SH"),RESBDG_Split_Tech!O118,IF(O$1=2016,0,IF(RESBDG_Split_Tech!O118=1,1,IF(RESBDG_Split_Tech!O118="",0,IFERROR((RESBDG_Split_Tech!O118*(SUMIFS('AGG Activity_16'!E:E,'AGG Activity_16'!$A:$A,$B118)+SUMIFS('AGG Activity_EX'!E:E,'AGG Activity_EX'!$A:$A,$B118))-SUMIFS(Activity_EX!E:E,Activity_EX!$A:$A,$A118))/(SUMIFS('AGG Activity_16'!E:E,'AGG Activity_16'!$A:$A,$B118)),0)))))</f>
        <v>0</v>
      </c>
      <c r="P118" s="9">
        <f>IF(OR($G118="WH",$G118="SH"),RESBDG_Split_Tech!P118,IF(P$1=2016,0,IF(RESBDG_Split_Tech!P118=1,1,IF(RESBDG_Split_Tech!P118="",0,IFERROR((RESBDG_Split_Tech!P118*(SUMIFS('AGG Activity_16'!F:F,'AGG Activity_16'!$A:$A,$B118)+SUMIFS('AGG Activity_EX'!F:F,'AGG Activity_EX'!$A:$A,$B118))-SUMIFS(Activity_EX!F:F,Activity_EX!$A:$A,$A118))/(SUMIFS('AGG Activity_16'!F:F,'AGG Activity_16'!$A:$A,$B118)),0)))))</f>
        <v>0</v>
      </c>
      <c r="Q118" s="9">
        <f>IF(OR($G118="WH",$G118="SH"),RESBDG_Split_Tech!Q118,IF(Q$1=2016,0,IF(RESBDG_Split_Tech!Q118=1,1,IF(RESBDG_Split_Tech!Q118="",0,IFERROR((RESBDG_Split_Tech!Q118*(SUMIFS('AGG Activity_16'!G:G,'AGG Activity_16'!$A:$A,$B118)+SUMIFS('AGG Activity_EX'!G:G,'AGG Activity_EX'!$A:$A,$B118))-SUMIFS(Activity_EX!G:G,Activity_EX!$A:$A,$A118))/(SUMIFS('AGG Activity_16'!G:G,'AGG Activity_16'!$A:$A,$B118)),0)))))</f>
        <v>0</v>
      </c>
      <c r="R118" s="9">
        <f>IF(OR($G118="WH",$G118="SH"),RESBDG_Split_Tech!R118,IF(R$1=2016,0,IF(RESBDG_Split_Tech!R118=1,1,IF(RESBDG_Split_Tech!R118="",0,IFERROR((RESBDG_Split_Tech!R118*(SUMIFS('AGG Activity_16'!H:H,'AGG Activity_16'!$A:$A,$B118)+SUMIFS('AGG Activity_EX'!H:H,'AGG Activity_EX'!$A:$A,$B118))-SUMIFS(Activity_EX!H:H,Activity_EX!$A:$A,$A118))/(SUMIFS('AGG Activity_16'!H:H,'AGG Activity_16'!$A:$A,$B118)),0)))))</f>
        <v>0</v>
      </c>
      <c r="S118" s="9">
        <f>IF(AND($G118="WH",S$1=2017),RESBDG_Split_Tech!S118,IF(S$1=2016,0,IF(RESBDG_Split_Tech!S118=1,1,IF(RESBDG_Split_Tech!S118="",0,IFERROR((RESBDG_Split_Tech!S118*(SUMIFS('AGG Activity_16'!I:I,'AGG Activity_16'!$A:$A,$B118)+SUMIFS('AGG Activity_EX'!I:I,'AGG Activity_EX'!$A:$A,$B118))-SUMIFS(Activity_EX!I:I,Activity_EX!$A:$A,$A118))/(SUMIFS('AGG Activity_16'!I:I,'AGG Activity_16'!$A:$A,$B118)),0)))))</f>
        <v>0</v>
      </c>
      <c r="T118" s="9">
        <f>IF(AND($G118="WH",T$1=2017),RESBDG_Split_Tech!T118,IF(T$1=2016,0,IF(RESBDG_Split_Tech!T118=1,1,IF(RESBDG_Split_Tech!T118="",0,IFERROR((RESBDG_Split_Tech!T118*(SUMIFS('AGG Activity_16'!J:J,'AGG Activity_16'!$A:$A,$B118)+SUMIFS('AGG Activity_EX'!J:J,'AGG Activity_EX'!$A:$A,$B118))-SUMIFS(Activity_EX!J:J,Activity_EX!$A:$A,$A118))/(SUMIFS('AGG Activity_16'!J:J,'AGG Activity_16'!$A:$A,$B118)),0)))))</f>
        <v>0</v>
      </c>
      <c r="U118" s="9">
        <f>IF(AND($G118="WH",U$1=2017),RESBDG_Split_Tech!U118,IF(U$1=2016,0,IF(RESBDG_Split_Tech!U118=1,1,IF(RESBDG_Split_Tech!U118="",0,IFERROR((RESBDG_Split_Tech!U118*(SUMIFS('AGG Activity_16'!K:K,'AGG Activity_16'!$A:$A,$B118)+SUMIFS('AGG Activity_EX'!K:K,'AGG Activity_EX'!$A:$A,$B118))-SUMIFS(Activity_EX!K:K,Activity_EX!$A:$A,$A118))/(SUMIFS('AGG Activity_16'!K:K,'AGG Activity_16'!$A:$A,$B118)),0)))))</f>
        <v>0</v>
      </c>
    </row>
    <row r="119" spans="1:21" x14ac:dyDescent="0.25">
      <c r="A119" t="str">
        <f>RESBDG_Split_Tech!A119</f>
        <v>RESBDGSDENewLILED___HIGELC</v>
      </c>
      <c r="B119" t="str">
        <f>RESBDG_Split_Tech!B119</f>
        <v>RESBDGSDENewLI</v>
      </c>
      <c r="C119" t="str">
        <f>RESBDG_Split_Tech!C119</f>
        <v>RES</v>
      </c>
      <c r="D119" t="str">
        <f>RESBDG_Split_Tech!D119</f>
        <v>BDG</v>
      </c>
      <c r="E119" t="str">
        <f>RESBDG_Split_Tech!E119</f>
        <v>SDE</v>
      </c>
      <c r="F119" t="str">
        <f>RESBDG_Split_Tech!F119</f>
        <v>New</v>
      </c>
      <c r="G119" t="str">
        <f>RESBDG_Split_Tech!G119</f>
        <v>LI</v>
      </c>
      <c r="H119" t="str">
        <f>RESBDG_Split_Tech!H119</f>
        <v>LED</v>
      </c>
      <c r="I119" t="str">
        <f>RESBDG_Split_Tech!I119</f>
        <v>___</v>
      </c>
      <c r="J119" t="str">
        <f>RESBDG_Split_Tech!J119</f>
        <v>HIG</v>
      </c>
      <c r="K119" t="str">
        <f>RESBDG_Split_Tech!K119</f>
        <v>ELC</v>
      </c>
      <c r="L119" s="9">
        <f>IF(OR($G119="WH",$G119="SH"),RESBDG_Split_Tech!L119,IF(L$1=2016,0,IF(RESBDG_Split_Tech!L119=1,1,IF(RESBDG_Split_Tech!L119="",0,IFERROR((RESBDG_Split_Tech!L119*(SUMIFS('AGG Activity_16'!B:B,'AGG Activity_16'!$A:$A,$B119)+SUMIFS('AGG Activity_EX'!B:B,'AGG Activity_EX'!$A:$A,$B119))-SUMIFS(Activity_EX!B:B,Activity_EX!$A:$A,$A119))/(SUMIFS('AGG Activity_16'!B:B,'AGG Activity_16'!$A:$A,$B119)),0)))))</f>
        <v>0</v>
      </c>
      <c r="M119" s="9">
        <f>IF(OR($G119="WH",$G119="SH"),RESBDG_Split_Tech!M119,IF(M$1=2016,0,IF(RESBDG_Split_Tech!M119=1,1,IF(RESBDG_Split_Tech!M119="",0,IFERROR((RESBDG_Split_Tech!M119*(SUMIFS('AGG Activity_16'!C:C,'AGG Activity_16'!$A:$A,$B119)+SUMIFS('AGG Activity_EX'!C:C,'AGG Activity_EX'!$A:$A,$B119))-SUMIFS(Activity_EX!C:C,Activity_EX!$A:$A,$A119))/(SUMIFS('AGG Activity_16'!C:C,'AGG Activity_16'!$A:$A,$B119)),0)))))</f>
        <v>0</v>
      </c>
      <c r="N119" s="9">
        <f>IF(OR($G119="WH",$G119="SH"),RESBDG_Split_Tech!N119,IF(N$1=2016,0,IF(RESBDG_Split_Tech!N119=1,1,IF(RESBDG_Split_Tech!N119="",0,IFERROR((RESBDG_Split_Tech!N119*(SUMIFS('AGG Activity_16'!D:D,'AGG Activity_16'!$A:$A,$B119)+SUMIFS('AGG Activity_EX'!D:D,'AGG Activity_EX'!$A:$A,$B119))-SUMIFS(Activity_EX!D:D,Activity_EX!$A:$A,$A119))/(SUMIFS('AGG Activity_16'!D:D,'AGG Activity_16'!$A:$A,$B119)),0)))))</f>
        <v>0</v>
      </c>
      <c r="O119" s="9">
        <f>IF(OR($G119="WH",$G119="SH"),RESBDG_Split_Tech!O119,IF(O$1=2016,0,IF(RESBDG_Split_Tech!O119=1,1,IF(RESBDG_Split_Tech!O119="",0,IFERROR((RESBDG_Split_Tech!O119*(SUMIFS('AGG Activity_16'!E:E,'AGG Activity_16'!$A:$A,$B119)+SUMIFS('AGG Activity_EX'!E:E,'AGG Activity_EX'!$A:$A,$B119))-SUMIFS(Activity_EX!E:E,Activity_EX!$A:$A,$A119))/(SUMIFS('AGG Activity_16'!E:E,'AGG Activity_16'!$A:$A,$B119)),0)))))</f>
        <v>0</v>
      </c>
      <c r="P119" s="9">
        <f>IF(OR($G119="WH",$G119="SH"),RESBDG_Split_Tech!P119,IF(P$1=2016,0,IF(RESBDG_Split_Tech!P119=1,1,IF(RESBDG_Split_Tech!P119="",0,IFERROR((RESBDG_Split_Tech!P119*(SUMIFS('AGG Activity_16'!F:F,'AGG Activity_16'!$A:$A,$B119)+SUMIFS('AGG Activity_EX'!F:F,'AGG Activity_EX'!$A:$A,$B119))-SUMIFS(Activity_EX!F:F,Activity_EX!$A:$A,$A119))/(SUMIFS('AGG Activity_16'!F:F,'AGG Activity_16'!$A:$A,$B119)),0)))))</f>
        <v>0</v>
      </c>
      <c r="Q119" s="9">
        <f>IF(OR($G119="WH",$G119="SH"),RESBDG_Split_Tech!Q119,IF(Q$1=2016,0,IF(RESBDG_Split_Tech!Q119=1,1,IF(RESBDG_Split_Tech!Q119="",0,IFERROR((RESBDG_Split_Tech!Q119*(SUMIFS('AGG Activity_16'!G:G,'AGG Activity_16'!$A:$A,$B119)+SUMIFS('AGG Activity_EX'!G:G,'AGG Activity_EX'!$A:$A,$B119))-SUMIFS(Activity_EX!G:G,Activity_EX!$A:$A,$A119))/(SUMIFS('AGG Activity_16'!G:G,'AGG Activity_16'!$A:$A,$B119)),0)))))</f>
        <v>0</v>
      </c>
      <c r="R119" s="9">
        <f>IF(OR($G119="WH",$G119="SH"),RESBDG_Split_Tech!R119,IF(R$1=2016,0,IF(RESBDG_Split_Tech!R119=1,1,IF(RESBDG_Split_Tech!R119="",0,IFERROR((RESBDG_Split_Tech!R119*(SUMIFS('AGG Activity_16'!H:H,'AGG Activity_16'!$A:$A,$B119)+SUMIFS('AGG Activity_EX'!H:H,'AGG Activity_EX'!$A:$A,$B119))-SUMIFS(Activity_EX!H:H,Activity_EX!$A:$A,$A119))/(SUMIFS('AGG Activity_16'!H:H,'AGG Activity_16'!$A:$A,$B119)),0)))))</f>
        <v>0</v>
      </c>
      <c r="S119" s="9">
        <f>IF(AND($G119="WH",S$1=2017),RESBDG_Split_Tech!S119,IF(S$1=2016,0,IF(RESBDG_Split_Tech!S119=1,1,IF(RESBDG_Split_Tech!S119="",0,IFERROR((RESBDG_Split_Tech!S119*(SUMIFS('AGG Activity_16'!I:I,'AGG Activity_16'!$A:$A,$B119)+SUMIFS('AGG Activity_EX'!I:I,'AGG Activity_EX'!$A:$A,$B119))-SUMIFS(Activity_EX!I:I,Activity_EX!$A:$A,$A119))/(SUMIFS('AGG Activity_16'!I:I,'AGG Activity_16'!$A:$A,$B119)),0)))))</f>
        <v>0</v>
      </c>
      <c r="T119" s="9">
        <f>IF(AND($G119="WH",T$1=2017),RESBDG_Split_Tech!T119,IF(T$1=2016,0,IF(RESBDG_Split_Tech!T119=1,1,IF(RESBDG_Split_Tech!T119="",0,IFERROR((RESBDG_Split_Tech!T119*(SUMIFS('AGG Activity_16'!J:J,'AGG Activity_16'!$A:$A,$B119)+SUMIFS('AGG Activity_EX'!J:J,'AGG Activity_EX'!$A:$A,$B119))-SUMIFS(Activity_EX!J:J,Activity_EX!$A:$A,$A119))/(SUMIFS('AGG Activity_16'!J:J,'AGG Activity_16'!$A:$A,$B119)),0)))))</f>
        <v>0</v>
      </c>
      <c r="U119" s="9">
        <f>IF(AND($G119="WH",U$1=2017),RESBDG_Split_Tech!U119,IF(U$1=2016,0,IF(RESBDG_Split_Tech!U119=1,1,IF(RESBDG_Split_Tech!U119="",0,IFERROR((RESBDG_Split_Tech!U119*(SUMIFS('AGG Activity_16'!K:K,'AGG Activity_16'!$A:$A,$B119)+SUMIFS('AGG Activity_EX'!K:K,'AGG Activity_EX'!$A:$A,$B119))-SUMIFS(Activity_EX!K:K,Activity_EX!$A:$A,$A119))/(SUMIFS('AGG Activity_16'!K:K,'AGG Activity_16'!$A:$A,$B119)),0)))))</f>
        <v>0</v>
      </c>
    </row>
    <row r="120" spans="1:21" x14ac:dyDescent="0.25">
      <c r="A120" t="str">
        <f>RESBDG_Split_Tech!A120</f>
        <v>RESBDGSDENewLIFLC___STDELC</v>
      </c>
      <c r="B120" t="str">
        <f>RESBDG_Split_Tech!B120</f>
        <v>RESBDGSDENewLI</v>
      </c>
      <c r="C120" t="str">
        <f>RESBDG_Split_Tech!C120</f>
        <v>RES</v>
      </c>
      <c r="D120" t="str">
        <f>RESBDG_Split_Tech!D120</f>
        <v>BDG</v>
      </c>
      <c r="E120" t="str">
        <f>RESBDG_Split_Tech!E120</f>
        <v>SDE</v>
      </c>
      <c r="F120" t="str">
        <f>RESBDG_Split_Tech!F120</f>
        <v>New</v>
      </c>
      <c r="G120" t="str">
        <f>RESBDG_Split_Tech!G120</f>
        <v>LI</v>
      </c>
      <c r="H120" t="str">
        <f>RESBDG_Split_Tech!H120</f>
        <v>FLC</v>
      </c>
      <c r="I120" t="str">
        <f>RESBDG_Split_Tech!I120</f>
        <v>___</v>
      </c>
      <c r="J120" t="str">
        <f>RESBDG_Split_Tech!J120</f>
        <v>STD</v>
      </c>
      <c r="K120" t="str">
        <f>RESBDG_Split_Tech!K120</f>
        <v>ELC</v>
      </c>
      <c r="L120" s="9">
        <f>IF(OR($G120="WH",$G120="SH"),RESBDG_Split_Tech!L120,IF(L$1=2016,0,IF(RESBDG_Split_Tech!L120=1,1,IF(RESBDG_Split_Tech!L120="",0,IFERROR((RESBDG_Split_Tech!L120*(SUMIFS('AGG Activity_16'!B:B,'AGG Activity_16'!$A:$A,$B120)+SUMIFS('AGG Activity_EX'!B:B,'AGG Activity_EX'!$A:$A,$B120))-SUMIFS(Activity_EX!B:B,Activity_EX!$A:$A,$A120))/(SUMIFS('AGG Activity_16'!B:B,'AGG Activity_16'!$A:$A,$B120)),0)))))</f>
        <v>0</v>
      </c>
      <c r="M120" s="9">
        <f>IF(OR($G120="WH",$G120="SH"),RESBDG_Split_Tech!M120,IF(M$1=2016,0,IF(RESBDG_Split_Tech!M120=1,1,IF(RESBDG_Split_Tech!M120="",0,IFERROR((RESBDG_Split_Tech!M120*(SUMIFS('AGG Activity_16'!C:C,'AGG Activity_16'!$A:$A,$B120)+SUMIFS('AGG Activity_EX'!C:C,'AGG Activity_EX'!$A:$A,$B120))-SUMIFS(Activity_EX!C:C,Activity_EX!$A:$A,$A120))/(SUMIFS('AGG Activity_16'!C:C,'AGG Activity_16'!$A:$A,$B120)),0)))))</f>
        <v>0</v>
      </c>
      <c r="N120" s="9">
        <f>IF(OR($G120="WH",$G120="SH"),RESBDG_Split_Tech!N120,IF(N$1=2016,0,IF(RESBDG_Split_Tech!N120=1,1,IF(RESBDG_Split_Tech!N120="",0,IFERROR((RESBDG_Split_Tech!N120*(SUMIFS('AGG Activity_16'!D:D,'AGG Activity_16'!$A:$A,$B120)+SUMIFS('AGG Activity_EX'!D:D,'AGG Activity_EX'!$A:$A,$B120))-SUMIFS(Activity_EX!D:D,Activity_EX!$A:$A,$A120))/(SUMIFS('AGG Activity_16'!D:D,'AGG Activity_16'!$A:$A,$B120)),0)))))</f>
        <v>0</v>
      </c>
      <c r="O120" s="9">
        <f>IF(OR($G120="WH",$G120="SH"),RESBDG_Split_Tech!O120,IF(O$1=2016,0,IF(RESBDG_Split_Tech!O120=1,1,IF(RESBDG_Split_Tech!O120="",0,IFERROR((RESBDG_Split_Tech!O120*(SUMIFS('AGG Activity_16'!E:E,'AGG Activity_16'!$A:$A,$B120)+SUMIFS('AGG Activity_EX'!E:E,'AGG Activity_EX'!$A:$A,$B120))-SUMIFS(Activity_EX!E:E,Activity_EX!$A:$A,$A120))/(SUMIFS('AGG Activity_16'!E:E,'AGG Activity_16'!$A:$A,$B120)),0)))))</f>
        <v>0</v>
      </c>
      <c r="P120" s="9">
        <f>IF(OR($G120="WH",$G120="SH"),RESBDG_Split_Tech!P120,IF(P$1=2016,0,IF(RESBDG_Split_Tech!P120=1,1,IF(RESBDG_Split_Tech!P120="",0,IFERROR((RESBDG_Split_Tech!P120*(SUMIFS('AGG Activity_16'!F:F,'AGG Activity_16'!$A:$A,$B120)+SUMIFS('AGG Activity_EX'!F:F,'AGG Activity_EX'!$A:$A,$B120))-SUMIFS(Activity_EX!F:F,Activity_EX!$A:$A,$A120))/(SUMIFS('AGG Activity_16'!F:F,'AGG Activity_16'!$A:$A,$B120)),0)))))</f>
        <v>0</v>
      </c>
      <c r="Q120" s="9">
        <f>IF(OR($G120="WH",$G120="SH"),RESBDG_Split_Tech!Q120,IF(Q$1=2016,0,IF(RESBDG_Split_Tech!Q120=1,1,IF(RESBDG_Split_Tech!Q120="",0,IFERROR((RESBDG_Split_Tech!Q120*(SUMIFS('AGG Activity_16'!G:G,'AGG Activity_16'!$A:$A,$B120)+SUMIFS('AGG Activity_EX'!G:G,'AGG Activity_EX'!$A:$A,$B120))-SUMIFS(Activity_EX!G:G,Activity_EX!$A:$A,$A120))/(SUMIFS('AGG Activity_16'!G:G,'AGG Activity_16'!$A:$A,$B120)),0)))))</f>
        <v>0</v>
      </c>
      <c r="R120" s="9">
        <f>IF(OR($G120="WH",$G120="SH"),RESBDG_Split_Tech!R120,IF(R$1=2016,0,IF(RESBDG_Split_Tech!R120=1,1,IF(RESBDG_Split_Tech!R120="",0,IFERROR((RESBDG_Split_Tech!R120*(SUMIFS('AGG Activity_16'!H:H,'AGG Activity_16'!$A:$A,$B120)+SUMIFS('AGG Activity_EX'!H:H,'AGG Activity_EX'!$A:$A,$B120))-SUMIFS(Activity_EX!H:H,Activity_EX!$A:$A,$A120))/(SUMIFS('AGG Activity_16'!H:H,'AGG Activity_16'!$A:$A,$B120)),0)))))</f>
        <v>0</v>
      </c>
      <c r="S120" s="9">
        <f>IF(AND($G120="WH",S$1=2017),RESBDG_Split_Tech!S120,IF(S$1=2016,0,IF(RESBDG_Split_Tech!S120=1,1,IF(RESBDG_Split_Tech!S120="",0,IFERROR((RESBDG_Split_Tech!S120*(SUMIFS('AGG Activity_16'!I:I,'AGG Activity_16'!$A:$A,$B120)+SUMIFS('AGG Activity_EX'!I:I,'AGG Activity_EX'!$A:$A,$B120))-SUMIFS(Activity_EX!I:I,Activity_EX!$A:$A,$A120))/(SUMIFS('AGG Activity_16'!I:I,'AGG Activity_16'!$A:$A,$B120)),0)))))</f>
        <v>0</v>
      </c>
      <c r="T120" s="9">
        <f>IF(AND($G120="WH",T$1=2017),RESBDG_Split_Tech!T120,IF(T$1=2016,0,IF(RESBDG_Split_Tech!T120=1,1,IF(RESBDG_Split_Tech!T120="",0,IFERROR((RESBDG_Split_Tech!T120*(SUMIFS('AGG Activity_16'!J:J,'AGG Activity_16'!$A:$A,$B120)+SUMIFS('AGG Activity_EX'!J:J,'AGG Activity_EX'!$A:$A,$B120))-SUMIFS(Activity_EX!J:J,Activity_EX!$A:$A,$A120))/(SUMIFS('AGG Activity_16'!J:J,'AGG Activity_16'!$A:$A,$B120)),0)))))</f>
        <v>0</v>
      </c>
      <c r="U120" s="9">
        <f>IF(AND($G120="WH",U$1=2017),RESBDG_Split_Tech!U120,IF(U$1=2016,0,IF(RESBDG_Split_Tech!U120=1,1,IF(RESBDG_Split_Tech!U120="",0,IFERROR((RESBDG_Split_Tech!U120*(SUMIFS('AGG Activity_16'!K:K,'AGG Activity_16'!$A:$A,$B120)+SUMIFS('AGG Activity_EX'!K:K,'AGG Activity_EX'!$A:$A,$B120))-SUMIFS(Activity_EX!K:K,Activity_EX!$A:$A,$A120))/(SUMIFS('AGG Activity_16'!K:K,'AGG Activity_16'!$A:$A,$B120)),0)))))</f>
        <v>0</v>
      </c>
    </row>
    <row r="121" spans="1:21" x14ac:dyDescent="0.25">
      <c r="A121" t="str">
        <f>RESBDG_Split_Tech!A121</f>
        <v>RESBDGSDENewLIFLU___STDELC</v>
      </c>
      <c r="B121" t="str">
        <f>RESBDG_Split_Tech!B121</f>
        <v>RESBDGSDENewLI</v>
      </c>
      <c r="C121" t="str">
        <f>RESBDG_Split_Tech!C121</f>
        <v>RES</v>
      </c>
      <c r="D121" t="str">
        <f>RESBDG_Split_Tech!D121</f>
        <v>BDG</v>
      </c>
      <c r="E121" t="str">
        <f>RESBDG_Split_Tech!E121</f>
        <v>SDE</v>
      </c>
      <c r="F121" t="str">
        <f>RESBDG_Split_Tech!F121</f>
        <v>New</v>
      </c>
      <c r="G121" t="str">
        <f>RESBDG_Split_Tech!G121</f>
        <v>LI</v>
      </c>
      <c r="H121" t="str">
        <f>RESBDG_Split_Tech!H121</f>
        <v>FLU</v>
      </c>
      <c r="I121" t="str">
        <f>RESBDG_Split_Tech!I121</f>
        <v>___</v>
      </c>
      <c r="J121" t="str">
        <f>RESBDG_Split_Tech!J121</f>
        <v>STD</v>
      </c>
      <c r="K121" t="str">
        <f>RESBDG_Split_Tech!K121</f>
        <v>ELC</v>
      </c>
      <c r="L121" s="9">
        <f>IF(OR($G121="WH",$G121="SH"),RESBDG_Split_Tech!L121,IF(L$1=2016,0,IF(RESBDG_Split_Tech!L121=1,1,IF(RESBDG_Split_Tech!L121="",0,IFERROR((RESBDG_Split_Tech!L121*(SUMIFS('AGG Activity_16'!B:B,'AGG Activity_16'!$A:$A,$B121)+SUMIFS('AGG Activity_EX'!B:B,'AGG Activity_EX'!$A:$A,$B121))-SUMIFS(Activity_EX!B:B,Activity_EX!$A:$A,$A121))/(SUMIFS('AGG Activity_16'!B:B,'AGG Activity_16'!$A:$A,$B121)),0)))))</f>
        <v>0</v>
      </c>
      <c r="M121" s="9">
        <f>IF(OR($G121="WH",$G121="SH"),RESBDG_Split_Tech!M121,IF(M$1=2016,0,IF(RESBDG_Split_Tech!M121=1,1,IF(RESBDG_Split_Tech!M121="",0,IFERROR((RESBDG_Split_Tech!M121*(SUMIFS('AGG Activity_16'!C:C,'AGG Activity_16'!$A:$A,$B121)+SUMIFS('AGG Activity_EX'!C:C,'AGG Activity_EX'!$A:$A,$B121))-SUMIFS(Activity_EX!C:C,Activity_EX!$A:$A,$A121))/(SUMIFS('AGG Activity_16'!C:C,'AGG Activity_16'!$A:$A,$B121)),0)))))</f>
        <v>0</v>
      </c>
      <c r="N121" s="9">
        <f>IF(OR($G121="WH",$G121="SH"),RESBDG_Split_Tech!N121,IF(N$1=2016,0,IF(RESBDG_Split_Tech!N121=1,1,IF(RESBDG_Split_Tech!N121="",0,IFERROR((RESBDG_Split_Tech!N121*(SUMIFS('AGG Activity_16'!D:D,'AGG Activity_16'!$A:$A,$B121)+SUMIFS('AGG Activity_EX'!D:D,'AGG Activity_EX'!$A:$A,$B121))-SUMIFS(Activity_EX!D:D,Activity_EX!$A:$A,$A121))/(SUMIFS('AGG Activity_16'!D:D,'AGG Activity_16'!$A:$A,$B121)),0)))))</f>
        <v>0</v>
      </c>
      <c r="O121" s="9">
        <f>IF(OR($G121="WH",$G121="SH"),RESBDG_Split_Tech!O121,IF(O$1=2016,0,IF(RESBDG_Split_Tech!O121=1,1,IF(RESBDG_Split_Tech!O121="",0,IFERROR((RESBDG_Split_Tech!O121*(SUMIFS('AGG Activity_16'!E:E,'AGG Activity_16'!$A:$A,$B121)+SUMIFS('AGG Activity_EX'!E:E,'AGG Activity_EX'!$A:$A,$B121))-SUMIFS(Activity_EX!E:E,Activity_EX!$A:$A,$A121))/(SUMIFS('AGG Activity_16'!E:E,'AGG Activity_16'!$A:$A,$B121)),0)))))</f>
        <v>0</v>
      </c>
      <c r="P121" s="9">
        <f>IF(OR($G121="WH",$G121="SH"),RESBDG_Split_Tech!P121,IF(P$1=2016,0,IF(RESBDG_Split_Tech!P121=1,1,IF(RESBDG_Split_Tech!P121="",0,IFERROR((RESBDG_Split_Tech!P121*(SUMIFS('AGG Activity_16'!F:F,'AGG Activity_16'!$A:$A,$B121)+SUMIFS('AGG Activity_EX'!F:F,'AGG Activity_EX'!$A:$A,$B121))-SUMIFS(Activity_EX!F:F,Activity_EX!$A:$A,$A121))/(SUMIFS('AGG Activity_16'!F:F,'AGG Activity_16'!$A:$A,$B121)),0)))))</f>
        <v>0</v>
      </c>
      <c r="Q121" s="9">
        <f>IF(OR($G121="WH",$G121="SH"),RESBDG_Split_Tech!Q121,IF(Q$1=2016,0,IF(RESBDG_Split_Tech!Q121=1,1,IF(RESBDG_Split_Tech!Q121="",0,IFERROR((RESBDG_Split_Tech!Q121*(SUMIFS('AGG Activity_16'!G:G,'AGG Activity_16'!$A:$A,$B121)+SUMIFS('AGG Activity_EX'!G:G,'AGG Activity_EX'!$A:$A,$B121))-SUMIFS(Activity_EX!G:G,Activity_EX!$A:$A,$A121))/(SUMIFS('AGG Activity_16'!G:G,'AGG Activity_16'!$A:$A,$B121)),0)))))</f>
        <v>0</v>
      </c>
      <c r="R121" s="9">
        <f>IF(OR($G121="WH",$G121="SH"),RESBDG_Split_Tech!R121,IF(R$1=2016,0,IF(RESBDG_Split_Tech!R121=1,1,IF(RESBDG_Split_Tech!R121="",0,IFERROR((RESBDG_Split_Tech!R121*(SUMIFS('AGG Activity_16'!H:H,'AGG Activity_16'!$A:$A,$B121)+SUMIFS('AGG Activity_EX'!H:H,'AGG Activity_EX'!$A:$A,$B121))-SUMIFS(Activity_EX!H:H,Activity_EX!$A:$A,$A121))/(SUMIFS('AGG Activity_16'!H:H,'AGG Activity_16'!$A:$A,$B121)),0)))))</f>
        <v>0</v>
      </c>
      <c r="S121" s="9">
        <f>IF(AND($G121="WH",S$1=2017),RESBDG_Split_Tech!S121,IF(S$1=2016,0,IF(RESBDG_Split_Tech!S121=1,1,IF(RESBDG_Split_Tech!S121="",0,IFERROR((RESBDG_Split_Tech!S121*(SUMIFS('AGG Activity_16'!I:I,'AGG Activity_16'!$A:$A,$B121)+SUMIFS('AGG Activity_EX'!I:I,'AGG Activity_EX'!$A:$A,$B121))-SUMIFS(Activity_EX!I:I,Activity_EX!$A:$A,$A121))/(SUMIFS('AGG Activity_16'!I:I,'AGG Activity_16'!$A:$A,$B121)),0)))))</f>
        <v>0</v>
      </c>
      <c r="T121" s="9">
        <f>IF(AND($G121="WH",T$1=2017),RESBDG_Split_Tech!T121,IF(T$1=2016,0,IF(RESBDG_Split_Tech!T121=1,1,IF(RESBDG_Split_Tech!T121="",0,IFERROR((RESBDG_Split_Tech!T121*(SUMIFS('AGG Activity_16'!J:J,'AGG Activity_16'!$A:$A,$B121)+SUMIFS('AGG Activity_EX'!J:J,'AGG Activity_EX'!$A:$A,$B121))-SUMIFS(Activity_EX!J:J,Activity_EX!$A:$A,$A121))/(SUMIFS('AGG Activity_16'!J:J,'AGG Activity_16'!$A:$A,$B121)),0)))))</f>
        <v>0</v>
      </c>
      <c r="U121" s="9">
        <f>IF(AND($G121="WH",U$1=2017),RESBDG_Split_Tech!U121,IF(U$1=2016,0,IF(RESBDG_Split_Tech!U121=1,1,IF(RESBDG_Split_Tech!U121="",0,IFERROR((RESBDG_Split_Tech!U121*(SUMIFS('AGG Activity_16'!K:K,'AGG Activity_16'!$A:$A,$B121)+SUMIFS('AGG Activity_EX'!K:K,'AGG Activity_EX'!$A:$A,$B121))-SUMIFS(Activity_EX!K:K,Activity_EX!$A:$A,$A121))/(SUMIFS('AGG Activity_16'!K:K,'AGG Activity_16'!$A:$A,$B121)),0)))))</f>
        <v>0</v>
      </c>
    </row>
    <row r="122" spans="1:21" x14ac:dyDescent="0.25">
      <c r="A122" t="str">
        <f>RESBDG_Split_Tech!A122</f>
        <v>RESBDGSDENewLIHAL___STDELC</v>
      </c>
      <c r="B122" t="str">
        <f>RESBDG_Split_Tech!B122</f>
        <v>RESBDGSDENewLI</v>
      </c>
      <c r="C122" t="str">
        <f>RESBDG_Split_Tech!C122</f>
        <v>RES</v>
      </c>
      <c r="D122" t="str">
        <f>RESBDG_Split_Tech!D122</f>
        <v>BDG</v>
      </c>
      <c r="E122" t="str">
        <f>RESBDG_Split_Tech!E122</f>
        <v>SDE</v>
      </c>
      <c r="F122" t="str">
        <f>RESBDG_Split_Tech!F122</f>
        <v>New</v>
      </c>
      <c r="G122" t="str">
        <f>RESBDG_Split_Tech!G122</f>
        <v>LI</v>
      </c>
      <c r="H122" t="str">
        <f>RESBDG_Split_Tech!H122</f>
        <v>HAL</v>
      </c>
      <c r="I122" t="str">
        <f>RESBDG_Split_Tech!I122</f>
        <v>___</v>
      </c>
      <c r="J122" t="str">
        <f>RESBDG_Split_Tech!J122</f>
        <v>STD</v>
      </c>
      <c r="K122" t="str">
        <f>RESBDG_Split_Tech!K122</f>
        <v>ELC</v>
      </c>
      <c r="L122" s="9">
        <f>IF(OR($G122="WH",$G122="SH"),RESBDG_Split_Tech!L122,IF(L$1=2016,0,IF(RESBDG_Split_Tech!L122=1,1,IF(RESBDG_Split_Tech!L122="",0,IFERROR((RESBDG_Split_Tech!L122*(SUMIFS('AGG Activity_16'!B:B,'AGG Activity_16'!$A:$A,$B122)+SUMIFS('AGG Activity_EX'!B:B,'AGG Activity_EX'!$A:$A,$B122))-SUMIFS(Activity_EX!B:B,Activity_EX!$A:$A,$A122))/(SUMIFS('AGG Activity_16'!B:B,'AGG Activity_16'!$A:$A,$B122)),0)))))</f>
        <v>0</v>
      </c>
      <c r="M122" s="9">
        <f>IF(OR($G122="WH",$G122="SH"),RESBDG_Split_Tech!M122,IF(M$1=2016,0,IF(RESBDG_Split_Tech!M122=1,1,IF(RESBDG_Split_Tech!M122="",0,IFERROR((RESBDG_Split_Tech!M122*(SUMIFS('AGG Activity_16'!C:C,'AGG Activity_16'!$A:$A,$B122)+SUMIFS('AGG Activity_EX'!C:C,'AGG Activity_EX'!$A:$A,$B122))-SUMIFS(Activity_EX!C:C,Activity_EX!$A:$A,$A122))/(SUMIFS('AGG Activity_16'!C:C,'AGG Activity_16'!$A:$A,$B122)),0)))))</f>
        <v>0</v>
      </c>
      <c r="N122" s="9">
        <f>IF(OR($G122="WH",$G122="SH"),RESBDG_Split_Tech!N122,IF(N$1=2016,0,IF(RESBDG_Split_Tech!N122=1,1,IF(RESBDG_Split_Tech!N122="",0,IFERROR((RESBDG_Split_Tech!N122*(SUMIFS('AGG Activity_16'!D:D,'AGG Activity_16'!$A:$A,$B122)+SUMIFS('AGG Activity_EX'!D:D,'AGG Activity_EX'!$A:$A,$B122))-SUMIFS(Activity_EX!D:D,Activity_EX!$A:$A,$A122))/(SUMIFS('AGG Activity_16'!D:D,'AGG Activity_16'!$A:$A,$B122)),0)))))</f>
        <v>0</v>
      </c>
      <c r="O122" s="9">
        <f>IF(OR($G122="WH",$G122="SH"),RESBDG_Split_Tech!O122,IF(O$1=2016,0,IF(RESBDG_Split_Tech!O122=1,1,IF(RESBDG_Split_Tech!O122="",0,IFERROR((RESBDG_Split_Tech!O122*(SUMIFS('AGG Activity_16'!E:E,'AGG Activity_16'!$A:$A,$B122)+SUMIFS('AGG Activity_EX'!E:E,'AGG Activity_EX'!$A:$A,$B122))-SUMIFS(Activity_EX!E:E,Activity_EX!$A:$A,$A122))/(SUMIFS('AGG Activity_16'!E:E,'AGG Activity_16'!$A:$A,$B122)),0)))))</f>
        <v>0</v>
      </c>
      <c r="P122" s="9">
        <f>IF(OR($G122="WH",$G122="SH"),RESBDG_Split_Tech!P122,IF(P$1=2016,0,IF(RESBDG_Split_Tech!P122=1,1,IF(RESBDG_Split_Tech!P122="",0,IFERROR((RESBDG_Split_Tech!P122*(SUMIFS('AGG Activity_16'!F:F,'AGG Activity_16'!$A:$A,$B122)+SUMIFS('AGG Activity_EX'!F:F,'AGG Activity_EX'!$A:$A,$B122))-SUMIFS(Activity_EX!F:F,Activity_EX!$A:$A,$A122))/(SUMIFS('AGG Activity_16'!F:F,'AGG Activity_16'!$A:$A,$B122)),0)))))</f>
        <v>0</v>
      </c>
      <c r="Q122" s="9">
        <f>IF(OR($G122="WH",$G122="SH"),RESBDG_Split_Tech!Q122,IF(Q$1=2016,0,IF(RESBDG_Split_Tech!Q122=1,1,IF(RESBDG_Split_Tech!Q122="",0,IFERROR((RESBDG_Split_Tech!Q122*(SUMIFS('AGG Activity_16'!G:G,'AGG Activity_16'!$A:$A,$B122)+SUMIFS('AGG Activity_EX'!G:G,'AGG Activity_EX'!$A:$A,$B122))-SUMIFS(Activity_EX!G:G,Activity_EX!$A:$A,$A122))/(SUMIFS('AGG Activity_16'!G:G,'AGG Activity_16'!$A:$A,$B122)),0)))))</f>
        <v>0</v>
      </c>
      <c r="R122" s="9">
        <f>IF(OR($G122="WH",$G122="SH"),RESBDG_Split_Tech!R122,IF(R$1=2016,0,IF(RESBDG_Split_Tech!R122=1,1,IF(RESBDG_Split_Tech!R122="",0,IFERROR((RESBDG_Split_Tech!R122*(SUMIFS('AGG Activity_16'!H:H,'AGG Activity_16'!$A:$A,$B122)+SUMIFS('AGG Activity_EX'!H:H,'AGG Activity_EX'!$A:$A,$B122))-SUMIFS(Activity_EX!H:H,Activity_EX!$A:$A,$A122))/(SUMIFS('AGG Activity_16'!H:H,'AGG Activity_16'!$A:$A,$B122)),0)))))</f>
        <v>0</v>
      </c>
      <c r="S122" s="9">
        <f>IF(AND($G122="WH",S$1=2017),RESBDG_Split_Tech!S122,IF(S$1=2016,0,IF(RESBDG_Split_Tech!S122=1,1,IF(RESBDG_Split_Tech!S122="",0,IFERROR((RESBDG_Split_Tech!S122*(SUMIFS('AGG Activity_16'!I:I,'AGG Activity_16'!$A:$A,$B122)+SUMIFS('AGG Activity_EX'!I:I,'AGG Activity_EX'!$A:$A,$B122))-SUMIFS(Activity_EX!I:I,Activity_EX!$A:$A,$A122))/(SUMIFS('AGG Activity_16'!I:I,'AGG Activity_16'!$A:$A,$B122)),0)))))</f>
        <v>0</v>
      </c>
      <c r="T122" s="9">
        <f>IF(AND($G122="WH",T$1=2017),RESBDG_Split_Tech!T122,IF(T$1=2016,0,IF(RESBDG_Split_Tech!T122=1,1,IF(RESBDG_Split_Tech!T122="",0,IFERROR((RESBDG_Split_Tech!T122*(SUMIFS('AGG Activity_16'!J:J,'AGG Activity_16'!$A:$A,$B122)+SUMIFS('AGG Activity_EX'!J:J,'AGG Activity_EX'!$A:$A,$B122))-SUMIFS(Activity_EX!J:J,Activity_EX!$A:$A,$A122))/(SUMIFS('AGG Activity_16'!J:J,'AGG Activity_16'!$A:$A,$B122)),0)))))</f>
        <v>0</v>
      </c>
      <c r="U122" s="9">
        <f>IF(AND($G122="WH",U$1=2017),RESBDG_Split_Tech!U122,IF(U$1=2016,0,IF(RESBDG_Split_Tech!U122=1,1,IF(RESBDG_Split_Tech!U122="",0,IFERROR((RESBDG_Split_Tech!U122*(SUMIFS('AGG Activity_16'!K:K,'AGG Activity_16'!$A:$A,$B122)+SUMIFS('AGG Activity_EX'!K:K,'AGG Activity_EX'!$A:$A,$B122))-SUMIFS(Activity_EX!K:K,Activity_EX!$A:$A,$A122))/(SUMIFS('AGG Activity_16'!K:K,'AGG Activity_16'!$A:$A,$B122)),0)))))</f>
        <v>0</v>
      </c>
    </row>
    <row r="123" spans="1:21" x14ac:dyDescent="0.25">
      <c r="A123" t="str">
        <f>RESBDG_Split_Tech!A123</f>
        <v>RESBDGSDENewLIINC___STDELC</v>
      </c>
      <c r="B123" t="str">
        <f>RESBDG_Split_Tech!B123</f>
        <v>RESBDGSDENewLI</v>
      </c>
      <c r="C123" t="str">
        <f>RESBDG_Split_Tech!C123</f>
        <v>RES</v>
      </c>
      <c r="D123" t="str">
        <f>RESBDG_Split_Tech!D123</f>
        <v>BDG</v>
      </c>
      <c r="E123" t="str">
        <f>RESBDG_Split_Tech!E123</f>
        <v>SDE</v>
      </c>
      <c r="F123" t="str">
        <f>RESBDG_Split_Tech!F123</f>
        <v>New</v>
      </c>
      <c r="G123" t="str">
        <f>RESBDG_Split_Tech!G123</f>
        <v>LI</v>
      </c>
      <c r="H123" t="str">
        <f>RESBDG_Split_Tech!H123</f>
        <v>INC</v>
      </c>
      <c r="I123" t="str">
        <f>RESBDG_Split_Tech!I123</f>
        <v>___</v>
      </c>
      <c r="J123" t="str">
        <f>RESBDG_Split_Tech!J123</f>
        <v>STD</v>
      </c>
      <c r="K123" t="str">
        <f>RESBDG_Split_Tech!K123</f>
        <v>ELC</v>
      </c>
      <c r="L123" s="9">
        <f>IF(OR($G123="WH",$G123="SH"),RESBDG_Split_Tech!L123,IF(L$1=2016,0,IF(RESBDG_Split_Tech!L123=1,1,IF(RESBDG_Split_Tech!L123="",0,IFERROR((RESBDG_Split_Tech!L123*(SUMIFS('AGG Activity_16'!B:B,'AGG Activity_16'!$A:$A,$B123)+SUMIFS('AGG Activity_EX'!B:B,'AGG Activity_EX'!$A:$A,$B123))-SUMIFS(Activity_EX!B:B,Activity_EX!$A:$A,$A123))/(SUMIFS('AGG Activity_16'!B:B,'AGG Activity_16'!$A:$A,$B123)),0)))))</f>
        <v>0</v>
      </c>
      <c r="M123" s="9">
        <f>IF(OR($G123="WH",$G123="SH"),RESBDG_Split_Tech!M123,IF(M$1=2016,0,IF(RESBDG_Split_Tech!M123=1,1,IF(RESBDG_Split_Tech!M123="",0,IFERROR((RESBDG_Split_Tech!M123*(SUMIFS('AGG Activity_16'!C:C,'AGG Activity_16'!$A:$A,$B123)+SUMIFS('AGG Activity_EX'!C:C,'AGG Activity_EX'!$A:$A,$B123))-SUMIFS(Activity_EX!C:C,Activity_EX!$A:$A,$A123))/(SUMIFS('AGG Activity_16'!C:C,'AGG Activity_16'!$A:$A,$B123)),0)))))</f>
        <v>0</v>
      </c>
      <c r="N123" s="9">
        <f>IF(OR($G123="WH",$G123="SH"),RESBDG_Split_Tech!N123,IF(N$1=2016,0,IF(RESBDG_Split_Tech!N123=1,1,IF(RESBDG_Split_Tech!N123="",0,IFERROR((RESBDG_Split_Tech!N123*(SUMIFS('AGG Activity_16'!D:D,'AGG Activity_16'!$A:$A,$B123)+SUMIFS('AGG Activity_EX'!D:D,'AGG Activity_EX'!$A:$A,$B123))-SUMIFS(Activity_EX!D:D,Activity_EX!$A:$A,$A123))/(SUMIFS('AGG Activity_16'!D:D,'AGG Activity_16'!$A:$A,$B123)),0)))))</f>
        <v>0</v>
      </c>
      <c r="O123" s="9">
        <f>IF(OR($G123="WH",$G123="SH"),RESBDG_Split_Tech!O123,IF(O$1=2016,0,IF(RESBDG_Split_Tech!O123=1,1,IF(RESBDG_Split_Tech!O123="",0,IFERROR((RESBDG_Split_Tech!O123*(SUMIFS('AGG Activity_16'!E:E,'AGG Activity_16'!$A:$A,$B123)+SUMIFS('AGG Activity_EX'!E:E,'AGG Activity_EX'!$A:$A,$B123))-SUMIFS(Activity_EX!E:E,Activity_EX!$A:$A,$A123))/(SUMIFS('AGG Activity_16'!E:E,'AGG Activity_16'!$A:$A,$B123)),0)))))</f>
        <v>0</v>
      </c>
      <c r="P123" s="9">
        <f>IF(OR($G123="WH",$G123="SH"),RESBDG_Split_Tech!P123,IF(P$1=2016,0,IF(RESBDG_Split_Tech!P123=1,1,IF(RESBDG_Split_Tech!P123="",0,IFERROR((RESBDG_Split_Tech!P123*(SUMIFS('AGG Activity_16'!F:F,'AGG Activity_16'!$A:$A,$B123)+SUMIFS('AGG Activity_EX'!F:F,'AGG Activity_EX'!$A:$A,$B123))-SUMIFS(Activity_EX!F:F,Activity_EX!$A:$A,$A123))/(SUMIFS('AGG Activity_16'!F:F,'AGG Activity_16'!$A:$A,$B123)),0)))))</f>
        <v>0</v>
      </c>
      <c r="Q123" s="9">
        <f>IF(OR($G123="WH",$G123="SH"),RESBDG_Split_Tech!Q123,IF(Q$1=2016,0,IF(RESBDG_Split_Tech!Q123=1,1,IF(RESBDG_Split_Tech!Q123="",0,IFERROR((RESBDG_Split_Tech!Q123*(SUMIFS('AGG Activity_16'!G:G,'AGG Activity_16'!$A:$A,$B123)+SUMIFS('AGG Activity_EX'!G:G,'AGG Activity_EX'!$A:$A,$B123))-SUMIFS(Activity_EX!G:G,Activity_EX!$A:$A,$A123))/(SUMIFS('AGG Activity_16'!G:G,'AGG Activity_16'!$A:$A,$B123)),0)))))</f>
        <v>0</v>
      </c>
      <c r="R123" s="9">
        <f>IF(OR($G123="WH",$G123="SH"),RESBDG_Split_Tech!R123,IF(R$1=2016,0,IF(RESBDG_Split_Tech!R123=1,1,IF(RESBDG_Split_Tech!R123="",0,IFERROR((RESBDG_Split_Tech!R123*(SUMIFS('AGG Activity_16'!H:H,'AGG Activity_16'!$A:$A,$B123)+SUMIFS('AGG Activity_EX'!H:H,'AGG Activity_EX'!$A:$A,$B123))-SUMIFS(Activity_EX!H:H,Activity_EX!$A:$A,$A123))/(SUMIFS('AGG Activity_16'!H:H,'AGG Activity_16'!$A:$A,$B123)),0)))))</f>
        <v>0</v>
      </c>
      <c r="S123" s="9">
        <f>IF(AND($G123="WH",S$1=2017),RESBDG_Split_Tech!S123,IF(S$1=2016,0,IF(RESBDG_Split_Tech!S123=1,1,IF(RESBDG_Split_Tech!S123="",0,IFERROR((RESBDG_Split_Tech!S123*(SUMIFS('AGG Activity_16'!I:I,'AGG Activity_16'!$A:$A,$B123)+SUMIFS('AGG Activity_EX'!I:I,'AGG Activity_EX'!$A:$A,$B123))-SUMIFS(Activity_EX!I:I,Activity_EX!$A:$A,$A123))/(SUMIFS('AGG Activity_16'!I:I,'AGG Activity_16'!$A:$A,$B123)),0)))))</f>
        <v>0</v>
      </c>
      <c r="T123" s="9">
        <f>IF(AND($G123="WH",T$1=2017),RESBDG_Split_Tech!T123,IF(T$1=2016,0,IF(RESBDG_Split_Tech!T123=1,1,IF(RESBDG_Split_Tech!T123="",0,IFERROR((RESBDG_Split_Tech!T123*(SUMIFS('AGG Activity_16'!J:J,'AGG Activity_16'!$A:$A,$B123)+SUMIFS('AGG Activity_EX'!J:J,'AGG Activity_EX'!$A:$A,$B123))-SUMIFS(Activity_EX!J:J,Activity_EX!$A:$A,$A123))/(SUMIFS('AGG Activity_16'!J:J,'AGG Activity_16'!$A:$A,$B123)),0)))))</f>
        <v>0</v>
      </c>
      <c r="U123" s="9">
        <f>IF(AND($G123="WH",U$1=2017),RESBDG_Split_Tech!U123,IF(U$1=2016,0,IF(RESBDG_Split_Tech!U123=1,1,IF(RESBDG_Split_Tech!U123="",0,IFERROR((RESBDG_Split_Tech!U123*(SUMIFS('AGG Activity_16'!K:K,'AGG Activity_16'!$A:$A,$B123)+SUMIFS('AGG Activity_EX'!K:K,'AGG Activity_EX'!$A:$A,$B123))-SUMIFS(Activity_EX!K:K,Activity_EX!$A:$A,$A123))/(SUMIFS('AGG Activity_16'!K:K,'AGG Activity_16'!$A:$A,$B123)),0)))))</f>
        <v>0</v>
      </c>
    </row>
    <row r="124" spans="1:21" x14ac:dyDescent="0.25">
      <c r="A124" t="str">
        <f>RESBDG_Split_Tech!A124</f>
        <v>RESBDGSDENewLILED___STDELC</v>
      </c>
      <c r="B124" t="str">
        <f>RESBDG_Split_Tech!B124</f>
        <v>RESBDGSDENewLI</v>
      </c>
      <c r="C124" t="str">
        <f>RESBDG_Split_Tech!C124</f>
        <v>RES</v>
      </c>
      <c r="D124" t="str">
        <f>RESBDG_Split_Tech!D124</f>
        <v>BDG</v>
      </c>
      <c r="E124" t="str">
        <f>RESBDG_Split_Tech!E124</f>
        <v>SDE</v>
      </c>
      <c r="F124" t="str">
        <f>RESBDG_Split_Tech!F124</f>
        <v>New</v>
      </c>
      <c r="G124" t="str">
        <f>RESBDG_Split_Tech!G124</f>
        <v>LI</v>
      </c>
      <c r="H124" t="str">
        <f>RESBDG_Split_Tech!H124</f>
        <v>LED</v>
      </c>
      <c r="I124" t="str">
        <f>RESBDG_Split_Tech!I124</f>
        <v>___</v>
      </c>
      <c r="J124" t="str">
        <f>RESBDG_Split_Tech!J124</f>
        <v>STD</v>
      </c>
      <c r="K124" t="str">
        <f>RESBDG_Split_Tech!K124</f>
        <v>ELC</v>
      </c>
      <c r="L124" s="9">
        <f>IF(OR($G124="WH",$G124="SH"),RESBDG_Split_Tech!L124,IF(L$1=2016,0,IF(RESBDG_Split_Tech!L124=1,1,IF(RESBDG_Split_Tech!L124="",0,IFERROR((RESBDG_Split_Tech!L124*(SUMIFS('AGG Activity_16'!B:B,'AGG Activity_16'!$A:$A,$B124)+SUMIFS('AGG Activity_EX'!B:B,'AGG Activity_EX'!$A:$A,$B124))-SUMIFS(Activity_EX!B:B,Activity_EX!$A:$A,$A124))/(SUMIFS('AGG Activity_16'!B:B,'AGG Activity_16'!$A:$A,$B124)),0)))))</f>
        <v>0</v>
      </c>
      <c r="M124" s="9">
        <f>IF(OR($G124="WH",$G124="SH"),RESBDG_Split_Tech!M124,IF(M$1=2016,0,IF(RESBDG_Split_Tech!M124=1,1,IF(RESBDG_Split_Tech!M124="",0,IFERROR((RESBDG_Split_Tech!M124*(SUMIFS('AGG Activity_16'!C:C,'AGG Activity_16'!$A:$A,$B124)+SUMIFS('AGG Activity_EX'!C:C,'AGG Activity_EX'!$A:$A,$B124))-SUMIFS(Activity_EX!C:C,Activity_EX!$A:$A,$A124))/(SUMIFS('AGG Activity_16'!C:C,'AGG Activity_16'!$A:$A,$B124)),0)))))</f>
        <v>0</v>
      </c>
      <c r="N124" s="9">
        <f>IF(OR($G124="WH",$G124="SH"),RESBDG_Split_Tech!N124,IF(N$1=2016,0,IF(RESBDG_Split_Tech!N124=1,1,IF(RESBDG_Split_Tech!N124="",0,IFERROR((RESBDG_Split_Tech!N124*(SUMIFS('AGG Activity_16'!D:D,'AGG Activity_16'!$A:$A,$B124)+SUMIFS('AGG Activity_EX'!D:D,'AGG Activity_EX'!$A:$A,$B124))-SUMIFS(Activity_EX!D:D,Activity_EX!$A:$A,$A124))/(SUMIFS('AGG Activity_16'!D:D,'AGG Activity_16'!$A:$A,$B124)),0)))))</f>
        <v>0</v>
      </c>
      <c r="O124" s="9">
        <f>IF(OR($G124="WH",$G124="SH"),RESBDG_Split_Tech!O124,IF(O$1=2016,0,IF(RESBDG_Split_Tech!O124=1,1,IF(RESBDG_Split_Tech!O124="",0,IFERROR((RESBDG_Split_Tech!O124*(SUMIFS('AGG Activity_16'!E:E,'AGG Activity_16'!$A:$A,$B124)+SUMIFS('AGG Activity_EX'!E:E,'AGG Activity_EX'!$A:$A,$B124))-SUMIFS(Activity_EX!E:E,Activity_EX!$A:$A,$A124))/(SUMIFS('AGG Activity_16'!E:E,'AGG Activity_16'!$A:$A,$B124)),0)))))</f>
        <v>0</v>
      </c>
      <c r="P124" s="9">
        <f>IF(OR($G124="WH",$G124="SH"),RESBDG_Split_Tech!P124,IF(P$1=2016,0,IF(RESBDG_Split_Tech!P124=1,1,IF(RESBDG_Split_Tech!P124="",0,IFERROR((RESBDG_Split_Tech!P124*(SUMIFS('AGG Activity_16'!F:F,'AGG Activity_16'!$A:$A,$B124)+SUMIFS('AGG Activity_EX'!F:F,'AGG Activity_EX'!$A:$A,$B124))-SUMIFS(Activity_EX!F:F,Activity_EX!$A:$A,$A124))/(SUMIFS('AGG Activity_16'!F:F,'AGG Activity_16'!$A:$A,$B124)),0)))))</f>
        <v>0</v>
      </c>
      <c r="Q124" s="9">
        <f>IF(OR($G124="WH",$G124="SH"),RESBDG_Split_Tech!Q124,IF(Q$1=2016,0,IF(RESBDG_Split_Tech!Q124=1,1,IF(RESBDG_Split_Tech!Q124="",0,IFERROR((RESBDG_Split_Tech!Q124*(SUMIFS('AGG Activity_16'!G:G,'AGG Activity_16'!$A:$A,$B124)+SUMIFS('AGG Activity_EX'!G:G,'AGG Activity_EX'!$A:$A,$B124))-SUMIFS(Activity_EX!G:G,Activity_EX!$A:$A,$A124))/(SUMIFS('AGG Activity_16'!G:G,'AGG Activity_16'!$A:$A,$B124)),0)))))</f>
        <v>0</v>
      </c>
      <c r="R124" s="9">
        <f>IF(OR($G124="WH",$G124="SH"),RESBDG_Split_Tech!R124,IF(R$1=2016,0,IF(RESBDG_Split_Tech!R124=1,1,IF(RESBDG_Split_Tech!R124="",0,IFERROR((RESBDG_Split_Tech!R124*(SUMIFS('AGG Activity_16'!H:H,'AGG Activity_16'!$A:$A,$B124)+SUMIFS('AGG Activity_EX'!H:H,'AGG Activity_EX'!$A:$A,$B124))-SUMIFS(Activity_EX!H:H,Activity_EX!$A:$A,$A124))/(SUMIFS('AGG Activity_16'!H:H,'AGG Activity_16'!$A:$A,$B124)),0)))))</f>
        <v>0</v>
      </c>
      <c r="S124" s="9">
        <f>IF(AND($G124="WH",S$1=2017),RESBDG_Split_Tech!S124,IF(S$1=2016,0,IF(RESBDG_Split_Tech!S124=1,1,IF(RESBDG_Split_Tech!S124="",0,IFERROR((RESBDG_Split_Tech!S124*(SUMIFS('AGG Activity_16'!I:I,'AGG Activity_16'!$A:$A,$B124)+SUMIFS('AGG Activity_EX'!I:I,'AGG Activity_EX'!$A:$A,$B124))-SUMIFS(Activity_EX!I:I,Activity_EX!$A:$A,$A124))/(SUMIFS('AGG Activity_16'!I:I,'AGG Activity_16'!$A:$A,$B124)),0)))))</f>
        <v>0</v>
      </c>
      <c r="T124" s="9">
        <f>IF(AND($G124="WH",T$1=2017),RESBDG_Split_Tech!T124,IF(T$1=2016,0,IF(RESBDG_Split_Tech!T124=1,1,IF(RESBDG_Split_Tech!T124="",0,IFERROR((RESBDG_Split_Tech!T124*(SUMIFS('AGG Activity_16'!J:J,'AGG Activity_16'!$A:$A,$B124)+SUMIFS('AGG Activity_EX'!J:J,'AGG Activity_EX'!$A:$A,$B124))-SUMIFS(Activity_EX!J:J,Activity_EX!$A:$A,$A124))/(SUMIFS('AGG Activity_16'!J:J,'AGG Activity_16'!$A:$A,$B124)),0)))))</f>
        <v>0</v>
      </c>
      <c r="U124" s="9">
        <f>IF(AND($G124="WH",U$1=2017),RESBDG_Split_Tech!U124,IF(U$1=2016,0,IF(RESBDG_Split_Tech!U124=1,1,IF(RESBDG_Split_Tech!U124="",0,IFERROR((RESBDG_Split_Tech!U124*(SUMIFS('AGG Activity_16'!K:K,'AGG Activity_16'!$A:$A,$B124)+SUMIFS('AGG Activity_EX'!K:K,'AGG Activity_EX'!$A:$A,$B124))-SUMIFS(Activity_EX!K:K,Activity_EX!$A:$A,$A124))/(SUMIFS('AGG Activity_16'!K:K,'AGG Activity_16'!$A:$A,$B124)),0)))))</f>
        <v>0</v>
      </c>
    </row>
    <row r="125" spans="1:21" x14ac:dyDescent="0.25">
      <c r="A125" t="str">
        <f>RESBDG_Split_Tech!A125</f>
        <v>RESBDGAPANewRAG______STDELC</v>
      </c>
      <c r="B125" t="str">
        <f>RESBDG_Split_Tech!B125</f>
        <v>RESBDGAPANewRAG</v>
      </c>
      <c r="C125" t="str">
        <f>RESBDG_Split_Tech!C125</f>
        <v>RES</v>
      </c>
      <c r="D125" t="str">
        <f>RESBDG_Split_Tech!D125</f>
        <v>BDG</v>
      </c>
      <c r="E125" t="str">
        <f>RESBDG_Split_Tech!E125</f>
        <v>APA</v>
      </c>
      <c r="F125" t="str">
        <f>RESBDG_Split_Tech!F125</f>
        <v>New</v>
      </c>
      <c r="G125" t="str">
        <f>RESBDG_Split_Tech!G125</f>
        <v>RAG</v>
      </c>
      <c r="H125" t="str">
        <f>RESBDG_Split_Tech!H125</f>
        <v>___</v>
      </c>
      <c r="I125" t="str">
        <f>RESBDG_Split_Tech!I125</f>
        <v>___</v>
      </c>
      <c r="J125" t="str">
        <f>RESBDG_Split_Tech!J125</f>
        <v>STD</v>
      </c>
      <c r="K125" t="str">
        <f>RESBDG_Split_Tech!K125</f>
        <v>ELC</v>
      </c>
      <c r="L125" s="9">
        <f>IF(OR($G125="WH",$G125="SH"),RESBDG_Split_Tech!L125,IF(L$1=2016,0,IF(RESBDG_Split_Tech!L125=1,1,IF(RESBDG_Split_Tech!L125="",0,IFERROR((RESBDG_Split_Tech!L125*(SUMIFS('AGG Activity_16'!B:B,'AGG Activity_16'!$A:$A,$B125)+SUMIFS('AGG Activity_EX'!B:B,'AGG Activity_EX'!$A:$A,$B125))-SUMIFS(Activity_EX!B:B,Activity_EX!$A:$A,$A125))/(SUMIFS('AGG Activity_16'!B:B,'AGG Activity_16'!$A:$A,$B125)),0)))))</f>
        <v>0</v>
      </c>
      <c r="M125" s="9">
        <f>IF(OR($G125="WH",$G125="SH"),RESBDG_Split_Tech!M125,IF(M$1=2016,0,IF(RESBDG_Split_Tech!M125=1,1,IF(RESBDG_Split_Tech!M125="",0,IFERROR((RESBDG_Split_Tech!M125*(SUMIFS('AGG Activity_16'!C:C,'AGG Activity_16'!$A:$A,$B125)+SUMIFS('AGG Activity_EX'!C:C,'AGG Activity_EX'!$A:$A,$B125))-SUMIFS(Activity_EX!C:C,Activity_EX!$A:$A,$A125))/(SUMIFS('AGG Activity_16'!C:C,'AGG Activity_16'!$A:$A,$B125)),0)))))</f>
        <v>0</v>
      </c>
      <c r="N125" s="9">
        <f>IF(OR($G125="WH",$G125="SH"),RESBDG_Split_Tech!N125,IF(N$1=2016,0,IF(RESBDG_Split_Tech!N125=1,1,IF(RESBDG_Split_Tech!N125="",0,IFERROR((RESBDG_Split_Tech!N125*(SUMIFS('AGG Activity_16'!D:D,'AGG Activity_16'!$A:$A,$B125)+SUMIFS('AGG Activity_EX'!D:D,'AGG Activity_EX'!$A:$A,$B125))-SUMIFS(Activity_EX!D:D,Activity_EX!$A:$A,$A125))/(SUMIFS('AGG Activity_16'!D:D,'AGG Activity_16'!$A:$A,$B125)),0)))))</f>
        <v>0</v>
      </c>
      <c r="O125" s="9">
        <f>IF(OR($G125="WH",$G125="SH"),RESBDG_Split_Tech!O125,IF(O$1=2016,0,IF(RESBDG_Split_Tech!O125=1,1,IF(RESBDG_Split_Tech!O125="",0,IFERROR((RESBDG_Split_Tech!O125*(SUMIFS('AGG Activity_16'!E:E,'AGG Activity_16'!$A:$A,$B125)+SUMIFS('AGG Activity_EX'!E:E,'AGG Activity_EX'!$A:$A,$B125))-SUMIFS(Activity_EX!E:E,Activity_EX!$A:$A,$A125))/(SUMIFS('AGG Activity_16'!E:E,'AGG Activity_16'!$A:$A,$B125)),0)))))</f>
        <v>0</v>
      </c>
      <c r="P125" s="9">
        <f>IF(OR($G125="WH",$G125="SH"),RESBDG_Split_Tech!P125,IF(P$1=2016,0,IF(RESBDG_Split_Tech!P125=1,1,IF(RESBDG_Split_Tech!P125="",0,IFERROR((RESBDG_Split_Tech!P125*(SUMIFS('AGG Activity_16'!F:F,'AGG Activity_16'!$A:$A,$B125)+SUMIFS('AGG Activity_EX'!F:F,'AGG Activity_EX'!$A:$A,$B125))-SUMIFS(Activity_EX!F:F,Activity_EX!$A:$A,$A125))/(SUMIFS('AGG Activity_16'!F:F,'AGG Activity_16'!$A:$A,$B125)),0)))))</f>
        <v>0</v>
      </c>
      <c r="Q125" s="9">
        <f>IF(OR($G125="WH",$G125="SH"),RESBDG_Split_Tech!Q125,IF(Q$1=2016,0,IF(RESBDG_Split_Tech!Q125=1,1,IF(RESBDG_Split_Tech!Q125="",0,IFERROR((RESBDG_Split_Tech!Q125*(SUMIFS('AGG Activity_16'!G:G,'AGG Activity_16'!$A:$A,$B125)+SUMIFS('AGG Activity_EX'!G:G,'AGG Activity_EX'!$A:$A,$B125))-SUMIFS(Activity_EX!G:G,Activity_EX!$A:$A,$A125))/(SUMIFS('AGG Activity_16'!G:G,'AGG Activity_16'!$A:$A,$B125)),0)))))</f>
        <v>0</v>
      </c>
      <c r="R125" s="9">
        <f>IF(OR($G125="WH",$G125="SH"),RESBDG_Split_Tech!R125,IF(R$1=2016,0,IF(RESBDG_Split_Tech!R125=1,1,IF(RESBDG_Split_Tech!R125="",0,IFERROR((RESBDG_Split_Tech!R125*(SUMIFS('AGG Activity_16'!H:H,'AGG Activity_16'!$A:$A,$B125)+SUMIFS('AGG Activity_EX'!H:H,'AGG Activity_EX'!$A:$A,$B125))-SUMIFS(Activity_EX!H:H,Activity_EX!$A:$A,$A125))/(SUMIFS('AGG Activity_16'!H:H,'AGG Activity_16'!$A:$A,$B125)),0)))))</f>
        <v>0</v>
      </c>
      <c r="S125" s="9">
        <f>IF(AND($G125="WH",S$1=2017),RESBDG_Split_Tech!S125,IF(S$1=2016,0,IF(RESBDG_Split_Tech!S125=1,1,IF(RESBDG_Split_Tech!S125="",0,IFERROR((RESBDG_Split_Tech!S125*(SUMIFS('AGG Activity_16'!I:I,'AGG Activity_16'!$A:$A,$B125)+SUMIFS('AGG Activity_EX'!I:I,'AGG Activity_EX'!$A:$A,$B125))-SUMIFS(Activity_EX!I:I,Activity_EX!$A:$A,$A125))/(SUMIFS('AGG Activity_16'!I:I,'AGG Activity_16'!$A:$A,$B125)),0)))))</f>
        <v>0</v>
      </c>
      <c r="T125" s="9">
        <f>IF(AND($G125="WH",T$1=2017),RESBDG_Split_Tech!T125,IF(T$1=2016,0,IF(RESBDG_Split_Tech!T125=1,1,IF(RESBDG_Split_Tech!T125="",0,IFERROR((RESBDG_Split_Tech!T125*(SUMIFS('AGG Activity_16'!J:J,'AGG Activity_16'!$A:$A,$B125)+SUMIFS('AGG Activity_EX'!J:J,'AGG Activity_EX'!$A:$A,$B125))-SUMIFS(Activity_EX!J:J,Activity_EX!$A:$A,$A125))/(SUMIFS('AGG Activity_16'!J:J,'AGG Activity_16'!$A:$A,$B125)),0)))))</f>
        <v>0</v>
      </c>
      <c r="U125" s="9">
        <f>IF(AND($G125="WH",U$1=2017),RESBDG_Split_Tech!U125,IF(U$1=2016,0,IF(RESBDG_Split_Tech!U125=1,1,IF(RESBDG_Split_Tech!U125="",0,IFERROR((RESBDG_Split_Tech!U125*(SUMIFS('AGG Activity_16'!K:K,'AGG Activity_16'!$A:$A,$B125)+SUMIFS('AGG Activity_EX'!K:K,'AGG Activity_EX'!$A:$A,$B125))-SUMIFS(Activity_EX!K:K,Activity_EX!$A:$A,$A125))/(SUMIFS('AGG Activity_16'!K:K,'AGG Activity_16'!$A:$A,$B125)),0)))))</f>
        <v>0</v>
      </c>
    </row>
    <row r="126" spans="1:21" x14ac:dyDescent="0.25">
      <c r="A126" t="str">
        <f>RESBDG_Split_Tech!A126</f>
        <v>RESBDGSATNewRAG______STDELC</v>
      </c>
      <c r="B126" t="str">
        <f>RESBDG_Split_Tech!B126</f>
        <v>RESBDGSATNewRAG</v>
      </c>
      <c r="C126" t="str">
        <f>RESBDG_Split_Tech!C126</f>
        <v>RES</v>
      </c>
      <c r="D126" t="str">
        <f>RESBDG_Split_Tech!D126</f>
        <v>BDG</v>
      </c>
      <c r="E126" t="str">
        <f>RESBDG_Split_Tech!E126</f>
        <v>SAT</v>
      </c>
      <c r="F126" t="str">
        <f>RESBDG_Split_Tech!F126</f>
        <v>New</v>
      </c>
      <c r="G126" t="str">
        <f>RESBDG_Split_Tech!G126</f>
        <v>RAG</v>
      </c>
      <c r="H126" t="str">
        <f>RESBDG_Split_Tech!H126</f>
        <v>___</v>
      </c>
      <c r="I126" t="str">
        <f>RESBDG_Split_Tech!I126</f>
        <v>___</v>
      </c>
      <c r="J126" t="str">
        <f>RESBDG_Split_Tech!J126</f>
        <v>STD</v>
      </c>
      <c r="K126" t="str">
        <f>RESBDG_Split_Tech!K126</f>
        <v>ELC</v>
      </c>
      <c r="L126" s="9">
        <f>IF(OR($G126="WH",$G126="SH"),RESBDG_Split_Tech!L126,IF(L$1=2016,0,IF(RESBDG_Split_Tech!L126=1,1,IF(RESBDG_Split_Tech!L126="",0,IFERROR((RESBDG_Split_Tech!L126*(SUMIFS('AGG Activity_16'!B:B,'AGG Activity_16'!$A:$A,$B126)+SUMIFS('AGG Activity_EX'!B:B,'AGG Activity_EX'!$A:$A,$B126))-SUMIFS(Activity_EX!B:B,Activity_EX!$A:$A,$A126))/(SUMIFS('AGG Activity_16'!B:B,'AGG Activity_16'!$A:$A,$B126)),0)))))</f>
        <v>0</v>
      </c>
      <c r="M126" s="9">
        <f>IF(OR($G126="WH",$G126="SH"),RESBDG_Split_Tech!M126,IF(M$1=2016,0,IF(RESBDG_Split_Tech!M126=1,1,IF(RESBDG_Split_Tech!M126="",0,IFERROR((RESBDG_Split_Tech!M126*(SUMIFS('AGG Activity_16'!C:C,'AGG Activity_16'!$A:$A,$B126)+SUMIFS('AGG Activity_EX'!C:C,'AGG Activity_EX'!$A:$A,$B126))-SUMIFS(Activity_EX!C:C,Activity_EX!$A:$A,$A126))/(SUMIFS('AGG Activity_16'!C:C,'AGG Activity_16'!$A:$A,$B126)),0)))))</f>
        <v>0</v>
      </c>
      <c r="N126" s="9">
        <f>IF(OR($G126="WH",$G126="SH"),RESBDG_Split_Tech!N126,IF(N$1=2016,0,IF(RESBDG_Split_Tech!N126=1,1,IF(RESBDG_Split_Tech!N126="",0,IFERROR((RESBDG_Split_Tech!N126*(SUMIFS('AGG Activity_16'!D:D,'AGG Activity_16'!$A:$A,$B126)+SUMIFS('AGG Activity_EX'!D:D,'AGG Activity_EX'!$A:$A,$B126))-SUMIFS(Activity_EX!D:D,Activity_EX!$A:$A,$A126))/(SUMIFS('AGG Activity_16'!D:D,'AGG Activity_16'!$A:$A,$B126)),0)))))</f>
        <v>0</v>
      </c>
      <c r="O126" s="9">
        <f>IF(OR($G126="WH",$G126="SH"),RESBDG_Split_Tech!O126,IF(O$1=2016,0,IF(RESBDG_Split_Tech!O126=1,1,IF(RESBDG_Split_Tech!O126="",0,IFERROR((RESBDG_Split_Tech!O126*(SUMIFS('AGG Activity_16'!E:E,'AGG Activity_16'!$A:$A,$B126)+SUMIFS('AGG Activity_EX'!E:E,'AGG Activity_EX'!$A:$A,$B126))-SUMIFS(Activity_EX!E:E,Activity_EX!$A:$A,$A126))/(SUMIFS('AGG Activity_16'!E:E,'AGG Activity_16'!$A:$A,$B126)),0)))))</f>
        <v>0</v>
      </c>
      <c r="P126" s="9">
        <f>IF(OR($G126="WH",$G126="SH"),RESBDG_Split_Tech!P126,IF(P$1=2016,0,IF(RESBDG_Split_Tech!P126=1,1,IF(RESBDG_Split_Tech!P126="",0,IFERROR((RESBDG_Split_Tech!P126*(SUMIFS('AGG Activity_16'!F:F,'AGG Activity_16'!$A:$A,$B126)+SUMIFS('AGG Activity_EX'!F:F,'AGG Activity_EX'!$A:$A,$B126))-SUMIFS(Activity_EX!F:F,Activity_EX!$A:$A,$A126))/(SUMIFS('AGG Activity_16'!F:F,'AGG Activity_16'!$A:$A,$B126)),0)))))</f>
        <v>0</v>
      </c>
      <c r="Q126" s="9">
        <f>IF(OR($G126="WH",$G126="SH"),RESBDG_Split_Tech!Q126,IF(Q$1=2016,0,IF(RESBDG_Split_Tech!Q126=1,1,IF(RESBDG_Split_Tech!Q126="",0,IFERROR((RESBDG_Split_Tech!Q126*(SUMIFS('AGG Activity_16'!G:G,'AGG Activity_16'!$A:$A,$B126)+SUMIFS('AGG Activity_EX'!G:G,'AGG Activity_EX'!$A:$A,$B126))-SUMIFS(Activity_EX!G:G,Activity_EX!$A:$A,$A126))/(SUMIFS('AGG Activity_16'!G:G,'AGG Activity_16'!$A:$A,$B126)),0)))))</f>
        <v>0</v>
      </c>
      <c r="R126" s="9">
        <f>IF(OR($G126="WH",$G126="SH"),RESBDG_Split_Tech!R126,IF(R$1=2016,0,IF(RESBDG_Split_Tech!R126=1,1,IF(RESBDG_Split_Tech!R126="",0,IFERROR((RESBDG_Split_Tech!R126*(SUMIFS('AGG Activity_16'!H:H,'AGG Activity_16'!$A:$A,$B126)+SUMIFS('AGG Activity_EX'!H:H,'AGG Activity_EX'!$A:$A,$B126))-SUMIFS(Activity_EX!H:H,Activity_EX!$A:$A,$A126))/(SUMIFS('AGG Activity_16'!H:H,'AGG Activity_16'!$A:$A,$B126)),0)))))</f>
        <v>0</v>
      </c>
      <c r="S126" s="9">
        <f>IF(AND($G126="WH",S$1=2017),RESBDG_Split_Tech!S126,IF(S$1=2016,0,IF(RESBDG_Split_Tech!S126=1,1,IF(RESBDG_Split_Tech!S126="",0,IFERROR((RESBDG_Split_Tech!S126*(SUMIFS('AGG Activity_16'!I:I,'AGG Activity_16'!$A:$A,$B126)+SUMIFS('AGG Activity_EX'!I:I,'AGG Activity_EX'!$A:$A,$B126))-SUMIFS(Activity_EX!I:I,Activity_EX!$A:$A,$A126))/(SUMIFS('AGG Activity_16'!I:I,'AGG Activity_16'!$A:$A,$B126)),0)))))</f>
        <v>0</v>
      </c>
      <c r="T126" s="9">
        <f>IF(AND($G126="WH",T$1=2017),RESBDG_Split_Tech!T126,IF(T$1=2016,0,IF(RESBDG_Split_Tech!T126=1,1,IF(RESBDG_Split_Tech!T126="",0,IFERROR((RESBDG_Split_Tech!T126*(SUMIFS('AGG Activity_16'!J:J,'AGG Activity_16'!$A:$A,$B126)+SUMIFS('AGG Activity_EX'!J:J,'AGG Activity_EX'!$A:$A,$B126))-SUMIFS(Activity_EX!J:J,Activity_EX!$A:$A,$A126))/(SUMIFS('AGG Activity_16'!J:J,'AGG Activity_16'!$A:$A,$B126)),0)))))</f>
        <v>0</v>
      </c>
      <c r="U126" s="9">
        <f>IF(AND($G126="WH",U$1=2017),RESBDG_Split_Tech!U126,IF(U$1=2016,0,IF(RESBDG_Split_Tech!U126=1,1,IF(RESBDG_Split_Tech!U126="",0,IFERROR((RESBDG_Split_Tech!U126*(SUMIFS('AGG Activity_16'!K:K,'AGG Activity_16'!$A:$A,$B126)+SUMIFS('AGG Activity_EX'!K:K,'AGG Activity_EX'!$A:$A,$B126))-SUMIFS(Activity_EX!K:K,Activity_EX!$A:$A,$A126))/(SUMIFS('AGG Activity_16'!K:K,'AGG Activity_16'!$A:$A,$B126)),0)))))</f>
        <v>0</v>
      </c>
    </row>
    <row r="127" spans="1:21" x14ac:dyDescent="0.25">
      <c r="A127" t="str">
        <f>RESBDG_Split_Tech!A127</f>
        <v>RESBDGSDENewRAG______STDELC</v>
      </c>
      <c r="B127" t="str">
        <f>RESBDG_Split_Tech!B127</f>
        <v>RESBDGSDENewRAG</v>
      </c>
      <c r="C127" t="str">
        <f>RESBDG_Split_Tech!C127</f>
        <v>RES</v>
      </c>
      <c r="D127" t="str">
        <f>RESBDG_Split_Tech!D127</f>
        <v>BDG</v>
      </c>
      <c r="E127" t="str">
        <f>RESBDG_Split_Tech!E127</f>
        <v>SDE</v>
      </c>
      <c r="F127" t="str">
        <f>RESBDG_Split_Tech!F127</f>
        <v>New</v>
      </c>
      <c r="G127" t="str">
        <f>RESBDG_Split_Tech!G127</f>
        <v>RAG</v>
      </c>
      <c r="H127" t="str">
        <f>RESBDG_Split_Tech!H127</f>
        <v>___</v>
      </c>
      <c r="I127" t="str">
        <f>RESBDG_Split_Tech!I127</f>
        <v>___</v>
      </c>
      <c r="J127" t="str">
        <f>RESBDG_Split_Tech!J127</f>
        <v>STD</v>
      </c>
      <c r="K127" t="str">
        <f>RESBDG_Split_Tech!K127</f>
        <v>ELC</v>
      </c>
      <c r="L127" s="9">
        <f>IF(OR($G127="WH",$G127="SH"),RESBDG_Split_Tech!L127,IF(L$1=2016,0,IF(RESBDG_Split_Tech!L127=1,1,IF(RESBDG_Split_Tech!L127="",0,IFERROR((RESBDG_Split_Tech!L127*(SUMIFS('AGG Activity_16'!B:B,'AGG Activity_16'!$A:$A,$B127)+SUMIFS('AGG Activity_EX'!B:B,'AGG Activity_EX'!$A:$A,$B127))-SUMIFS(Activity_EX!B:B,Activity_EX!$A:$A,$A127))/(SUMIFS('AGG Activity_16'!B:B,'AGG Activity_16'!$A:$A,$B127)),0)))))</f>
        <v>0</v>
      </c>
      <c r="M127" s="9">
        <f>IF(OR($G127="WH",$G127="SH"),RESBDG_Split_Tech!M127,IF(M$1=2016,0,IF(RESBDG_Split_Tech!M127=1,1,IF(RESBDG_Split_Tech!M127="",0,IFERROR((RESBDG_Split_Tech!M127*(SUMIFS('AGG Activity_16'!C:C,'AGG Activity_16'!$A:$A,$B127)+SUMIFS('AGG Activity_EX'!C:C,'AGG Activity_EX'!$A:$A,$B127))-SUMIFS(Activity_EX!C:C,Activity_EX!$A:$A,$A127))/(SUMIFS('AGG Activity_16'!C:C,'AGG Activity_16'!$A:$A,$B127)),0)))))</f>
        <v>0</v>
      </c>
      <c r="N127" s="9">
        <f>IF(OR($G127="WH",$G127="SH"),RESBDG_Split_Tech!N127,IF(N$1=2016,0,IF(RESBDG_Split_Tech!N127=1,1,IF(RESBDG_Split_Tech!N127="",0,IFERROR((RESBDG_Split_Tech!N127*(SUMIFS('AGG Activity_16'!D:D,'AGG Activity_16'!$A:$A,$B127)+SUMIFS('AGG Activity_EX'!D:D,'AGG Activity_EX'!$A:$A,$B127))-SUMIFS(Activity_EX!D:D,Activity_EX!$A:$A,$A127))/(SUMIFS('AGG Activity_16'!D:D,'AGG Activity_16'!$A:$A,$B127)),0)))))</f>
        <v>0</v>
      </c>
      <c r="O127" s="9">
        <f>IF(OR($G127="WH",$G127="SH"),RESBDG_Split_Tech!O127,IF(O$1=2016,0,IF(RESBDG_Split_Tech!O127=1,1,IF(RESBDG_Split_Tech!O127="",0,IFERROR((RESBDG_Split_Tech!O127*(SUMIFS('AGG Activity_16'!E:E,'AGG Activity_16'!$A:$A,$B127)+SUMIFS('AGG Activity_EX'!E:E,'AGG Activity_EX'!$A:$A,$B127))-SUMIFS(Activity_EX!E:E,Activity_EX!$A:$A,$A127))/(SUMIFS('AGG Activity_16'!E:E,'AGG Activity_16'!$A:$A,$B127)),0)))))</f>
        <v>0</v>
      </c>
      <c r="P127" s="9">
        <f>IF(OR($G127="WH",$G127="SH"),RESBDG_Split_Tech!P127,IF(P$1=2016,0,IF(RESBDG_Split_Tech!P127=1,1,IF(RESBDG_Split_Tech!P127="",0,IFERROR((RESBDG_Split_Tech!P127*(SUMIFS('AGG Activity_16'!F:F,'AGG Activity_16'!$A:$A,$B127)+SUMIFS('AGG Activity_EX'!F:F,'AGG Activity_EX'!$A:$A,$B127))-SUMIFS(Activity_EX!F:F,Activity_EX!$A:$A,$A127))/(SUMIFS('AGG Activity_16'!F:F,'AGG Activity_16'!$A:$A,$B127)),0)))))</f>
        <v>0</v>
      </c>
      <c r="Q127" s="9">
        <f>IF(OR($G127="WH",$G127="SH"),RESBDG_Split_Tech!Q127,IF(Q$1=2016,0,IF(RESBDG_Split_Tech!Q127=1,1,IF(RESBDG_Split_Tech!Q127="",0,IFERROR((RESBDG_Split_Tech!Q127*(SUMIFS('AGG Activity_16'!G:G,'AGG Activity_16'!$A:$A,$B127)+SUMIFS('AGG Activity_EX'!G:G,'AGG Activity_EX'!$A:$A,$B127))-SUMIFS(Activity_EX!G:G,Activity_EX!$A:$A,$A127))/(SUMIFS('AGG Activity_16'!G:G,'AGG Activity_16'!$A:$A,$B127)),0)))))</f>
        <v>0</v>
      </c>
      <c r="R127" s="9">
        <f>IF(OR($G127="WH",$G127="SH"),RESBDG_Split_Tech!R127,IF(R$1=2016,0,IF(RESBDG_Split_Tech!R127=1,1,IF(RESBDG_Split_Tech!R127="",0,IFERROR((RESBDG_Split_Tech!R127*(SUMIFS('AGG Activity_16'!H:H,'AGG Activity_16'!$A:$A,$B127)+SUMIFS('AGG Activity_EX'!H:H,'AGG Activity_EX'!$A:$A,$B127))-SUMIFS(Activity_EX!H:H,Activity_EX!$A:$A,$A127))/(SUMIFS('AGG Activity_16'!H:H,'AGG Activity_16'!$A:$A,$B127)),0)))))</f>
        <v>0</v>
      </c>
      <c r="S127" s="9">
        <f>IF(AND($G127="WH",S$1=2017),RESBDG_Split_Tech!S127,IF(S$1=2016,0,IF(RESBDG_Split_Tech!S127=1,1,IF(RESBDG_Split_Tech!S127="",0,IFERROR((RESBDG_Split_Tech!S127*(SUMIFS('AGG Activity_16'!I:I,'AGG Activity_16'!$A:$A,$B127)+SUMIFS('AGG Activity_EX'!I:I,'AGG Activity_EX'!$A:$A,$B127))-SUMIFS(Activity_EX!I:I,Activity_EX!$A:$A,$A127))/(SUMIFS('AGG Activity_16'!I:I,'AGG Activity_16'!$A:$A,$B127)),0)))))</f>
        <v>0</v>
      </c>
      <c r="T127" s="9">
        <f>IF(AND($G127="WH",T$1=2017),RESBDG_Split_Tech!T127,IF(T$1=2016,0,IF(RESBDG_Split_Tech!T127=1,1,IF(RESBDG_Split_Tech!T127="",0,IFERROR((RESBDG_Split_Tech!T127*(SUMIFS('AGG Activity_16'!J:J,'AGG Activity_16'!$A:$A,$B127)+SUMIFS('AGG Activity_EX'!J:J,'AGG Activity_EX'!$A:$A,$B127))-SUMIFS(Activity_EX!J:J,Activity_EX!$A:$A,$A127))/(SUMIFS('AGG Activity_16'!J:J,'AGG Activity_16'!$A:$A,$B127)),0)))))</f>
        <v>0</v>
      </c>
      <c r="U127" s="9">
        <f>IF(AND($G127="WH",U$1=2017),RESBDG_Split_Tech!U127,IF(U$1=2016,0,IF(RESBDG_Split_Tech!U127=1,1,IF(RESBDG_Split_Tech!U127="",0,IFERROR((RESBDG_Split_Tech!U127*(SUMIFS('AGG Activity_16'!K:K,'AGG Activity_16'!$A:$A,$B127)+SUMIFS('AGG Activity_EX'!K:K,'AGG Activity_EX'!$A:$A,$B127))-SUMIFS(Activity_EX!K:K,Activity_EX!$A:$A,$A127))/(SUMIFS('AGG Activity_16'!K:K,'AGG Activity_16'!$A:$A,$B127)),0)))))</f>
        <v>0</v>
      </c>
    </row>
    <row r="128" spans="1:21" x14ac:dyDescent="0.25">
      <c r="A128" t="str">
        <f>RESBDG_Split_Tech!A128</f>
        <v>RESBDGAPANewREF______STDELC</v>
      </c>
      <c r="B128" t="str">
        <f>RESBDG_Split_Tech!B128</f>
        <v>RESBDGAPANewREF</v>
      </c>
      <c r="C128" t="str">
        <f>RESBDG_Split_Tech!C128</f>
        <v>RES</v>
      </c>
      <c r="D128" t="str">
        <f>RESBDG_Split_Tech!D128</f>
        <v>BDG</v>
      </c>
      <c r="E128" t="str">
        <f>RESBDG_Split_Tech!E128</f>
        <v>APA</v>
      </c>
      <c r="F128" t="str">
        <f>RESBDG_Split_Tech!F128</f>
        <v>New</v>
      </c>
      <c r="G128" t="str">
        <f>RESBDG_Split_Tech!G128</f>
        <v>REF</v>
      </c>
      <c r="H128" t="str">
        <f>RESBDG_Split_Tech!H128</f>
        <v>___</v>
      </c>
      <c r="I128" t="str">
        <f>RESBDG_Split_Tech!I128</f>
        <v>___</v>
      </c>
      <c r="J128" t="str">
        <f>RESBDG_Split_Tech!J128</f>
        <v>STD</v>
      </c>
      <c r="K128" t="str">
        <f>RESBDG_Split_Tech!K128</f>
        <v>ELC</v>
      </c>
      <c r="L128" s="9">
        <f>IF(OR($G128="WH",$G128="SH"),RESBDG_Split_Tech!L128,IF(L$1=2016,0,IF(RESBDG_Split_Tech!L128=1,1,IF(RESBDG_Split_Tech!L128="",0,IFERROR((RESBDG_Split_Tech!L128*(SUMIFS('AGG Activity_16'!B:B,'AGG Activity_16'!$A:$A,$B128)+SUMIFS('AGG Activity_EX'!B:B,'AGG Activity_EX'!$A:$A,$B128))-SUMIFS(Activity_EX!B:B,Activity_EX!$A:$A,$A128))/(SUMIFS('AGG Activity_16'!B:B,'AGG Activity_16'!$A:$A,$B128)),0)))))</f>
        <v>0</v>
      </c>
      <c r="M128" s="9">
        <f>IF(OR($G128="WH",$G128="SH"),RESBDG_Split_Tech!M128,IF(M$1=2016,0,IF(RESBDG_Split_Tech!M128=1,1,IF(RESBDG_Split_Tech!M128="",0,IFERROR((RESBDG_Split_Tech!M128*(SUMIFS('AGG Activity_16'!C:C,'AGG Activity_16'!$A:$A,$B128)+SUMIFS('AGG Activity_EX'!C:C,'AGG Activity_EX'!$A:$A,$B128))-SUMIFS(Activity_EX!C:C,Activity_EX!$A:$A,$A128))/(SUMIFS('AGG Activity_16'!C:C,'AGG Activity_16'!$A:$A,$B128)),0)))))</f>
        <v>0</v>
      </c>
      <c r="N128" s="9">
        <f>IF(OR($G128="WH",$G128="SH"),RESBDG_Split_Tech!N128,IF(N$1=2016,0,IF(RESBDG_Split_Tech!N128=1,1,IF(RESBDG_Split_Tech!N128="",0,IFERROR((RESBDG_Split_Tech!N128*(SUMIFS('AGG Activity_16'!D:D,'AGG Activity_16'!$A:$A,$B128)+SUMIFS('AGG Activity_EX'!D:D,'AGG Activity_EX'!$A:$A,$B128))-SUMIFS(Activity_EX!D:D,Activity_EX!$A:$A,$A128))/(SUMIFS('AGG Activity_16'!D:D,'AGG Activity_16'!$A:$A,$B128)),0)))))</f>
        <v>0</v>
      </c>
      <c r="O128" s="9">
        <f>IF(OR($G128="WH",$G128="SH"),RESBDG_Split_Tech!O128,IF(O$1=2016,0,IF(RESBDG_Split_Tech!O128=1,1,IF(RESBDG_Split_Tech!O128="",0,IFERROR((RESBDG_Split_Tech!O128*(SUMIFS('AGG Activity_16'!E:E,'AGG Activity_16'!$A:$A,$B128)+SUMIFS('AGG Activity_EX'!E:E,'AGG Activity_EX'!$A:$A,$B128))-SUMIFS(Activity_EX!E:E,Activity_EX!$A:$A,$A128))/(SUMIFS('AGG Activity_16'!E:E,'AGG Activity_16'!$A:$A,$B128)),0)))))</f>
        <v>0</v>
      </c>
      <c r="P128" s="9">
        <f>IF(OR($G128="WH",$G128="SH"),RESBDG_Split_Tech!P128,IF(P$1=2016,0,IF(RESBDG_Split_Tech!P128=1,1,IF(RESBDG_Split_Tech!P128="",0,IFERROR((RESBDG_Split_Tech!P128*(SUMIFS('AGG Activity_16'!F:F,'AGG Activity_16'!$A:$A,$B128)+SUMIFS('AGG Activity_EX'!F:F,'AGG Activity_EX'!$A:$A,$B128))-SUMIFS(Activity_EX!F:F,Activity_EX!$A:$A,$A128))/(SUMIFS('AGG Activity_16'!F:F,'AGG Activity_16'!$A:$A,$B128)),0)))))</f>
        <v>0</v>
      </c>
      <c r="Q128" s="9">
        <f>IF(OR($G128="WH",$G128="SH"),RESBDG_Split_Tech!Q128,IF(Q$1=2016,0,IF(RESBDG_Split_Tech!Q128=1,1,IF(RESBDG_Split_Tech!Q128="",0,IFERROR((RESBDG_Split_Tech!Q128*(SUMIFS('AGG Activity_16'!G:G,'AGG Activity_16'!$A:$A,$B128)+SUMIFS('AGG Activity_EX'!G:G,'AGG Activity_EX'!$A:$A,$B128))-SUMIFS(Activity_EX!G:G,Activity_EX!$A:$A,$A128))/(SUMIFS('AGG Activity_16'!G:G,'AGG Activity_16'!$A:$A,$B128)),0)))))</f>
        <v>0</v>
      </c>
      <c r="R128" s="9">
        <f>IF(OR($G128="WH",$G128="SH"),RESBDG_Split_Tech!R128,IF(R$1=2016,0,IF(RESBDG_Split_Tech!R128=1,1,IF(RESBDG_Split_Tech!R128="",0,IFERROR((RESBDG_Split_Tech!R128*(SUMIFS('AGG Activity_16'!H:H,'AGG Activity_16'!$A:$A,$B128)+SUMIFS('AGG Activity_EX'!H:H,'AGG Activity_EX'!$A:$A,$B128))-SUMIFS(Activity_EX!H:H,Activity_EX!$A:$A,$A128))/(SUMIFS('AGG Activity_16'!H:H,'AGG Activity_16'!$A:$A,$B128)),0)))))</f>
        <v>0</v>
      </c>
      <c r="S128" s="9">
        <f>IF(AND($G128="WH",S$1=2017),RESBDG_Split_Tech!S128,IF(S$1=2016,0,IF(RESBDG_Split_Tech!S128=1,1,IF(RESBDG_Split_Tech!S128="",0,IFERROR((RESBDG_Split_Tech!S128*(SUMIFS('AGG Activity_16'!I:I,'AGG Activity_16'!$A:$A,$B128)+SUMIFS('AGG Activity_EX'!I:I,'AGG Activity_EX'!$A:$A,$B128))-SUMIFS(Activity_EX!I:I,Activity_EX!$A:$A,$A128))/(SUMIFS('AGG Activity_16'!I:I,'AGG Activity_16'!$A:$A,$B128)),0)))))</f>
        <v>0</v>
      </c>
      <c r="T128" s="9">
        <f>IF(AND($G128="WH",T$1=2017),RESBDG_Split_Tech!T128,IF(T$1=2016,0,IF(RESBDG_Split_Tech!T128=1,1,IF(RESBDG_Split_Tech!T128="",0,IFERROR((RESBDG_Split_Tech!T128*(SUMIFS('AGG Activity_16'!J:J,'AGG Activity_16'!$A:$A,$B128)+SUMIFS('AGG Activity_EX'!J:J,'AGG Activity_EX'!$A:$A,$B128))-SUMIFS(Activity_EX!J:J,Activity_EX!$A:$A,$A128))/(SUMIFS('AGG Activity_16'!J:J,'AGG Activity_16'!$A:$A,$B128)),0)))))</f>
        <v>0</v>
      </c>
      <c r="U128" s="9">
        <f>IF(AND($G128="WH",U$1=2017),RESBDG_Split_Tech!U128,IF(U$1=2016,0,IF(RESBDG_Split_Tech!U128=1,1,IF(RESBDG_Split_Tech!U128="",0,IFERROR((RESBDG_Split_Tech!U128*(SUMIFS('AGG Activity_16'!K:K,'AGG Activity_16'!$A:$A,$B128)+SUMIFS('AGG Activity_EX'!K:K,'AGG Activity_EX'!$A:$A,$B128))-SUMIFS(Activity_EX!K:K,Activity_EX!$A:$A,$A128))/(SUMIFS('AGG Activity_16'!K:K,'AGG Activity_16'!$A:$A,$B128)),0)))))</f>
        <v>0</v>
      </c>
    </row>
    <row r="129" spans="1:21" x14ac:dyDescent="0.25">
      <c r="A129" t="str">
        <f>RESBDG_Split_Tech!A129</f>
        <v>RESBDGSATNewREF______STDELC</v>
      </c>
      <c r="B129" t="str">
        <f>RESBDG_Split_Tech!B129</f>
        <v>RESBDGSATNewREF</v>
      </c>
      <c r="C129" t="str">
        <f>RESBDG_Split_Tech!C129</f>
        <v>RES</v>
      </c>
      <c r="D129" t="str">
        <f>RESBDG_Split_Tech!D129</f>
        <v>BDG</v>
      </c>
      <c r="E129" t="str">
        <f>RESBDG_Split_Tech!E129</f>
        <v>SAT</v>
      </c>
      <c r="F129" t="str">
        <f>RESBDG_Split_Tech!F129</f>
        <v>New</v>
      </c>
      <c r="G129" t="str">
        <f>RESBDG_Split_Tech!G129</f>
        <v>REF</v>
      </c>
      <c r="H129" t="str">
        <f>RESBDG_Split_Tech!H129</f>
        <v>___</v>
      </c>
      <c r="I129" t="str">
        <f>RESBDG_Split_Tech!I129</f>
        <v>___</v>
      </c>
      <c r="J129" t="str">
        <f>RESBDG_Split_Tech!J129</f>
        <v>STD</v>
      </c>
      <c r="K129" t="str">
        <f>RESBDG_Split_Tech!K129</f>
        <v>ELC</v>
      </c>
      <c r="L129" s="9">
        <f>IF(OR($G129="WH",$G129="SH"),RESBDG_Split_Tech!L129,IF(L$1=2016,0,IF(RESBDG_Split_Tech!L129=1,1,IF(RESBDG_Split_Tech!L129="",0,IFERROR((RESBDG_Split_Tech!L129*(SUMIFS('AGG Activity_16'!B:B,'AGG Activity_16'!$A:$A,$B129)+SUMIFS('AGG Activity_EX'!B:B,'AGG Activity_EX'!$A:$A,$B129))-SUMIFS(Activity_EX!B:B,Activity_EX!$A:$A,$A129))/(SUMIFS('AGG Activity_16'!B:B,'AGG Activity_16'!$A:$A,$B129)),0)))))</f>
        <v>0</v>
      </c>
      <c r="M129" s="9">
        <f>IF(OR($G129="WH",$G129="SH"),RESBDG_Split_Tech!M129,IF(M$1=2016,0,IF(RESBDG_Split_Tech!M129=1,1,IF(RESBDG_Split_Tech!M129="",0,IFERROR((RESBDG_Split_Tech!M129*(SUMIFS('AGG Activity_16'!C:C,'AGG Activity_16'!$A:$A,$B129)+SUMIFS('AGG Activity_EX'!C:C,'AGG Activity_EX'!$A:$A,$B129))-SUMIFS(Activity_EX!C:C,Activity_EX!$A:$A,$A129))/(SUMIFS('AGG Activity_16'!C:C,'AGG Activity_16'!$A:$A,$B129)),0)))))</f>
        <v>0</v>
      </c>
      <c r="N129" s="9">
        <f>IF(OR($G129="WH",$G129="SH"),RESBDG_Split_Tech!N129,IF(N$1=2016,0,IF(RESBDG_Split_Tech!N129=1,1,IF(RESBDG_Split_Tech!N129="",0,IFERROR((RESBDG_Split_Tech!N129*(SUMIFS('AGG Activity_16'!D:D,'AGG Activity_16'!$A:$A,$B129)+SUMIFS('AGG Activity_EX'!D:D,'AGG Activity_EX'!$A:$A,$B129))-SUMIFS(Activity_EX!D:D,Activity_EX!$A:$A,$A129))/(SUMIFS('AGG Activity_16'!D:D,'AGG Activity_16'!$A:$A,$B129)),0)))))</f>
        <v>0</v>
      </c>
      <c r="O129" s="9">
        <f>IF(OR($G129="WH",$G129="SH"),RESBDG_Split_Tech!O129,IF(O$1=2016,0,IF(RESBDG_Split_Tech!O129=1,1,IF(RESBDG_Split_Tech!O129="",0,IFERROR((RESBDG_Split_Tech!O129*(SUMIFS('AGG Activity_16'!E:E,'AGG Activity_16'!$A:$A,$B129)+SUMIFS('AGG Activity_EX'!E:E,'AGG Activity_EX'!$A:$A,$B129))-SUMIFS(Activity_EX!E:E,Activity_EX!$A:$A,$A129))/(SUMIFS('AGG Activity_16'!E:E,'AGG Activity_16'!$A:$A,$B129)),0)))))</f>
        <v>0</v>
      </c>
      <c r="P129" s="9">
        <f>IF(OR($G129="WH",$G129="SH"),RESBDG_Split_Tech!P129,IF(P$1=2016,0,IF(RESBDG_Split_Tech!P129=1,1,IF(RESBDG_Split_Tech!P129="",0,IFERROR((RESBDG_Split_Tech!P129*(SUMIFS('AGG Activity_16'!F:F,'AGG Activity_16'!$A:$A,$B129)+SUMIFS('AGG Activity_EX'!F:F,'AGG Activity_EX'!$A:$A,$B129))-SUMIFS(Activity_EX!F:F,Activity_EX!$A:$A,$A129))/(SUMIFS('AGG Activity_16'!F:F,'AGG Activity_16'!$A:$A,$B129)),0)))))</f>
        <v>0</v>
      </c>
      <c r="Q129" s="9">
        <f>IF(OR($G129="WH",$G129="SH"),RESBDG_Split_Tech!Q129,IF(Q$1=2016,0,IF(RESBDG_Split_Tech!Q129=1,1,IF(RESBDG_Split_Tech!Q129="",0,IFERROR((RESBDG_Split_Tech!Q129*(SUMIFS('AGG Activity_16'!G:G,'AGG Activity_16'!$A:$A,$B129)+SUMIFS('AGG Activity_EX'!G:G,'AGG Activity_EX'!$A:$A,$B129))-SUMIFS(Activity_EX!G:G,Activity_EX!$A:$A,$A129))/(SUMIFS('AGG Activity_16'!G:G,'AGG Activity_16'!$A:$A,$B129)),0)))))</f>
        <v>0</v>
      </c>
      <c r="R129" s="9">
        <f>IF(OR($G129="WH",$G129="SH"),RESBDG_Split_Tech!R129,IF(R$1=2016,0,IF(RESBDG_Split_Tech!R129=1,1,IF(RESBDG_Split_Tech!R129="",0,IFERROR((RESBDG_Split_Tech!R129*(SUMIFS('AGG Activity_16'!H:H,'AGG Activity_16'!$A:$A,$B129)+SUMIFS('AGG Activity_EX'!H:H,'AGG Activity_EX'!$A:$A,$B129))-SUMIFS(Activity_EX!H:H,Activity_EX!$A:$A,$A129))/(SUMIFS('AGG Activity_16'!H:H,'AGG Activity_16'!$A:$A,$B129)),0)))))</f>
        <v>0</v>
      </c>
      <c r="S129" s="9">
        <f>IF(AND($G129="WH",S$1=2017),RESBDG_Split_Tech!S129,IF(S$1=2016,0,IF(RESBDG_Split_Tech!S129=1,1,IF(RESBDG_Split_Tech!S129="",0,IFERROR((RESBDG_Split_Tech!S129*(SUMIFS('AGG Activity_16'!I:I,'AGG Activity_16'!$A:$A,$B129)+SUMIFS('AGG Activity_EX'!I:I,'AGG Activity_EX'!$A:$A,$B129))-SUMIFS(Activity_EX!I:I,Activity_EX!$A:$A,$A129))/(SUMIFS('AGG Activity_16'!I:I,'AGG Activity_16'!$A:$A,$B129)),0)))))</f>
        <v>0</v>
      </c>
      <c r="T129" s="9">
        <f>IF(AND($G129="WH",T$1=2017),RESBDG_Split_Tech!T129,IF(T$1=2016,0,IF(RESBDG_Split_Tech!T129=1,1,IF(RESBDG_Split_Tech!T129="",0,IFERROR((RESBDG_Split_Tech!T129*(SUMIFS('AGG Activity_16'!J:J,'AGG Activity_16'!$A:$A,$B129)+SUMIFS('AGG Activity_EX'!J:J,'AGG Activity_EX'!$A:$A,$B129))-SUMIFS(Activity_EX!J:J,Activity_EX!$A:$A,$A129))/(SUMIFS('AGG Activity_16'!J:J,'AGG Activity_16'!$A:$A,$B129)),0)))))</f>
        <v>0</v>
      </c>
      <c r="U129" s="9">
        <f>IF(AND($G129="WH",U$1=2017),RESBDG_Split_Tech!U129,IF(U$1=2016,0,IF(RESBDG_Split_Tech!U129=1,1,IF(RESBDG_Split_Tech!U129="",0,IFERROR((RESBDG_Split_Tech!U129*(SUMIFS('AGG Activity_16'!K:K,'AGG Activity_16'!$A:$A,$B129)+SUMIFS('AGG Activity_EX'!K:K,'AGG Activity_EX'!$A:$A,$B129))-SUMIFS(Activity_EX!K:K,Activity_EX!$A:$A,$A129))/(SUMIFS('AGG Activity_16'!K:K,'AGG Activity_16'!$A:$A,$B129)),0)))))</f>
        <v>0</v>
      </c>
    </row>
    <row r="130" spans="1:21" x14ac:dyDescent="0.25">
      <c r="A130" t="str">
        <f>RESBDG_Split_Tech!A130</f>
        <v>RESBDGSDENewREF______STDELC</v>
      </c>
      <c r="B130" t="str">
        <f>RESBDG_Split_Tech!B130</f>
        <v>RESBDGSDENewREF</v>
      </c>
      <c r="C130" t="str">
        <f>RESBDG_Split_Tech!C130</f>
        <v>RES</v>
      </c>
      <c r="D130" t="str">
        <f>RESBDG_Split_Tech!D130</f>
        <v>BDG</v>
      </c>
      <c r="E130" t="str">
        <f>RESBDG_Split_Tech!E130</f>
        <v>SDE</v>
      </c>
      <c r="F130" t="str">
        <f>RESBDG_Split_Tech!F130</f>
        <v>New</v>
      </c>
      <c r="G130" t="str">
        <f>RESBDG_Split_Tech!G130</f>
        <v>REF</v>
      </c>
      <c r="H130" t="str">
        <f>RESBDG_Split_Tech!H130</f>
        <v>___</v>
      </c>
      <c r="I130" t="str">
        <f>RESBDG_Split_Tech!I130</f>
        <v>___</v>
      </c>
      <c r="J130" t="str">
        <f>RESBDG_Split_Tech!J130</f>
        <v>STD</v>
      </c>
      <c r="K130" t="str">
        <f>RESBDG_Split_Tech!K130</f>
        <v>ELC</v>
      </c>
      <c r="L130" s="9">
        <f>IF(OR($G130="WH",$G130="SH"),RESBDG_Split_Tech!L130,IF(L$1=2016,0,IF(RESBDG_Split_Tech!L130=1,1,IF(RESBDG_Split_Tech!L130="",0,IFERROR((RESBDG_Split_Tech!L130*(SUMIFS('AGG Activity_16'!B:B,'AGG Activity_16'!$A:$A,$B130)+SUMIFS('AGG Activity_EX'!B:B,'AGG Activity_EX'!$A:$A,$B130))-SUMIFS(Activity_EX!B:B,Activity_EX!$A:$A,$A130))/(SUMIFS('AGG Activity_16'!B:B,'AGG Activity_16'!$A:$A,$B130)),0)))))</f>
        <v>0</v>
      </c>
      <c r="M130" s="9">
        <f>IF(OR($G130="WH",$G130="SH"),RESBDG_Split_Tech!M130,IF(M$1=2016,0,IF(RESBDG_Split_Tech!M130=1,1,IF(RESBDG_Split_Tech!M130="",0,IFERROR((RESBDG_Split_Tech!M130*(SUMIFS('AGG Activity_16'!C:C,'AGG Activity_16'!$A:$A,$B130)+SUMIFS('AGG Activity_EX'!C:C,'AGG Activity_EX'!$A:$A,$B130))-SUMIFS(Activity_EX!C:C,Activity_EX!$A:$A,$A130))/(SUMIFS('AGG Activity_16'!C:C,'AGG Activity_16'!$A:$A,$B130)),0)))))</f>
        <v>0</v>
      </c>
      <c r="N130" s="9">
        <f>IF(OR($G130="WH",$G130="SH"),RESBDG_Split_Tech!N130,IF(N$1=2016,0,IF(RESBDG_Split_Tech!N130=1,1,IF(RESBDG_Split_Tech!N130="",0,IFERROR((RESBDG_Split_Tech!N130*(SUMIFS('AGG Activity_16'!D:D,'AGG Activity_16'!$A:$A,$B130)+SUMIFS('AGG Activity_EX'!D:D,'AGG Activity_EX'!$A:$A,$B130))-SUMIFS(Activity_EX!D:D,Activity_EX!$A:$A,$A130))/(SUMIFS('AGG Activity_16'!D:D,'AGG Activity_16'!$A:$A,$B130)),0)))))</f>
        <v>0</v>
      </c>
      <c r="O130" s="9">
        <f>IF(OR($G130="WH",$G130="SH"),RESBDG_Split_Tech!O130,IF(O$1=2016,0,IF(RESBDG_Split_Tech!O130=1,1,IF(RESBDG_Split_Tech!O130="",0,IFERROR((RESBDG_Split_Tech!O130*(SUMIFS('AGG Activity_16'!E:E,'AGG Activity_16'!$A:$A,$B130)+SUMIFS('AGG Activity_EX'!E:E,'AGG Activity_EX'!$A:$A,$B130))-SUMIFS(Activity_EX!E:E,Activity_EX!$A:$A,$A130))/(SUMIFS('AGG Activity_16'!E:E,'AGG Activity_16'!$A:$A,$B130)),0)))))</f>
        <v>0</v>
      </c>
      <c r="P130" s="9">
        <f>IF(OR($G130="WH",$G130="SH"),RESBDG_Split_Tech!P130,IF(P$1=2016,0,IF(RESBDG_Split_Tech!P130=1,1,IF(RESBDG_Split_Tech!P130="",0,IFERROR((RESBDG_Split_Tech!P130*(SUMIFS('AGG Activity_16'!F:F,'AGG Activity_16'!$A:$A,$B130)+SUMIFS('AGG Activity_EX'!F:F,'AGG Activity_EX'!$A:$A,$B130))-SUMIFS(Activity_EX!F:F,Activity_EX!$A:$A,$A130))/(SUMIFS('AGG Activity_16'!F:F,'AGG Activity_16'!$A:$A,$B130)),0)))))</f>
        <v>0</v>
      </c>
      <c r="Q130" s="9">
        <f>IF(OR($G130="WH",$G130="SH"),RESBDG_Split_Tech!Q130,IF(Q$1=2016,0,IF(RESBDG_Split_Tech!Q130=1,1,IF(RESBDG_Split_Tech!Q130="",0,IFERROR((RESBDG_Split_Tech!Q130*(SUMIFS('AGG Activity_16'!G:G,'AGG Activity_16'!$A:$A,$B130)+SUMIFS('AGG Activity_EX'!G:G,'AGG Activity_EX'!$A:$A,$B130))-SUMIFS(Activity_EX!G:G,Activity_EX!$A:$A,$A130))/(SUMIFS('AGG Activity_16'!G:G,'AGG Activity_16'!$A:$A,$B130)),0)))))</f>
        <v>0</v>
      </c>
      <c r="R130" s="9">
        <f>IF(OR($G130="WH",$G130="SH"),RESBDG_Split_Tech!R130,IF(R$1=2016,0,IF(RESBDG_Split_Tech!R130=1,1,IF(RESBDG_Split_Tech!R130="",0,IFERROR((RESBDG_Split_Tech!R130*(SUMIFS('AGG Activity_16'!H:H,'AGG Activity_16'!$A:$A,$B130)+SUMIFS('AGG Activity_EX'!H:H,'AGG Activity_EX'!$A:$A,$B130))-SUMIFS(Activity_EX!H:H,Activity_EX!$A:$A,$A130))/(SUMIFS('AGG Activity_16'!H:H,'AGG Activity_16'!$A:$A,$B130)),0)))))</f>
        <v>0</v>
      </c>
      <c r="S130" s="9">
        <f>IF(AND($G130="WH",S$1=2017),RESBDG_Split_Tech!S130,IF(S$1=2016,0,IF(RESBDG_Split_Tech!S130=1,1,IF(RESBDG_Split_Tech!S130="",0,IFERROR((RESBDG_Split_Tech!S130*(SUMIFS('AGG Activity_16'!I:I,'AGG Activity_16'!$A:$A,$B130)+SUMIFS('AGG Activity_EX'!I:I,'AGG Activity_EX'!$A:$A,$B130))-SUMIFS(Activity_EX!I:I,Activity_EX!$A:$A,$A130))/(SUMIFS('AGG Activity_16'!I:I,'AGG Activity_16'!$A:$A,$B130)),0)))))</f>
        <v>0</v>
      </c>
      <c r="T130" s="9">
        <f>IF(AND($G130="WH",T$1=2017),RESBDG_Split_Tech!T130,IF(T$1=2016,0,IF(RESBDG_Split_Tech!T130=1,1,IF(RESBDG_Split_Tech!T130="",0,IFERROR((RESBDG_Split_Tech!T130*(SUMIFS('AGG Activity_16'!J:J,'AGG Activity_16'!$A:$A,$B130)+SUMIFS('AGG Activity_EX'!J:J,'AGG Activity_EX'!$A:$A,$B130))-SUMIFS(Activity_EX!J:J,Activity_EX!$A:$A,$A130))/(SUMIFS('AGG Activity_16'!J:J,'AGG Activity_16'!$A:$A,$B130)),0)))))</f>
        <v>0</v>
      </c>
      <c r="U130" s="9">
        <f>IF(AND($G130="WH",U$1=2017),RESBDG_Split_Tech!U130,IF(U$1=2016,0,IF(RESBDG_Split_Tech!U130=1,1,IF(RESBDG_Split_Tech!U130="",0,IFERROR((RESBDG_Split_Tech!U130*(SUMIFS('AGG Activity_16'!K:K,'AGG Activity_16'!$A:$A,$B130)+SUMIFS('AGG Activity_EX'!K:K,'AGG Activity_EX'!$A:$A,$B130))-SUMIFS(Activity_EX!K:K,Activity_EX!$A:$A,$A130))/(SUMIFS('AGG Activity_16'!K:K,'AGG Activity_16'!$A:$A,$B130)),0)))))</f>
        <v>0</v>
      </c>
    </row>
    <row r="131" spans="1:21" x14ac:dyDescent="0.25">
      <c r="A131" t="str">
        <f>RESBDG_Split_Tech!A131</f>
        <v>RESBDGAPANewSCCE___STDELC</v>
      </c>
      <c r="B131" t="str">
        <f>RESBDG_Split_Tech!B131</f>
        <v>RESBDGAPANewSC</v>
      </c>
      <c r="C131" t="str">
        <f>RESBDG_Split_Tech!C131</f>
        <v>RES</v>
      </c>
      <c r="D131" t="str">
        <f>RESBDG_Split_Tech!D131</f>
        <v>BDG</v>
      </c>
      <c r="E131" t="str">
        <f>RESBDG_Split_Tech!E131</f>
        <v>APA</v>
      </c>
      <c r="F131" t="str">
        <f>RESBDG_Split_Tech!F131</f>
        <v>New</v>
      </c>
      <c r="G131" t="str">
        <f>RESBDG_Split_Tech!G131</f>
        <v>SC</v>
      </c>
      <c r="H131" t="str">
        <f>RESBDG_Split_Tech!H131</f>
        <v>CE</v>
      </c>
      <c r="I131" t="str">
        <f>RESBDG_Split_Tech!I131</f>
        <v>___</v>
      </c>
      <c r="J131" t="str">
        <f>RESBDG_Split_Tech!J131</f>
        <v>STD</v>
      </c>
      <c r="K131" t="str">
        <f>RESBDG_Split_Tech!K131</f>
        <v>ELC</v>
      </c>
      <c r="L131" s="9">
        <f>IF(OR($G131="WH",$G131="SH"),RESBDG_Split_Tech!L131,IF(L$1=2016,0,IF(RESBDG_Split_Tech!L131=1,1,IF(RESBDG_Split_Tech!L131="",0,IFERROR((RESBDG_Split_Tech!L131*(SUMIFS('AGG Activity_16'!B:B,'AGG Activity_16'!$A:$A,$B131)+SUMIFS('AGG Activity_EX'!B:B,'AGG Activity_EX'!$A:$A,$B131))-SUMIFS(Activity_EX!B:B,Activity_EX!$A:$A,$A131))/(SUMIFS('AGG Activity_16'!B:B,'AGG Activity_16'!$A:$A,$B131)),0)))))</f>
        <v>0</v>
      </c>
      <c r="M131" s="9">
        <f>IF(OR($G131="WH",$G131="SH"),RESBDG_Split_Tech!M131,IF(M$1=2016,0,IF(RESBDG_Split_Tech!M131=1,1,IF(RESBDG_Split_Tech!M131="",0,IFERROR((RESBDG_Split_Tech!M131*(SUMIFS('AGG Activity_16'!C:C,'AGG Activity_16'!$A:$A,$B131)+SUMIFS('AGG Activity_EX'!C:C,'AGG Activity_EX'!$A:$A,$B131))-SUMIFS(Activity_EX!C:C,Activity_EX!$A:$A,$A131))/(SUMIFS('AGG Activity_16'!C:C,'AGG Activity_16'!$A:$A,$B131)),0)))))</f>
        <v>0</v>
      </c>
      <c r="N131" s="9">
        <f>IF(OR($G131="WH",$G131="SH"),RESBDG_Split_Tech!N131,IF(N$1=2016,0,IF(RESBDG_Split_Tech!N131=1,1,IF(RESBDG_Split_Tech!N131="",0,IFERROR((RESBDG_Split_Tech!N131*(SUMIFS('AGG Activity_16'!D:D,'AGG Activity_16'!$A:$A,$B131)+SUMIFS('AGG Activity_EX'!D:D,'AGG Activity_EX'!$A:$A,$B131))-SUMIFS(Activity_EX!D:D,Activity_EX!$A:$A,$A131))/(SUMIFS('AGG Activity_16'!D:D,'AGG Activity_16'!$A:$A,$B131)),0)))))</f>
        <v>0</v>
      </c>
      <c r="O131" s="9">
        <f>IF(OR($G131="WH",$G131="SH"),RESBDG_Split_Tech!O131,IF(O$1=2016,0,IF(RESBDG_Split_Tech!O131=1,1,IF(RESBDG_Split_Tech!O131="",0,IFERROR((RESBDG_Split_Tech!O131*(SUMIFS('AGG Activity_16'!E:E,'AGG Activity_16'!$A:$A,$B131)+SUMIFS('AGG Activity_EX'!E:E,'AGG Activity_EX'!$A:$A,$B131))-SUMIFS(Activity_EX!E:E,Activity_EX!$A:$A,$A131))/(SUMIFS('AGG Activity_16'!E:E,'AGG Activity_16'!$A:$A,$B131)),0)))))</f>
        <v>0</v>
      </c>
      <c r="P131" s="9">
        <f>IF(OR($G131="WH",$G131="SH"),RESBDG_Split_Tech!P131,IF(P$1=2016,0,IF(RESBDG_Split_Tech!P131=1,1,IF(RESBDG_Split_Tech!P131="",0,IFERROR((RESBDG_Split_Tech!P131*(SUMIFS('AGG Activity_16'!F:F,'AGG Activity_16'!$A:$A,$B131)+SUMIFS('AGG Activity_EX'!F:F,'AGG Activity_EX'!$A:$A,$B131))-SUMIFS(Activity_EX!F:F,Activity_EX!$A:$A,$A131))/(SUMIFS('AGG Activity_16'!F:F,'AGG Activity_16'!$A:$A,$B131)),0)))))</f>
        <v>0</v>
      </c>
      <c r="Q131" s="9">
        <f>IF(OR($G131="WH",$G131="SH"),RESBDG_Split_Tech!Q131,IF(Q$1=2016,0,IF(RESBDG_Split_Tech!Q131=1,1,IF(RESBDG_Split_Tech!Q131="",0,IFERROR((RESBDG_Split_Tech!Q131*(SUMIFS('AGG Activity_16'!G:G,'AGG Activity_16'!$A:$A,$B131)+SUMIFS('AGG Activity_EX'!G:G,'AGG Activity_EX'!$A:$A,$B131))-SUMIFS(Activity_EX!G:G,Activity_EX!$A:$A,$A131))/(SUMIFS('AGG Activity_16'!G:G,'AGG Activity_16'!$A:$A,$B131)),0)))))</f>
        <v>0</v>
      </c>
      <c r="R131" s="9">
        <f>IF(OR($G131="WH",$G131="SH"),RESBDG_Split_Tech!R131,IF(R$1=2016,0,IF(RESBDG_Split_Tech!R131=1,1,IF(RESBDG_Split_Tech!R131="",0,IFERROR((RESBDG_Split_Tech!R131*(SUMIFS('AGG Activity_16'!H:H,'AGG Activity_16'!$A:$A,$B131)+SUMIFS('AGG Activity_EX'!H:H,'AGG Activity_EX'!$A:$A,$B131))-SUMIFS(Activity_EX!H:H,Activity_EX!$A:$A,$A131))/(SUMIFS('AGG Activity_16'!H:H,'AGG Activity_16'!$A:$A,$B131)),0)))))</f>
        <v>0</v>
      </c>
      <c r="S131" s="9">
        <f>IF(AND($G131="WH",S$1=2017),RESBDG_Split_Tech!S131,IF(S$1=2016,0,IF(RESBDG_Split_Tech!S131=1,1,IF(RESBDG_Split_Tech!S131="",0,IFERROR((RESBDG_Split_Tech!S131*(SUMIFS('AGG Activity_16'!I:I,'AGG Activity_16'!$A:$A,$B131)+SUMIFS('AGG Activity_EX'!I:I,'AGG Activity_EX'!$A:$A,$B131))-SUMIFS(Activity_EX!I:I,Activity_EX!$A:$A,$A131))/(SUMIFS('AGG Activity_16'!I:I,'AGG Activity_16'!$A:$A,$B131)),0)))))</f>
        <v>0</v>
      </c>
      <c r="T131" s="9">
        <f>IF(AND($G131="WH",T$1=2017),RESBDG_Split_Tech!T131,IF(T$1=2016,0,IF(RESBDG_Split_Tech!T131=1,1,IF(RESBDG_Split_Tech!T131="",0,IFERROR((RESBDG_Split_Tech!T131*(SUMIFS('AGG Activity_16'!J:J,'AGG Activity_16'!$A:$A,$B131)+SUMIFS('AGG Activity_EX'!J:J,'AGG Activity_EX'!$A:$A,$B131))-SUMIFS(Activity_EX!J:J,Activity_EX!$A:$A,$A131))/(SUMIFS('AGG Activity_16'!J:J,'AGG Activity_16'!$A:$A,$B131)),0)))))</f>
        <v>0</v>
      </c>
      <c r="U131" s="9">
        <f>IF(AND($G131="WH",U$1=2017),RESBDG_Split_Tech!U131,IF(U$1=2016,0,IF(RESBDG_Split_Tech!U131=1,1,IF(RESBDG_Split_Tech!U131="",0,IFERROR((RESBDG_Split_Tech!U131*(SUMIFS('AGG Activity_16'!K:K,'AGG Activity_16'!$A:$A,$B131)+SUMIFS('AGG Activity_EX'!K:K,'AGG Activity_EX'!$A:$A,$B131))-SUMIFS(Activity_EX!K:K,Activity_EX!$A:$A,$A131))/(SUMIFS('AGG Activity_16'!K:K,'AGG Activity_16'!$A:$A,$B131)),0)))))</f>
        <v>0</v>
      </c>
    </row>
    <row r="132" spans="1:21" x14ac:dyDescent="0.25">
      <c r="A132" t="str">
        <f>RESBDG_Split_Tech!A132</f>
        <v>RESBDGAPANewSCRO___STDELC</v>
      </c>
      <c r="B132" t="str">
        <f>RESBDG_Split_Tech!B132</f>
        <v>RESBDGAPANewSC</v>
      </c>
      <c r="C132" t="str">
        <f>RESBDG_Split_Tech!C132</f>
        <v>RES</v>
      </c>
      <c r="D132" t="str">
        <f>RESBDG_Split_Tech!D132</f>
        <v>BDG</v>
      </c>
      <c r="E132" t="str">
        <f>RESBDG_Split_Tech!E132</f>
        <v>APA</v>
      </c>
      <c r="F132" t="str">
        <f>RESBDG_Split_Tech!F132</f>
        <v>New</v>
      </c>
      <c r="G132" t="str">
        <f>RESBDG_Split_Tech!G132</f>
        <v>SC</v>
      </c>
      <c r="H132" t="str">
        <f>RESBDG_Split_Tech!H132</f>
        <v>RO</v>
      </c>
      <c r="I132" t="str">
        <f>RESBDG_Split_Tech!I132</f>
        <v>___</v>
      </c>
      <c r="J132" t="str">
        <f>RESBDG_Split_Tech!J132</f>
        <v>STD</v>
      </c>
      <c r="K132" t="str">
        <f>RESBDG_Split_Tech!K132</f>
        <v>ELC</v>
      </c>
      <c r="L132" s="9">
        <f>IF(OR($G132="WH",$G132="SH"),RESBDG_Split_Tech!L132,IF(L$1=2016,0,IF(RESBDG_Split_Tech!L132=1,1,IF(RESBDG_Split_Tech!L132="",0,IFERROR((RESBDG_Split_Tech!L132*(SUMIFS('AGG Activity_16'!B:B,'AGG Activity_16'!$A:$A,$B132)+SUMIFS('AGG Activity_EX'!B:B,'AGG Activity_EX'!$A:$A,$B132))-SUMIFS(Activity_EX!B:B,Activity_EX!$A:$A,$A132))/(SUMIFS('AGG Activity_16'!B:B,'AGG Activity_16'!$A:$A,$B132)),0)))))</f>
        <v>0</v>
      </c>
      <c r="M132" s="9">
        <f>IF(OR($G132="WH",$G132="SH"),RESBDG_Split_Tech!M132,IF(M$1=2016,0,IF(RESBDG_Split_Tech!M132=1,1,IF(RESBDG_Split_Tech!M132="",0,IFERROR((RESBDG_Split_Tech!M132*(SUMIFS('AGG Activity_16'!C:C,'AGG Activity_16'!$A:$A,$B132)+SUMIFS('AGG Activity_EX'!C:C,'AGG Activity_EX'!$A:$A,$B132))-SUMIFS(Activity_EX!C:C,Activity_EX!$A:$A,$A132))/(SUMIFS('AGG Activity_16'!C:C,'AGG Activity_16'!$A:$A,$B132)),0)))))</f>
        <v>0</v>
      </c>
      <c r="N132" s="9">
        <f>IF(OR($G132="WH",$G132="SH"),RESBDG_Split_Tech!N132,IF(N$1=2016,0,IF(RESBDG_Split_Tech!N132=1,1,IF(RESBDG_Split_Tech!N132="",0,IFERROR((RESBDG_Split_Tech!N132*(SUMIFS('AGG Activity_16'!D:D,'AGG Activity_16'!$A:$A,$B132)+SUMIFS('AGG Activity_EX'!D:D,'AGG Activity_EX'!$A:$A,$B132))-SUMIFS(Activity_EX!D:D,Activity_EX!$A:$A,$A132))/(SUMIFS('AGG Activity_16'!D:D,'AGG Activity_16'!$A:$A,$B132)),0)))))</f>
        <v>0</v>
      </c>
      <c r="O132" s="9">
        <f>IF(OR($G132="WH",$G132="SH"),RESBDG_Split_Tech!O132,IF(O$1=2016,0,IF(RESBDG_Split_Tech!O132=1,1,IF(RESBDG_Split_Tech!O132="",0,IFERROR((RESBDG_Split_Tech!O132*(SUMIFS('AGG Activity_16'!E:E,'AGG Activity_16'!$A:$A,$B132)+SUMIFS('AGG Activity_EX'!E:E,'AGG Activity_EX'!$A:$A,$B132))-SUMIFS(Activity_EX!E:E,Activity_EX!$A:$A,$A132))/(SUMIFS('AGG Activity_16'!E:E,'AGG Activity_16'!$A:$A,$B132)),0)))))</f>
        <v>0</v>
      </c>
      <c r="P132" s="9">
        <f>IF(OR($G132="WH",$G132="SH"),RESBDG_Split_Tech!P132,IF(P$1=2016,0,IF(RESBDG_Split_Tech!P132=1,1,IF(RESBDG_Split_Tech!P132="",0,IFERROR((RESBDG_Split_Tech!P132*(SUMIFS('AGG Activity_16'!F:F,'AGG Activity_16'!$A:$A,$B132)+SUMIFS('AGG Activity_EX'!F:F,'AGG Activity_EX'!$A:$A,$B132))-SUMIFS(Activity_EX!F:F,Activity_EX!$A:$A,$A132))/(SUMIFS('AGG Activity_16'!F:F,'AGG Activity_16'!$A:$A,$B132)),0)))))</f>
        <v>0</v>
      </c>
      <c r="Q132" s="9">
        <f>IF(OR($G132="WH",$G132="SH"),RESBDG_Split_Tech!Q132,IF(Q$1=2016,0,IF(RESBDG_Split_Tech!Q132=1,1,IF(RESBDG_Split_Tech!Q132="",0,IFERROR((RESBDG_Split_Tech!Q132*(SUMIFS('AGG Activity_16'!G:G,'AGG Activity_16'!$A:$A,$B132)+SUMIFS('AGG Activity_EX'!G:G,'AGG Activity_EX'!$A:$A,$B132))-SUMIFS(Activity_EX!G:G,Activity_EX!$A:$A,$A132))/(SUMIFS('AGG Activity_16'!G:G,'AGG Activity_16'!$A:$A,$B132)),0)))))</f>
        <v>0</v>
      </c>
      <c r="R132" s="9">
        <f>IF(OR($G132="WH",$G132="SH"),RESBDG_Split_Tech!R132,IF(R$1=2016,0,IF(RESBDG_Split_Tech!R132=1,1,IF(RESBDG_Split_Tech!R132="",0,IFERROR((RESBDG_Split_Tech!R132*(SUMIFS('AGG Activity_16'!H:H,'AGG Activity_16'!$A:$A,$B132)+SUMIFS('AGG Activity_EX'!H:H,'AGG Activity_EX'!$A:$A,$B132))-SUMIFS(Activity_EX!H:H,Activity_EX!$A:$A,$A132))/(SUMIFS('AGG Activity_16'!H:H,'AGG Activity_16'!$A:$A,$B132)),0)))))</f>
        <v>0</v>
      </c>
      <c r="S132" s="9">
        <f>IF(AND($G132="WH",S$1=2017),RESBDG_Split_Tech!S132,IF(S$1=2016,0,IF(RESBDG_Split_Tech!S132=1,1,IF(RESBDG_Split_Tech!S132="",0,IFERROR((RESBDG_Split_Tech!S132*(SUMIFS('AGG Activity_16'!I:I,'AGG Activity_16'!$A:$A,$B132)+SUMIFS('AGG Activity_EX'!I:I,'AGG Activity_EX'!$A:$A,$B132))-SUMIFS(Activity_EX!I:I,Activity_EX!$A:$A,$A132))/(SUMIFS('AGG Activity_16'!I:I,'AGG Activity_16'!$A:$A,$B132)),0)))))</f>
        <v>0</v>
      </c>
      <c r="T132" s="9">
        <f>IF(AND($G132="WH",T$1=2017),RESBDG_Split_Tech!T132,IF(T$1=2016,0,IF(RESBDG_Split_Tech!T132=1,1,IF(RESBDG_Split_Tech!T132="",0,IFERROR((RESBDG_Split_Tech!T132*(SUMIFS('AGG Activity_16'!J:J,'AGG Activity_16'!$A:$A,$B132)+SUMIFS('AGG Activity_EX'!J:J,'AGG Activity_EX'!$A:$A,$B132))-SUMIFS(Activity_EX!J:J,Activity_EX!$A:$A,$A132))/(SUMIFS('AGG Activity_16'!J:J,'AGG Activity_16'!$A:$A,$B132)),0)))))</f>
        <v>0</v>
      </c>
      <c r="U132" s="9">
        <f>IF(AND($G132="WH",U$1=2017),RESBDG_Split_Tech!U132,IF(U$1=2016,0,IF(RESBDG_Split_Tech!U132=1,1,IF(RESBDG_Split_Tech!U132="",0,IFERROR((RESBDG_Split_Tech!U132*(SUMIFS('AGG Activity_16'!K:K,'AGG Activity_16'!$A:$A,$B132)+SUMIFS('AGG Activity_EX'!K:K,'AGG Activity_EX'!$A:$A,$B132))-SUMIFS(Activity_EX!K:K,Activity_EX!$A:$A,$A132))/(SUMIFS('AGG Activity_16'!K:K,'AGG Activity_16'!$A:$A,$B132)),0)))))</f>
        <v>0</v>
      </c>
    </row>
    <row r="133" spans="1:21" x14ac:dyDescent="0.25">
      <c r="A133" t="str">
        <f>RESBDG_Split_Tech!A133</f>
        <v>RESBDGSATNewSCCE___STDELC</v>
      </c>
      <c r="B133" t="str">
        <f>RESBDG_Split_Tech!B133</f>
        <v>RESBDGSATNewSC</v>
      </c>
      <c r="C133" t="str">
        <f>RESBDG_Split_Tech!C133</f>
        <v>RES</v>
      </c>
      <c r="D133" t="str">
        <f>RESBDG_Split_Tech!D133</f>
        <v>BDG</v>
      </c>
      <c r="E133" t="str">
        <f>RESBDG_Split_Tech!E133</f>
        <v>SAT</v>
      </c>
      <c r="F133" t="str">
        <f>RESBDG_Split_Tech!F133</f>
        <v>New</v>
      </c>
      <c r="G133" t="str">
        <f>RESBDG_Split_Tech!G133</f>
        <v>SC</v>
      </c>
      <c r="H133" t="str">
        <f>RESBDG_Split_Tech!H133</f>
        <v>CE</v>
      </c>
      <c r="I133" t="str">
        <f>RESBDG_Split_Tech!I133</f>
        <v>___</v>
      </c>
      <c r="J133" t="str">
        <f>RESBDG_Split_Tech!J133</f>
        <v>STD</v>
      </c>
      <c r="K133" t="str">
        <f>RESBDG_Split_Tech!K133</f>
        <v>ELC</v>
      </c>
      <c r="L133" s="9">
        <f>IF(OR($G133="WH",$G133="SH"),RESBDG_Split_Tech!L133,IF(L$1=2016,0,IF(RESBDG_Split_Tech!L133=1,1,IF(RESBDG_Split_Tech!L133="",0,IFERROR((RESBDG_Split_Tech!L133*(SUMIFS('AGG Activity_16'!B:B,'AGG Activity_16'!$A:$A,$B133)+SUMIFS('AGG Activity_EX'!B:B,'AGG Activity_EX'!$A:$A,$B133))-SUMIFS(Activity_EX!B:B,Activity_EX!$A:$A,$A133))/(SUMIFS('AGG Activity_16'!B:B,'AGG Activity_16'!$A:$A,$B133)),0)))))</f>
        <v>0</v>
      </c>
      <c r="M133" s="9">
        <f>IF(OR($G133="WH",$G133="SH"),RESBDG_Split_Tech!M133,IF(M$1=2016,0,IF(RESBDG_Split_Tech!M133=1,1,IF(RESBDG_Split_Tech!M133="",0,IFERROR((RESBDG_Split_Tech!M133*(SUMIFS('AGG Activity_16'!C:C,'AGG Activity_16'!$A:$A,$B133)+SUMIFS('AGG Activity_EX'!C:C,'AGG Activity_EX'!$A:$A,$B133))-SUMIFS(Activity_EX!C:C,Activity_EX!$A:$A,$A133))/(SUMIFS('AGG Activity_16'!C:C,'AGG Activity_16'!$A:$A,$B133)),0)))))</f>
        <v>0</v>
      </c>
      <c r="N133" s="9">
        <f>IF(OR($G133="WH",$G133="SH"),RESBDG_Split_Tech!N133,IF(N$1=2016,0,IF(RESBDG_Split_Tech!N133=1,1,IF(RESBDG_Split_Tech!N133="",0,IFERROR((RESBDG_Split_Tech!N133*(SUMIFS('AGG Activity_16'!D:D,'AGG Activity_16'!$A:$A,$B133)+SUMIFS('AGG Activity_EX'!D:D,'AGG Activity_EX'!$A:$A,$B133))-SUMIFS(Activity_EX!D:D,Activity_EX!$A:$A,$A133))/(SUMIFS('AGG Activity_16'!D:D,'AGG Activity_16'!$A:$A,$B133)),0)))))</f>
        <v>0</v>
      </c>
      <c r="O133" s="9">
        <f>IF(OR($G133="WH",$G133="SH"),RESBDG_Split_Tech!O133,IF(O$1=2016,0,IF(RESBDG_Split_Tech!O133=1,1,IF(RESBDG_Split_Tech!O133="",0,IFERROR((RESBDG_Split_Tech!O133*(SUMIFS('AGG Activity_16'!E:E,'AGG Activity_16'!$A:$A,$B133)+SUMIFS('AGG Activity_EX'!E:E,'AGG Activity_EX'!$A:$A,$B133))-SUMIFS(Activity_EX!E:E,Activity_EX!$A:$A,$A133))/(SUMIFS('AGG Activity_16'!E:E,'AGG Activity_16'!$A:$A,$B133)),0)))))</f>
        <v>0</v>
      </c>
      <c r="P133" s="9">
        <f>IF(OR($G133="WH",$G133="SH"),RESBDG_Split_Tech!P133,IF(P$1=2016,0,IF(RESBDG_Split_Tech!P133=1,1,IF(RESBDG_Split_Tech!P133="",0,IFERROR((RESBDG_Split_Tech!P133*(SUMIFS('AGG Activity_16'!F:F,'AGG Activity_16'!$A:$A,$B133)+SUMIFS('AGG Activity_EX'!F:F,'AGG Activity_EX'!$A:$A,$B133))-SUMIFS(Activity_EX!F:F,Activity_EX!$A:$A,$A133))/(SUMIFS('AGG Activity_16'!F:F,'AGG Activity_16'!$A:$A,$B133)),0)))))</f>
        <v>0</v>
      </c>
      <c r="Q133" s="9">
        <f>IF(OR($G133="WH",$G133="SH"),RESBDG_Split_Tech!Q133,IF(Q$1=2016,0,IF(RESBDG_Split_Tech!Q133=1,1,IF(RESBDG_Split_Tech!Q133="",0,IFERROR((RESBDG_Split_Tech!Q133*(SUMIFS('AGG Activity_16'!G:G,'AGG Activity_16'!$A:$A,$B133)+SUMIFS('AGG Activity_EX'!G:G,'AGG Activity_EX'!$A:$A,$B133))-SUMIFS(Activity_EX!G:G,Activity_EX!$A:$A,$A133))/(SUMIFS('AGG Activity_16'!G:G,'AGG Activity_16'!$A:$A,$B133)),0)))))</f>
        <v>0</v>
      </c>
      <c r="R133" s="9">
        <f>IF(OR($G133="WH",$G133="SH"),RESBDG_Split_Tech!R133,IF(R$1=2016,0,IF(RESBDG_Split_Tech!R133=1,1,IF(RESBDG_Split_Tech!R133="",0,IFERROR((RESBDG_Split_Tech!R133*(SUMIFS('AGG Activity_16'!H:H,'AGG Activity_16'!$A:$A,$B133)+SUMIFS('AGG Activity_EX'!H:H,'AGG Activity_EX'!$A:$A,$B133))-SUMIFS(Activity_EX!H:H,Activity_EX!$A:$A,$A133))/(SUMIFS('AGG Activity_16'!H:H,'AGG Activity_16'!$A:$A,$B133)),0)))))</f>
        <v>0</v>
      </c>
      <c r="S133" s="9">
        <f>IF(AND($G133="WH",S$1=2017),RESBDG_Split_Tech!S133,IF(S$1=2016,0,IF(RESBDG_Split_Tech!S133=1,1,IF(RESBDG_Split_Tech!S133="",0,IFERROR((RESBDG_Split_Tech!S133*(SUMIFS('AGG Activity_16'!I:I,'AGG Activity_16'!$A:$A,$B133)+SUMIFS('AGG Activity_EX'!I:I,'AGG Activity_EX'!$A:$A,$B133))-SUMIFS(Activity_EX!I:I,Activity_EX!$A:$A,$A133))/(SUMIFS('AGG Activity_16'!I:I,'AGG Activity_16'!$A:$A,$B133)),0)))))</f>
        <v>0</v>
      </c>
      <c r="T133" s="9">
        <f>IF(AND($G133="WH",T$1=2017),RESBDG_Split_Tech!T133,IF(T$1=2016,0,IF(RESBDG_Split_Tech!T133=1,1,IF(RESBDG_Split_Tech!T133="",0,IFERROR((RESBDG_Split_Tech!T133*(SUMIFS('AGG Activity_16'!J:J,'AGG Activity_16'!$A:$A,$B133)+SUMIFS('AGG Activity_EX'!J:J,'AGG Activity_EX'!$A:$A,$B133))-SUMIFS(Activity_EX!J:J,Activity_EX!$A:$A,$A133))/(SUMIFS('AGG Activity_16'!J:J,'AGG Activity_16'!$A:$A,$B133)),0)))))</f>
        <v>0</v>
      </c>
      <c r="U133" s="9">
        <f>IF(AND($G133="WH",U$1=2017),RESBDG_Split_Tech!U133,IF(U$1=2016,0,IF(RESBDG_Split_Tech!U133=1,1,IF(RESBDG_Split_Tech!U133="",0,IFERROR((RESBDG_Split_Tech!U133*(SUMIFS('AGG Activity_16'!K:K,'AGG Activity_16'!$A:$A,$B133)+SUMIFS('AGG Activity_EX'!K:K,'AGG Activity_EX'!$A:$A,$B133))-SUMIFS(Activity_EX!K:K,Activity_EX!$A:$A,$A133))/(SUMIFS('AGG Activity_16'!K:K,'AGG Activity_16'!$A:$A,$B133)),0)))))</f>
        <v>0</v>
      </c>
    </row>
    <row r="134" spans="1:21" x14ac:dyDescent="0.25">
      <c r="A134" t="str">
        <f>RESBDG_Split_Tech!A134</f>
        <v>RESBDGSATNewSCRO___STDELC</v>
      </c>
      <c r="B134" t="str">
        <f>RESBDG_Split_Tech!B134</f>
        <v>RESBDGSATNewSC</v>
      </c>
      <c r="C134" t="str">
        <f>RESBDG_Split_Tech!C134</f>
        <v>RES</v>
      </c>
      <c r="D134" t="str">
        <f>RESBDG_Split_Tech!D134</f>
        <v>BDG</v>
      </c>
      <c r="E134" t="str">
        <f>RESBDG_Split_Tech!E134</f>
        <v>SAT</v>
      </c>
      <c r="F134" t="str">
        <f>RESBDG_Split_Tech!F134</f>
        <v>New</v>
      </c>
      <c r="G134" t="str">
        <f>RESBDG_Split_Tech!G134</f>
        <v>SC</v>
      </c>
      <c r="H134" t="str">
        <f>RESBDG_Split_Tech!H134</f>
        <v>RO</v>
      </c>
      <c r="I134" t="str">
        <f>RESBDG_Split_Tech!I134</f>
        <v>___</v>
      </c>
      <c r="J134" t="str">
        <f>RESBDG_Split_Tech!J134</f>
        <v>STD</v>
      </c>
      <c r="K134" t="str">
        <f>RESBDG_Split_Tech!K134</f>
        <v>ELC</v>
      </c>
      <c r="L134" s="9">
        <f>IF(OR($G134="WH",$G134="SH"),RESBDG_Split_Tech!L134,IF(L$1=2016,0,IF(RESBDG_Split_Tech!L134=1,1,IF(RESBDG_Split_Tech!L134="",0,IFERROR((RESBDG_Split_Tech!L134*(SUMIFS('AGG Activity_16'!B:B,'AGG Activity_16'!$A:$A,$B134)+SUMIFS('AGG Activity_EX'!B:B,'AGG Activity_EX'!$A:$A,$B134))-SUMIFS(Activity_EX!B:B,Activity_EX!$A:$A,$A134))/(SUMIFS('AGG Activity_16'!B:B,'AGG Activity_16'!$A:$A,$B134)),0)))))</f>
        <v>0</v>
      </c>
      <c r="M134" s="9">
        <f>IF(OR($G134="WH",$G134="SH"),RESBDG_Split_Tech!M134,IF(M$1=2016,0,IF(RESBDG_Split_Tech!M134=1,1,IF(RESBDG_Split_Tech!M134="",0,IFERROR((RESBDG_Split_Tech!M134*(SUMIFS('AGG Activity_16'!C:C,'AGG Activity_16'!$A:$A,$B134)+SUMIFS('AGG Activity_EX'!C:C,'AGG Activity_EX'!$A:$A,$B134))-SUMIFS(Activity_EX!C:C,Activity_EX!$A:$A,$A134))/(SUMIFS('AGG Activity_16'!C:C,'AGG Activity_16'!$A:$A,$B134)),0)))))</f>
        <v>0</v>
      </c>
      <c r="N134" s="9">
        <f>IF(OR($G134="WH",$G134="SH"),RESBDG_Split_Tech!N134,IF(N$1=2016,0,IF(RESBDG_Split_Tech!N134=1,1,IF(RESBDG_Split_Tech!N134="",0,IFERROR((RESBDG_Split_Tech!N134*(SUMIFS('AGG Activity_16'!D:D,'AGG Activity_16'!$A:$A,$B134)+SUMIFS('AGG Activity_EX'!D:D,'AGG Activity_EX'!$A:$A,$B134))-SUMIFS(Activity_EX!D:D,Activity_EX!$A:$A,$A134))/(SUMIFS('AGG Activity_16'!D:D,'AGG Activity_16'!$A:$A,$B134)),0)))))</f>
        <v>0</v>
      </c>
      <c r="O134" s="9">
        <f>IF(OR($G134="WH",$G134="SH"),RESBDG_Split_Tech!O134,IF(O$1=2016,0,IF(RESBDG_Split_Tech!O134=1,1,IF(RESBDG_Split_Tech!O134="",0,IFERROR((RESBDG_Split_Tech!O134*(SUMIFS('AGG Activity_16'!E:E,'AGG Activity_16'!$A:$A,$B134)+SUMIFS('AGG Activity_EX'!E:E,'AGG Activity_EX'!$A:$A,$B134))-SUMIFS(Activity_EX!E:E,Activity_EX!$A:$A,$A134))/(SUMIFS('AGG Activity_16'!E:E,'AGG Activity_16'!$A:$A,$B134)),0)))))</f>
        <v>0</v>
      </c>
      <c r="P134" s="9">
        <f>IF(OR($G134="WH",$G134="SH"),RESBDG_Split_Tech!P134,IF(P$1=2016,0,IF(RESBDG_Split_Tech!P134=1,1,IF(RESBDG_Split_Tech!P134="",0,IFERROR((RESBDG_Split_Tech!P134*(SUMIFS('AGG Activity_16'!F:F,'AGG Activity_16'!$A:$A,$B134)+SUMIFS('AGG Activity_EX'!F:F,'AGG Activity_EX'!$A:$A,$B134))-SUMIFS(Activity_EX!F:F,Activity_EX!$A:$A,$A134))/(SUMIFS('AGG Activity_16'!F:F,'AGG Activity_16'!$A:$A,$B134)),0)))))</f>
        <v>0</v>
      </c>
      <c r="Q134" s="9">
        <f>IF(OR($G134="WH",$G134="SH"),RESBDG_Split_Tech!Q134,IF(Q$1=2016,0,IF(RESBDG_Split_Tech!Q134=1,1,IF(RESBDG_Split_Tech!Q134="",0,IFERROR((RESBDG_Split_Tech!Q134*(SUMIFS('AGG Activity_16'!G:G,'AGG Activity_16'!$A:$A,$B134)+SUMIFS('AGG Activity_EX'!G:G,'AGG Activity_EX'!$A:$A,$B134))-SUMIFS(Activity_EX!G:G,Activity_EX!$A:$A,$A134))/(SUMIFS('AGG Activity_16'!G:G,'AGG Activity_16'!$A:$A,$B134)),0)))))</f>
        <v>0</v>
      </c>
      <c r="R134" s="9">
        <f>IF(OR($G134="WH",$G134="SH"),RESBDG_Split_Tech!R134,IF(R$1=2016,0,IF(RESBDG_Split_Tech!R134=1,1,IF(RESBDG_Split_Tech!R134="",0,IFERROR((RESBDG_Split_Tech!R134*(SUMIFS('AGG Activity_16'!H:H,'AGG Activity_16'!$A:$A,$B134)+SUMIFS('AGG Activity_EX'!H:H,'AGG Activity_EX'!$A:$A,$B134))-SUMIFS(Activity_EX!H:H,Activity_EX!$A:$A,$A134))/(SUMIFS('AGG Activity_16'!H:H,'AGG Activity_16'!$A:$A,$B134)),0)))))</f>
        <v>0</v>
      </c>
      <c r="S134" s="9">
        <f>IF(AND($G134="WH",S$1=2017),RESBDG_Split_Tech!S134,IF(S$1=2016,0,IF(RESBDG_Split_Tech!S134=1,1,IF(RESBDG_Split_Tech!S134="",0,IFERROR((RESBDG_Split_Tech!S134*(SUMIFS('AGG Activity_16'!I:I,'AGG Activity_16'!$A:$A,$B134)+SUMIFS('AGG Activity_EX'!I:I,'AGG Activity_EX'!$A:$A,$B134))-SUMIFS(Activity_EX!I:I,Activity_EX!$A:$A,$A134))/(SUMIFS('AGG Activity_16'!I:I,'AGG Activity_16'!$A:$A,$B134)),0)))))</f>
        <v>0</v>
      </c>
      <c r="T134" s="9">
        <f>IF(AND($G134="WH",T$1=2017),RESBDG_Split_Tech!T134,IF(T$1=2016,0,IF(RESBDG_Split_Tech!T134=1,1,IF(RESBDG_Split_Tech!T134="",0,IFERROR((RESBDG_Split_Tech!T134*(SUMIFS('AGG Activity_16'!J:J,'AGG Activity_16'!$A:$A,$B134)+SUMIFS('AGG Activity_EX'!J:J,'AGG Activity_EX'!$A:$A,$B134))-SUMIFS(Activity_EX!J:J,Activity_EX!$A:$A,$A134))/(SUMIFS('AGG Activity_16'!J:J,'AGG Activity_16'!$A:$A,$B134)),0)))))</f>
        <v>0</v>
      </c>
      <c r="U134" s="9">
        <f>IF(AND($G134="WH",U$1=2017),RESBDG_Split_Tech!U134,IF(U$1=2016,0,IF(RESBDG_Split_Tech!U134=1,1,IF(RESBDG_Split_Tech!U134="",0,IFERROR((RESBDG_Split_Tech!U134*(SUMIFS('AGG Activity_16'!K:K,'AGG Activity_16'!$A:$A,$B134)+SUMIFS('AGG Activity_EX'!K:K,'AGG Activity_EX'!$A:$A,$B134))-SUMIFS(Activity_EX!K:K,Activity_EX!$A:$A,$A134))/(SUMIFS('AGG Activity_16'!K:K,'AGG Activity_16'!$A:$A,$B134)),0)))))</f>
        <v>0</v>
      </c>
    </row>
    <row r="135" spans="1:21" x14ac:dyDescent="0.25">
      <c r="A135" t="str">
        <f>RESBDG_Split_Tech!A135</f>
        <v>RESBDGSDENewSCCE___STDELC</v>
      </c>
      <c r="B135" t="str">
        <f>RESBDG_Split_Tech!B135</f>
        <v>RESBDGSDENewSC</v>
      </c>
      <c r="C135" t="str">
        <f>RESBDG_Split_Tech!C135</f>
        <v>RES</v>
      </c>
      <c r="D135" t="str">
        <f>RESBDG_Split_Tech!D135</f>
        <v>BDG</v>
      </c>
      <c r="E135" t="str">
        <f>RESBDG_Split_Tech!E135</f>
        <v>SDE</v>
      </c>
      <c r="F135" t="str">
        <f>RESBDG_Split_Tech!F135</f>
        <v>New</v>
      </c>
      <c r="G135" t="str">
        <f>RESBDG_Split_Tech!G135</f>
        <v>SC</v>
      </c>
      <c r="H135" t="str">
        <f>RESBDG_Split_Tech!H135</f>
        <v>CE</v>
      </c>
      <c r="I135" t="str">
        <f>RESBDG_Split_Tech!I135</f>
        <v>___</v>
      </c>
      <c r="J135" t="str">
        <f>RESBDG_Split_Tech!J135</f>
        <v>STD</v>
      </c>
      <c r="K135" t="str">
        <f>RESBDG_Split_Tech!K135</f>
        <v>ELC</v>
      </c>
      <c r="L135" s="9">
        <f>IF(OR($G135="WH",$G135="SH"),RESBDG_Split_Tech!L135,IF(L$1=2016,0,IF(RESBDG_Split_Tech!L135=1,1,IF(RESBDG_Split_Tech!L135="",0,IFERROR((RESBDG_Split_Tech!L135*(SUMIFS('AGG Activity_16'!B:B,'AGG Activity_16'!$A:$A,$B135)+SUMIFS('AGG Activity_EX'!B:B,'AGG Activity_EX'!$A:$A,$B135))-SUMIFS(Activity_EX!B:B,Activity_EX!$A:$A,$A135))/(SUMIFS('AGG Activity_16'!B:B,'AGG Activity_16'!$A:$A,$B135)),0)))))</f>
        <v>0</v>
      </c>
      <c r="M135" s="9">
        <f>IF(OR($G135="WH",$G135="SH"),RESBDG_Split_Tech!M135,IF(M$1=2016,0,IF(RESBDG_Split_Tech!M135=1,1,IF(RESBDG_Split_Tech!M135="",0,IFERROR((RESBDG_Split_Tech!M135*(SUMIFS('AGG Activity_16'!C:C,'AGG Activity_16'!$A:$A,$B135)+SUMIFS('AGG Activity_EX'!C:C,'AGG Activity_EX'!$A:$A,$B135))-SUMIFS(Activity_EX!C:C,Activity_EX!$A:$A,$A135))/(SUMIFS('AGG Activity_16'!C:C,'AGG Activity_16'!$A:$A,$B135)),0)))))</f>
        <v>0</v>
      </c>
      <c r="N135" s="9">
        <f>IF(OR($G135="WH",$G135="SH"),RESBDG_Split_Tech!N135,IF(N$1=2016,0,IF(RESBDG_Split_Tech!N135=1,1,IF(RESBDG_Split_Tech!N135="",0,IFERROR((RESBDG_Split_Tech!N135*(SUMIFS('AGG Activity_16'!D:D,'AGG Activity_16'!$A:$A,$B135)+SUMIFS('AGG Activity_EX'!D:D,'AGG Activity_EX'!$A:$A,$B135))-SUMIFS(Activity_EX!D:D,Activity_EX!$A:$A,$A135))/(SUMIFS('AGG Activity_16'!D:D,'AGG Activity_16'!$A:$A,$B135)),0)))))</f>
        <v>0</v>
      </c>
      <c r="O135" s="9">
        <f>IF(OR($G135="WH",$G135="SH"),RESBDG_Split_Tech!O135,IF(O$1=2016,0,IF(RESBDG_Split_Tech!O135=1,1,IF(RESBDG_Split_Tech!O135="",0,IFERROR((RESBDG_Split_Tech!O135*(SUMIFS('AGG Activity_16'!E:E,'AGG Activity_16'!$A:$A,$B135)+SUMIFS('AGG Activity_EX'!E:E,'AGG Activity_EX'!$A:$A,$B135))-SUMIFS(Activity_EX!E:E,Activity_EX!$A:$A,$A135))/(SUMIFS('AGG Activity_16'!E:E,'AGG Activity_16'!$A:$A,$B135)),0)))))</f>
        <v>0</v>
      </c>
      <c r="P135" s="9">
        <f>IF(OR($G135="WH",$G135="SH"),RESBDG_Split_Tech!P135,IF(P$1=2016,0,IF(RESBDG_Split_Tech!P135=1,1,IF(RESBDG_Split_Tech!P135="",0,IFERROR((RESBDG_Split_Tech!P135*(SUMIFS('AGG Activity_16'!F:F,'AGG Activity_16'!$A:$A,$B135)+SUMIFS('AGG Activity_EX'!F:F,'AGG Activity_EX'!$A:$A,$B135))-SUMIFS(Activity_EX!F:F,Activity_EX!$A:$A,$A135))/(SUMIFS('AGG Activity_16'!F:F,'AGG Activity_16'!$A:$A,$B135)),0)))))</f>
        <v>0</v>
      </c>
      <c r="Q135" s="9">
        <f>IF(OR($G135="WH",$G135="SH"),RESBDG_Split_Tech!Q135,IF(Q$1=2016,0,IF(RESBDG_Split_Tech!Q135=1,1,IF(RESBDG_Split_Tech!Q135="",0,IFERROR((RESBDG_Split_Tech!Q135*(SUMIFS('AGG Activity_16'!G:G,'AGG Activity_16'!$A:$A,$B135)+SUMIFS('AGG Activity_EX'!G:G,'AGG Activity_EX'!$A:$A,$B135))-SUMIFS(Activity_EX!G:G,Activity_EX!$A:$A,$A135))/(SUMIFS('AGG Activity_16'!G:G,'AGG Activity_16'!$A:$A,$B135)),0)))))</f>
        <v>0</v>
      </c>
      <c r="R135" s="9">
        <f>IF(OR($G135="WH",$G135="SH"),RESBDG_Split_Tech!R135,IF(R$1=2016,0,IF(RESBDG_Split_Tech!R135=1,1,IF(RESBDG_Split_Tech!R135="",0,IFERROR((RESBDG_Split_Tech!R135*(SUMIFS('AGG Activity_16'!H:H,'AGG Activity_16'!$A:$A,$B135)+SUMIFS('AGG Activity_EX'!H:H,'AGG Activity_EX'!$A:$A,$B135))-SUMIFS(Activity_EX!H:H,Activity_EX!$A:$A,$A135))/(SUMIFS('AGG Activity_16'!H:H,'AGG Activity_16'!$A:$A,$B135)),0)))))</f>
        <v>0</v>
      </c>
      <c r="S135" s="9">
        <f>IF(AND($G135="WH",S$1=2017),RESBDG_Split_Tech!S135,IF(S$1=2016,0,IF(RESBDG_Split_Tech!S135=1,1,IF(RESBDG_Split_Tech!S135="",0,IFERROR((RESBDG_Split_Tech!S135*(SUMIFS('AGG Activity_16'!I:I,'AGG Activity_16'!$A:$A,$B135)+SUMIFS('AGG Activity_EX'!I:I,'AGG Activity_EX'!$A:$A,$B135))-SUMIFS(Activity_EX!I:I,Activity_EX!$A:$A,$A135))/(SUMIFS('AGG Activity_16'!I:I,'AGG Activity_16'!$A:$A,$B135)),0)))))</f>
        <v>0</v>
      </c>
      <c r="T135" s="9">
        <f>IF(AND($G135="WH",T$1=2017),RESBDG_Split_Tech!T135,IF(T$1=2016,0,IF(RESBDG_Split_Tech!T135=1,1,IF(RESBDG_Split_Tech!T135="",0,IFERROR((RESBDG_Split_Tech!T135*(SUMIFS('AGG Activity_16'!J:J,'AGG Activity_16'!$A:$A,$B135)+SUMIFS('AGG Activity_EX'!J:J,'AGG Activity_EX'!$A:$A,$B135))-SUMIFS(Activity_EX!J:J,Activity_EX!$A:$A,$A135))/(SUMIFS('AGG Activity_16'!J:J,'AGG Activity_16'!$A:$A,$B135)),0)))))</f>
        <v>0</v>
      </c>
      <c r="U135" s="9">
        <f>IF(AND($G135="WH",U$1=2017),RESBDG_Split_Tech!U135,IF(U$1=2016,0,IF(RESBDG_Split_Tech!U135=1,1,IF(RESBDG_Split_Tech!U135="",0,IFERROR((RESBDG_Split_Tech!U135*(SUMIFS('AGG Activity_16'!K:K,'AGG Activity_16'!$A:$A,$B135)+SUMIFS('AGG Activity_EX'!K:K,'AGG Activity_EX'!$A:$A,$B135))-SUMIFS(Activity_EX!K:K,Activity_EX!$A:$A,$A135))/(SUMIFS('AGG Activity_16'!K:K,'AGG Activity_16'!$A:$A,$B135)),0)))))</f>
        <v>0</v>
      </c>
    </row>
    <row r="136" spans="1:21" x14ac:dyDescent="0.25">
      <c r="A136" t="str">
        <f>RESBDG_Split_Tech!A136</f>
        <v>RESBDGSDENewSCRO___STDELC</v>
      </c>
      <c r="B136" t="str">
        <f>RESBDG_Split_Tech!B136</f>
        <v>RESBDGSDENewSC</v>
      </c>
      <c r="C136" t="str">
        <f>RESBDG_Split_Tech!C136</f>
        <v>RES</v>
      </c>
      <c r="D136" t="str">
        <f>RESBDG_Split_Tech!D136</f>
        <v>BDG</v>
      </c>
      <c r="E136" t="str">
        <f>RESBDG_Split_Tech!E136</f>
        <v>SDE</v>
      </c>
      <c r="F136" t="str">
        <f>RESBDG_Split_Tech!F136</f>
        <v>New</v>
      </c>
      <c r="G136" t="str">
        <f>RESBDG_Split_Tech!G136</f>
        <v>SC</v>
      </c>
      <c r="H136" t="str">
        <f>RESBDG_Split_Tech!H136</f>
        <v>RO</v>
      </c>
      <c r="I136" t="str">
        <f>RESBDG_Split_Tech!I136</f>
        <v>___</v>
      </c>
      <c r="J136" t="str">
        <f>RESBDG_Split_Tech!J136</f>
        <v>STD</v>
      </c>
      <c r="K136" t="str">
        <f>RESBDG_Split_Tech!K136</f>
        <v>ELC</v>
      </c>
      <c r="L136" s="9">
        <f>IF(OR($G136="WH",$G136="SH"),RESBDG_Split_Tech!L136,IF(L$1=2016,0,IF(RESBDG_Split_Tech!L136=1,1,IF(RESBDG_Split_Tech!L136="",0,IFERROR((RESBDG_Split_Tech!L136*(SUMIFS('AGG Activity_16'!B:B,'AGG Activity_16'!$A:$A,$B136)+SUMIFS('AGG Activity_EX'!B:B,'AGG Activity_EX'!$A:$A,$B136))-SUMIFS(Activity_EX!B:B,Activity_EX!$A:$A,$A136))/(SUMIFS('AGG Activity_16'!B:B,'AGG Activity_16'!$A:$A,$B136)),0)))))</f>
        <v>0</v>
      </c>
      <c r="M136" s="9">
        <f>IF(OR($G136="WH",$G136="SH"),RESBDG_Split_Tech!M136,IF(M$1=2016,0,IF(RESBDG_Split_Tech!M136=1,1,IF(RESBDG_Split_Tech!M136="",0,IFERROR((RESBDG_Split_Tech!M136*(SUMIFS('AGG Activity_16'!C:C,'AGG Activity_16'!$A:$A,$B136)+SUMIFS('AGG Activity_EX'!C:C,'AGG Activity_EX'!$A:$A,$B136))-SUMIFS(Activity_EX!C:C,Activity_EX!$A:$A,$A136))/(SUMIFS('AGG Activity_16'!C:C,'AGG Activity_16'!$A:$A,$B136)),0)))))</f>
        <v>0</v>
      </c>
      <c r="N136" s="9">
        <f>IF(OR($G136="WH",$G136="SH"),RESBDG_Split_Tech!N136,IF(N$1=2016,0,IF(RESBDG_Split_Tech!N136=1,1,IF(RESBDG_Split_Tech!N136="",0,IFERROR((RESBDG_Split_Tech!N136*(SUMIFS('AGG Activity_16'!D:D,'AGG Activity_16'!$A:$A,$B136)+SUMIFS('AGG Activity_EX'!D:D,'AGG Activity_EX'!$A:$A,$B136))-SUMIFS(Activity_EX!D:D,Activity_EX!$A:$A,$A136))/(SUMIFS('AGG Activity_16'!D:D,'AGG Activity_16'!$A:$A,$B136)),0)))))</f>
        <v>0</v>
      </c>
      <c r="O136" s="9">
        <f>IF(OR($G136="WH",$G136="SH"),RESBDG_Split_Tech!O136,IF(O$1=2016,0,IF(RESBDG_Split_Tech!O136=1,1,IF(RESBDG_Split_Tech!O136="",0,IFERROR((RESBDG_Split_Tech!O136*(SUMIFS('AGG Activity_16'!E:E,'AGG Activity_16'!$A:$A,$B136)+SUMIFS('AGG Activity_EX'!E:E,'AGG Activity_EX'!$A:$A,$B136))-SUMIFS(Activity_EX!E:E,Activity_EX!$A:$A,$A136))/(SUMIFS('AGG Activity_16'!E:E,'AGG Activity_16'!$A:$A,$B136)),0)))))</f>
        <v>0</v>
      </c>
      <c r="P136" s="9">
        <f>IF(OR($G136="WH",$G136="SH"),RESBDG_Split_Tech!P136,IF(P$1=2016,0,IF(RESBDG_Split_Tech!P136=1,1,IF(RESBDG_Split_Tech!P136="",0,IFERROR((RESBDG_Split_Tech!P136*(SUMIFS('AGG Activity_16'!F:F,'AGG Activity_16'!$A:$A,$B136)+SUMIFS('AGG Activity_EX'!F:F,'AGG Activity_EX'!$A:$A,$B136))-SUMIFS(Activity_EX!F:F,Activity_EX!$A:$A,$A136))/(SUMIFS('AGG Activity_16'!F:F,'AGG Activity_16'!$A:$A,$B136)),0)))))</f>
        <v>0</v>
      </c>
      <c r="Q136" s="9">
        <f>IF(OR($G136="WH",$G136="SH"),RESBDG_Split_Tech!Q136,IF(Q$1=2016,0,IF(RESBDG_Split_Tech!Q136=1,1,IF(RESBDG_Split_Tech!Q136="",0,IFERROR((RESBDG_Split_Tech!Q136*(SUMIFS('AGG Activity_16'!G:G,'AGG Activity_16'!$A:$A,$B136)+SUMIFS('AGG Activity_EX'!G:G,'AGG Activity_EX'!$A:$A,$B136))-SUMIFS(Activity_EX!G:G,Activity_EX!$A:$A,$A136))/(SUMIFS('AGG Activity_16'!G:G,'AGG Activity_16'!$A:$A,$B136)),0)))))</f>
        <v>0</v>
      </c>
      <c r="R136" s="9">
        <f>IF(OR($G136="WH",$G136="SH"),RESBDG_Split_Tech!R136,IF(R$1=2016,0,IF(RESBDG_Split_Tech!R136=1,1,IF(RESBDG_Split_Tech!R136="",0,IFERROR((RESBDG_Split_Tech!R136*(SUMIFS('AGG Activity_16'!H:H,'AGG Activity_16'!$A:$A,$B136)+SUMIFS('AGG Activity_EX'!H:H,'AGG Activity_EX'!$A:$A,$B136))-SUMIFS(Activity_EX!H:H,Activity_EX!$A:$A,$A136))/(SUMIFS('AGG Activity_16'!H:H,'AGG Activity_16'!$A:$A,$B136)),0)))))</f>
        <v>0</v>
      </c>
      <c r="S136" s="9">
        <f>IF(AND($G136="WH",S$1=2017),RESBDG_Split_Tech!S136,IF(S$1=2016,0,IF(RESBDG_Split_Tech!S136=1,1,IF(RESBDG_Split_Tech!S136="",0,IFERROR((RESBDG_Split_Tech!S136*(SUMIFS('AGG Activity_16'!I:I,'AGG Activity_16'!$A:$A,$B136)+SUMIFS('AGG Activity_EX'!I:I,'AGG Activity_EX'!$A:$A,$B136))-SUMIFS(Activity_EX!I:I,Activity_EX!$A:$A,$A136))/(SUMIFS('AGG Activity_16'!I:I,'AGG Activity_16'!$A:$A,$B136)),0)))))</f>
        <v>0</v>
      </c>
      <c r="T136" s="9">
        <f>IF(AND($G136="WH",T$1=2017),RESBDG_Split_Tech!T136,IF(T$1=2016,0,IF(RESBDG_Split_Tech!T136=1,1,IF(RESBDG_Split_Tech!T136="",0,IFERROR((RESBDG_Split_Tech!T136*(SUMIFS('AGG Activity_16'!J:J,'AGG Activity_16'!$A:$A,$B136)+SUMIFS('AGG Activity_EX'!J:J,'AGG Activity_EX'!$A:$A,$B136))-SUMIFS(Activity_EX!J:J,Activity_EX!$A:$A,$A136))/(SUMIFS('AGG Activity_16'!J:J,'AGG Activity_16'!$A:$A,$B136)),0)))))</f>
        <v>0</v>
      </c>
      <c r="U136" s="9">
        <f>IF(AND($G136="WH",U$1=2017),RESBDG_Split_Tech!U136,IF(U$1=2016,0,IF(RESBDG_Split_Tech!U136=1,1,IF(RESBDG_Split_Tech!U136="",0,IFERROR((RESBDG_Split_Tech!U136*(SUMIFS('AGG Activity_16'!K:K,'AGG Activity_16'!$A:$A,$B136)+SUMIFS('AGG Activity_EX'!K:K,'AGG Activity_EX'!$A:$A,$B136))-SUMIFS(Activity_EX!K:K,Activity_EX!$A:$A,$A136))/(SUMIFS('AGG Activity_16'!K:K,'AGG Activity_16'!$A:$A,$B136)),0)))))</f>
        <v>0</v>
      </c>
    </row>
    <row r="137" spans="1:21" x14ac:dyDescent="0.25">
      <c r="A137" t="str">
        <f>RESBDG_Split_Tech!A137</f>
        <v>RESBDGAPANewSC_________DCO</v>
      </c>
      <c r="B137" t="str">
        <f>RESBDG_Split_Tech!B137</f>
        <v>RESBDGAPAOldSC</v>
      </c>
      <c r="C137" t="str">
        <f>RESBDG_Split_Tech!C137</f>
        <v>RES</v>
      </c>
      <c r="D137" t="str">
        <f>RESBDG_Split_Tech!D137</f>
        <v>BDG</v>
      </c>
      <c r="E137" t="str">
        <f>RESBDG_Split_Tech!E137</f>
        <v>APA</v>
      </c>
      <c r="F137" t="str">
        <f>RESBDG_Split_Tech!F137</f>
        <v>New</v>
      </c>
      <c r="G137" t="str">
        <f>RESBDG_Split_Tech!G137</f>
        <v>SC</v>
      </c>
      <c r="H137" t="str">
        <f>RESBDG_Split_Tech!H137</f>
        <v>___</v>
      </c>
      <c r="I137" t="str">
        <f>RESBDG_Split_Tech!I137</f>
        <v>___</v>
      </c>
      <c r="J137" t="str">
        <f>RESBDG_Split_Tech!J137</f>
        <v>___</v>
      </c>
      <c r="K137" t="str">
        <f>RESBDG_Split_Tech!K137</f>
        <v>DCO</v>
      </c>
      <c r="L137" s="9">
        <f>IF(OR($G137="WH",$G137="SH"),RESBDG_Split_Tech!L137,IF(L$1=2016,0,IF(RESBDG_Split_Tech!L137=1,1,IF(RESBDG_Split_Tech!L137="",0,IFERROR((RESBDG_Split_Tech!L137*(SUMIFS('AGG Activity_16'!B:B,'AGG Activity_16'!$A:$A,$B137)+SUMIFS('AGG Activity_EX'!B:B,'AGG Activity_EX'!$A:$A,$B137))-SUMIFS(Activity_EX!B:B,Activity_EX!$A:$A,$A137))/(SUMIFS('AGG Activity_16'!B:B,'AGG Activity_16'!$A:$A,$B137)),0)))))</f>
        <v>0</v>
      </c>
      <c r="M137" s="9">
        <f>IF(OR($G137="WH",$G137="SH"),RESBDG_Split_Tech!M137,IF(M$1=2016,0,IF(RESBDG_Split_Tech!M137=1,1,IF(RESBDG_Split_Tech!M137="",0,IFERROR((RESBDG_Split_Tech!M137*(SUMIFS('AGG Activity_16'!C:C,'AGG Activity_16'!$A:$A,$B137)+SUMIFS('AGG Activity_EX'!C:C,'AGG Activity_EX'!$A:$A,$B137))-SUMIFS(Activity_EX!C:C,Activity_EX!$A:$A,$A137))/(SUMIFS('AGG Activity_16'!C:C,'AGG Activity_16'!$A:$A,$B137)),0)))))</f>
        <v>0</v>
      </c>
      <c r="N137" s="9">
        <f>IF(OR($G137="WH",$G137="SH"),RESBDG_Split_Tech!N137,IF(N$1=2016,0,IF(RESBDG_Split_Tech!N137=1,1,IF(RESBDG_Split_Tech!N137="",0,IFERROR((RESBDG_Split_Tech!N137*(SUMIFS('AGG Activity_16'!D:D,'AGG Activity_16'!$A:$A,$B137)+SUMIFS('AGG Activity_EX'!D:D,'AGG Activity_EX'!$A:$A,$B137))-SUMIFS(Activity_EX!D:D,Activity_EX!$A:$A,$A137))/(SUMIFS('AGG Activity_16'!D:D,'AGG Activity_16'!$A:$A,$B137)),0)))))</f>
        <v>0</v>
      </c>
      <c r="O137" s="9">
        <f>IF(OR($G137="WH",$G137="SH"),RESBDG_Split_Tech!O137,IF(O$1=2016,0,IF(RESBDG_Split_Tech!O137=1,1,IF(RESBDG_Split_Tech!O137="",0,IFERROR((RESBDG_Split_Tech!O137*(SUMIFS('AGG Activity_16'!E:E,'AGG Activity_16'!$A:$A,$B137)+SUMIFS('AGG Activity_EX'!E:E,'AGG Activity_EX'!$A:$A,$B137))-SUMIFS(Activity_EX!E:E,Activity_EX!$A:$A,$A137))/(SUMIFS('AGG Activity_16'!E:E,'AGG Activity_16'!$A:$A,$B137)),0)))))</f>
        <v>0</v>
      </c>
      <c r="P137" s="9">
        <f>IF(OR($G137="WH",$G137="SH"),RESBDG_Split_Tech!P137,IF(P$1=2016,0,IF(RESBDG_Split_Tech!P137=1,1,IF(RESBDG_Split_Tech!P137="",0,IFERROR((RESBDG_Split_Tech!P137*(SUMIFS('AGG Activity_16'!F:F,'AGG Activity_16'!$A:$A,$B137)+SUMIFS('AGG Activity_EX'!F:F,'AGG Activity_EX'!$A:$A,$B137))-SUMIFS(Activity_EX!F:F,Activity_EX!$A:$A,$A137))/(SUMIFS('AGG Activity_16'!F:F,'AGG Activity_16'!$A:$A,$B137)),0)))))</f>
        <v>0</v>
      </c>
      <c r="Q137" s="9">
        <f>IF(OR($G137="WH",$G137="SH"),RESBDG_Split_Tech!Q137,IF(Q$1=2016,0,IF(RESBDG_Split_Tech!Q137=1,1,IF(RESBDG_Split_Tech!Q137="",0,IFERROR((RESBDG_Split_Tech!Q137*(SUMIFS('AGG Activity_16'!G:G,'AGG Activity_16'!$A:$A,$B137)+SUMIFS('AGG Activity_EX'!G:G,'AGG Activity_EX'!$A:$A,$B137))-SUMIFS(Activity_EX!G:G,Activity_EX!$A:$A,$A137))/(SUMIFS('AGG Activity_16'!G:G,'AGG Activity_16'!$A:$A,$B137)),0)))))</f>
        <v>0</v>
      </c>
      <c r="R137" s="9">
        <f>IF(OR($G137="WH",$G137="SH"),RESBDG_Split_Tech!R137,IF(R$1=2016,0,IF(RESBDG_Split_Tech!R137=1,1,IF(RESBDG_Split_Tech!R137="",0,IFERROR((RESBDG_Split_Tech!R137*(SUMIFS('AGG Activity_16'!H:H,'AGG Activity_16'!$A:$A,$B137)+SUMIFS('AGG Activity_EX'!H:H,'AGG Activity_EX'!$A:$A,$B137))-SUMIFS(Activity_EX!H:H,Activity_EX!$A:$A,$A137))/(SUMIFS('AGG Activity_16'!H:H,'AGG Activity_16'!$A:$A,$B137)),0)))))</f>
        <v>0</v>
      </c>
      <c r="S137" s="9">
        <f>IF(AND($G137="WH",S$1=2017),RESBDG_Split_Tech!S137,IF(S$1=2016,0,IF(RESBDG_Split_Tech!S137=1,1,IF(RESBDG_Split_Tech!S137="",0,IFERROR((RESBDG_Split_Tech!S137*(SUMIFS('AGG Activity_16'!I:I,'AGG Activity_16'!$A:$A,$B137)+SUMIFS('AGG Activity_EX'!I:I,'AGG Activity_EX'!$A:$A,$B137))-SUMIFS(Activity_EX!I:I,Activity_EX!$A:$A,$A137))/(SUMIFS('AGG Activity_16'!I:I,'AGG Activity_16'!$A:$A,$B137)),0)))))</f>
        <v>0</v>
      </c>
      <c r="T137" s="9">
        <f>IF(AND($G137="WH",T$1=2017),RESBDG_Split_Tech!T137,IF(T$1=2016,0,IF(RESBDG_Split_Tech!T137=1,1,IF(RESBDG_Split_Tech!T137="",0,IFERROR((RESBDG_Split_Tech!T137*(SUMIFS('AGG Activity_16'!J:J,'AGG Activity_16'!$A:$A,$B137)+SUMIFS('AGG Activity_EX'!J:J,'AGG Activity_EX'!$A:$A,$B137))-SUMIFS(Activity_EX!J:J,Activity_EX!$A:$A,$A137))/(SUMIFS('AGG Activity_16'!J:J,'AGG Activity_16'!$A:$A,$B137)),0)))))</f>
        <v>0</v>
      </c>
      <c r="U137" s="9">
        <f>IF(AND($G137="WH",U$1=2017),RESBDG_Split_Tech!U137,IF(U$1=2016,0,IF(RESBDG_Split_Tech!U137=1,1,IF(RESBDG_Split_Tech!U137="",0,IFERROR((RESBDG_Split_Tech!U137*(SUMIFS('AGG Activity_16'!K:K,'AGG Activity_16'!$A:$A,$B137)+SUMIFS('AGG Activity_EX'!K:K,'AGG Activity_EX'!$A:$A,$B137))-SUMIFS(Activity_EX!K:K,Activity_EX!$A:$A,$A137))/(SUMIFS('AGG Activity_16'!K:K,'AGG Activity_16'!$A:$A,$B137)),0)))))</f>
        <v>0</v>
      </c>
    </row>
    <row r="138" spans="1:21" x14ac:dyDescent="0.25">
      <c r="A138" t="str">
        <f>RESBDG_Split_Tech!A138</f>
        <v>RESBDGSATNewSC_________DCO</v>
      </c>
      <c r="B138" t="str">
        <f>RESBDG_Split_Tech!B138</f>
        <v>RESBDGSATOldSC</v>
      </c>
      <c r="C138" t="str">
        <f>RESBDG_Split_Tech!C138</f>
        <v>RES</v>
      </c>
      <c r="D138" t="str">
        <f>RESBDG_Split_Tech!D138</f>
        <v>BDG</v>
      </c>
      <c r="E138" t="str">
        <f>RESBDG_Split_Tech!E138</f>
        <v>SAT</v>
      </c>
      <c r="F138" t="str">
        <f>RESBDG_Split_Tech!F138</f>
        <v>New</v>
      </c>
      <c r="G138" t="str">
        <f>RESBDG_Split_Tech!G138</f>
        <v>SC</v>
      </c>
      <c r="H138" t="str">
        <f>RESBDG_Split_Tech!H138</f>
        <v>___</v>
      </c>
      <c r="I138" t="str">
        <f>RESBDG_Split_Tech!I138</f>
        <v>___</v>
      </c>
      <c r="J138" t="str">
        <f>RESBDG_Split_Tech!J138</f>
        <v>___</v>
      </c>
      <c r="K138" t="str">
        <f>RESBDG_Split_Tech!K138</f>
        <v>DCO</v>
      </c>
      <c r="L138" s="9">
        <f>IF(OR($G138="WH",$G138="SH"),RESBDG_Split_Tech!L138,IF(L$1=2016,0,IF(RESBDG_Split_Tech!L138=1,1,IF(RESBDG_Split_Tech!L138="",0,IFERROR((RESBDG_Split_Tech!L138*(SUMIFS('AGG Activity_16'!B:B,'AGG Activity_16'!$A:$A,$B138)+SUMIFS('AGG Activity_EX'!B:B,'AGG Activity_EX'!$A:$A,$B138))-SUMIFS(Activity_EX!B:B,Activity_EX!$A:$A,$A138))/(SUMIFS('AGG Activity_16'!B:B,'AGG Activity_16'!$A:$A,$B138)),0)))))</f>
        <v>0</v>
      </c>
      <c r="M138" s="9">
        <f>IF(OR($G138="WH",$G138="SH"),RESBDG_Split_Tech!M138,IF(M$1=2016,0,IF(RESBDG_Split_Tech!M138=1,1,IF(RESBDG_Split_Tech!M138="",0,IFERROR((RESBDG_Split_Tech!M138*(SUMIFS('AGG Activity_16'!C:C,'AGG Activity_16'!$A:$A,$B138)+SUMIFS('AGG Activity_EX'!C:C,'AGG Activity_EX'!$A:$A,$B138))-SUMIFS(Activity_EX!C:C,Activity_EX!$A:$A,$A138))/(SUMIFS('AGG Activity_16'!C:C,'AGG Activity_16'!$A:$A,$B138)),0)))))</f>
        <v>0</v>
      </c>
      <c r="N138" s="9">
        <f>IF(OR($G138="WH",$G138="SH"),RESBDG_Split_Tech!N138,IF(N$1=2016,0,IF(RESBDG_Split_Tech!N138=1,1,IF(RESBDG_Split_Tech!N138="",0,IFERROR((RESBDG_Split_Tech!N138*(SUMIFS('AGG Activity_16'!D:D,'AGG Activity_16'!$A:$A,$B138)+SUMIFS('AGG Activity_EX'!D:D,'AGG Activity_EX'!$A:$A,$B138))-SUMIFS(Activity_EX!D:D,Activity_EX!$A:$A,$A138))/(SUMIFS('AGG Activity_16'!D:D,'AGG Activity_16'!$A:$A,$B138)),0)))))</f>
        <v>0</v>
      </c>
      <c r="O138" s="9">
        <f>IF(OR($G138="WH",$G138="SH"),RESBDG_Split_Tech!O138,IF(O$1=2016,0,IF(RESBDG_Split_Tech!O138=1,1,IF(RESBDG_Split_Tech!O138="",0,IFERROR((RESBDG_Split_Tech!O138*(SUMIFS('AGG Activity_16'!E:E,'AGG Activity_16'!$A:$A,$B138)+SUMIFS('AGG Activity_EX'!E:E,'AGG Activity_EX'!$A:$A,$B138))-SUMIFS(Activity_EX!E:E,Activity_EX!$A:$A,$A138))/(SUMIFS('AGG Activity_16'!E:E,'AGG Activity_16'!$A:$A,$B138)),0)))))</f>
        <v>0</v>
      </c>
      <c r="P138" s="9">
        <f>IF(OR($G138="WH",$G138="SH"),RESBDG_Split_Tech!P138,IF(P$1=2016,0,IF(RESBDG_Split_Tech!P138=1,1,IF(RESBDG_Split_Tech!P138="",0,IFERROR((RESBDG_Split_Tech!P138*(SUMIFS('AGG Activity_16'!F:F,'AGG Activity_16'!$A:$A,$B138)+SUMIFS('AGG Activity_EX'!F:F,'AGG Activity_EX'!$A:$A,$B138))-SUMIFS(Activity_EX!F:F,Activity_EX!$A:$A,$A138))/(SUMIFS('AGG Activity_16'!F:F,'AGG Activity_16'!$A:$A,$B138)),0)))))</f>
        <v>0</v>
      </c>
      <c r="Q138" s="9">
        <f>IF(OR($G138="WH",$G138="SH"),RESBDG_Split_Tech!Q138,IF(Q$1=2016,0,IF(RESBDG_Split_Tech!Q138=1,1,IF(RESBDG_Split_Tech!Q138="",0,IFERROR((RESBDG_Split_Tech!Q138*(SUMIFS('AGG Activity_16'!G:G,'AGG Activity_16'!$A:$A,$B138)+SUMIFS('AGG Activity_EX'!G:G,'AGG Activity_EX'!$A:$A,$B138))-SUMIFS(Activity_EX!G:G,Activity_EX!$A:$A,$A138))/(SUMIFS('AGG Activity_16'!G:G,'AGG Activity_16'!$A:$A,$B138)),0)))))</f>
        <v>0</v>
      </c>
      <c r="R138" s="9">
        <f>IF(OR($G138="WH",$G138="SH"),RESBDG_Split_Tech!R138,IF(R$1=2016,0,IF(RESBDG_Split_Tech!R138=1,1,IF(RESBDG_Split_Tech!R138="",0,IFERROR((RESBDG_Split_Tech!R138*(SUMIFS('AGG Activity_16'!H:H,'AGG Activity_16'!$A:$A,$B138)+SUMIFS('AGG Activity_EX'!H:H,'AGG Activity_EX'!$A:$A,$B138))-SUMIFS(Activity_EX!H:H,Activity_EX!$A:$A,$A138))/(SUMIFS('AGG Activity_16'!H:H,'AGG Activity_16'!$A:$A,$B138)),0)))))</f>
        <v>0</v>
      </c>
      <c r="S138" s="9">
        <f>IF(AND($G138="WH",S$1=2017),RESBDG_Split_Tech!S138,IF(S$1=2016,0,IF(RESBDG_Split_Tech!S138=1,1,IF(RESBDG_Split_Tech!S138="",0,IFERROR((RESBDG_Split_Tech!S138*(SUMIFS('AGG Activity_16'!I:I,'AGG Activity_16'!$A:$A,$B138)+SUMIFS('AGG Activity_EX'!I:I,'AGG Activity_EX'!$A:$A,$B138))-SUMIFS(Activity_EX!I:I,Activity_EX!$A:$A,$A138))/(SUMIFS('AGG Activity_16'!I:I,'AGG Activity_16'!$A:$A,$B138)),0)))))</f>
        <v>0</v>
      </c>
      <c r="T138" s="9">
        <f>IF(AND($G138="WH",T$1=2017),RESBDG_Split_Tech!T138,IF(T$1=2016,0,IF(RESBDG_Split_Tech!T138=1,1,IF(RESBDG_Split_Tech!T138="",0,IFERROR((RESBDG_Split_Tech!T138*(SUMIFS('AGG Activity_16'!J:J,'AGG Activity_16'!$A:$A,$B138)+SUMIFS('AGG Activity_EX'!J:J,'AGG Activity_EX'!$A:$A,$B138))-SUMIFS(Activity_EX!J:J,Activity_EX!$A:$A,$A138))/(SUMIFS('AGG Activity_16'!J:J,'AGG Activity_16'!$A:$A,$B138)),0)))))</f>
        <v>0</v>
      </c>
      <c r="U138" s="9">
        <f>IF(AND($G138="WH",U$1=2017),RESBDG_Split_Tech!U138,IF(U$1=2016,0,IF(RESBDG_Split_Tech!U138=1,1,IF(RESBDG_Split_Tech!U138="",0,IFERROR((RESBDG_Split_Tech!U138*(SUMIFS('AGG Activity_16'!K:K,'AGG Activity_16'!$A:$A,$B138)+SUMIFS('AGG Activity_EX'!K:K,'AGG Activity_EX'!$A:$A,$B138))-SUMIFS(Activity_EX!K:K,Activity_EX!$A:$A,$A138))/(SUMIFS('AGG Activity_16'!K:K,'AGG Activity_16'!$A:$A,$B138)),0)))))</f>
        <v>0</v>
      </c>
    </row>
    <row r="139" spans="1:21" x14ac:dyDescent="0.25">
      <c r="A139" t="str">
        <f>RESBDG_Split_Tech!A139</f>
        <v>RESBDGSDENewSC_________DCO</v>
      </c>
      <c r="B139" t="str">
        <f>RESBDG_Split_Tech!B139</f>
        <v>RESBDGSDEOldSC</v>
      </c>
      <c r="C139" t="str">
        <f>RESBDG_Split_Tech!C139</f>
        <v>RES</v>
      </c>
      <c r="D139" t="str">
        <f>RESBDG_Split_Tech!D139</f>
        <v>BDG</v>
      </c>
      <c r="E139" t="str">
        <f>RESBDG_Split_Tech!E139</f>
        <v>SDE</v>
      </c>
      <c r="F139" t="str">
        <f>RESBDG_Split_Tech!F139</f>
        <v>New</v>
      </c>
      <c r="G139" t="str">
        <f>RESBDG_Split_Tech!G139</f>
        <v>SC</v>
      </c>
      <c r="H139" t="str">
        <f>RESBDG_Split_Tech!H139</f>
        <v>___</v>
      </c>
      <c r="I139" t="str">
        <f>RESBDG_Split_Tech!I139</f>
        <v>___</v>
      </c>
      <c r="J139" t="str">
        <f>RESBDG_Split_Tech!J139</f>
        <v>___</v>
      </c>
      <c r="K139" t="str">
        <f>RESBDG_Split_Tech!K139</f>
        <v>DCO</v>
      </c>
      <c r="L139" s="9">
        <f>IF(OR($G139="WH",$G139="SH"),RESBDG_Split_Tech!L139,IF(L$1=2016,0,IF(RESBDG_Split_Tech!L139=1,1,IF(RESBDG_Split_Tech!L139="",0,IFERROR((RESBDG_Split_Tech!L139*(SUMIFS('AGG Activity_16'!B:B,'AGG Activity_16'!$A:$A,$B139)+SUMIFS('AGG Activity_EX'!B:B,'AGG Activity_EX'!$A:$A,$B139))-SUMIFS(Activity_EX!B:B,Activity_EX!$A:$A,$A139))/(SUMIFS('AGG Activity_16'!B:B,'AGG Activity_16'!$A:$A,$B139)),0)))))</f>
        <v>0</v>
      </c>
      <c r="M139" s="9">
        <f>IF(OR($G139="WH",$G139="SH"),RESBDG_Split_Tech!M139,IF(M$1=2016,0,IF(RESBDG_Split_Tech!M139=1,1,IF(RESBDG_Split_Tech!M139="",0,IFERROR((RESBDG_Split_Tech!M139*(SUMIFS('AGG Activity_16'!C:C,'AGG Activity_16'!$A:$A,$B139)+SUMIFS('AGG Activity_EX'!C:C,'AGG Activity_EX'!$A:$A,$B139))-SUMIFS(Activity_EX!C:C,Activity_EX!$A:$A,$A139))/(SUMIFS('AGG Activity_16'!C:C,'AGG Activity_16'!$A:$A,$B139)),0)))))</f>
        <v>0</v>
      </c>
      <c r="N139" s="9">
        <f>IF(OR($G139="WH",$G139="SH"),RESBDG_Split_Tech!N139,IF(N$1=2016,0,IF(RESBDG_Split_Tech!N139=1,1,IF(RESBDG_Split_Tech!N139="",0,IFERROR((RESBDG_Split_Tech!N139*(SUMIFS('AGG Activity_16'!D:D,'AGG Activity_16'!$A:$A,$B139)+SUMIFS('AGG Activity_EX'!D:D,'AGG Activity_EX'!$A:$A,$B139))-SUMIFS(Activity_EX!D:D,Activity_EX!$A:$A,$A139))/(SUMIFS('AGG Activity_16'!D:D,'AGG Activity_16'!$A:$A,$B139)),0)))))</f>
        <v>0</v>
      </c>
      <c r="O139" s="9">
        <f>IF(OR($G139="WH",$G139="SH"),RESBDG_Split_Tech!O139,IF(O$1=2016,0,IF(RESBDG_Split_Tech!O139=1,1,IF(RESBDG_Split_Tech!O139="",0,IFERROR((RESBDG_Split_Tech!O139*(SUMIFS('AGG Activity_16'!E:E,'AGG Activity_16'!$A:$A,$B139)+SUMIFS('AGG Activity_EX'!E:E,'AGG Activity_EX'!$A:$A,$B139))-SUMIFS(Activity_EX!E:E,Activity_EX!$A:$A,$A139))/(SUMIFS('AGG Activity_16'!E:E,'AGG Activity_16'!$A:$A,$B139)),0)))))</f>
        <v>0</v>
      </c>
      <c r="P139" s="9">
        <f>IF(OR($G139="WH",$G139="SH"),RESBDG_Split_Tech!P139,IF(P$1=2016,0,IF(RESBDG_Split_Tech!P139=1,1,IF(RESBDG_Split_Tech!P139="",0,IFERROR((RESBDG_Split_Tech!P139*(SUMIFS('AGG Activity_16'!F:F,'AGG Activity_16'!$A:$A,$B139)+SUMIFS('AGG Activity_EX'!F:F,'AGG Activity_EX'!$A:$A,$B139))-SUMIFS(Activity_EX!F:F,Activity_EX!$A:$A,$A139))/(SUMIFS('AGG Activity_16'!F:F,'AGG Activity_16'!$A:$A,$B139)),0)))))</f>
        <v>0</v>
      </c>
      <c r="Q139" s="9">
        <f>IF(OR($G139="WH",$G139="SH"),RESBDG_Split_Tech!Q139,IF(Q$1=2016,0,IF(RESBDG_Split_Tech!Q139=1,1,IF(RESBDG_Split_Tech!Q139="",0,IFERROR((RESBDG_Split_Tech!Q139*(SUMIFS('AGG Activity_16'!G:G,'AGG Activity_16'!$A:$A,$B139)+SUMIFS('AGG Activity_EX'!G:G,'AGG Activity_EX'!$A:$A,$B139))-SUMIFS(Activity_EX!G:G,Activity_EX!$A:$A,$A139))/(SUMIFS('AGG Activity_16'!G:G,'AGG Activity_16'!$A:$A,$B139)),0)))))</f>
        <v>0</v>
      </c>
      <c r="R139" s="9">
        <f>IF(OR($G139="WH",$G139="SH"),RESBDG_Split_Tech!R139,IF(R$1=2016,0,IF(RESBDG_Split_Tech!R139=1,1,IF(RESBDG_Split_Tech!R139="",0,IFERROR((RESBDG_Split_Tech!R139*(SUMIFS('AGG Activity_16'!H:H,'AGG Activity_16'!$A:$A,$B139)+SUMIFS('AGG Activity_EX'!H:H,'AGG Activity_EX'!$A:$A,$B139))-SUMIFS(Activity_EX!H:H,Activity_EX!$A:$A,$A139))/(SUMIFS('AGG Activity_16'!H:H,'AGG Activity_16'!$A:$A,$B139)),0)))))</f>
        <v>0</v>
      </c>
      <c r="S139" s="9">
        <f>IF(AND($G139="WH",S$1=2017),RESBDG_Split_Tech!S139,IF(S$1=2016,0,IF(RESBDG_Split_Tech!S139=1,1,IF(RESBDG_Split_Tech!S139="",0,IFERROR((RESBDG_Split_Tech!S139*(SUMIFS('AGG Activity_16'!I:I,'AGG Activity_16'!$A:$A,$B139)+SUMIFS('AGG Activity_EX'!I:I,'AGG Activity_EX'!$A:$A,$B139))-SUMIFS(Activity_EX!I:I,Activity_EX!$A:$A,$A139))/(SUMIFS('AGG Activity_16'!I:I,'AGG Activity_16'!$A:$A,$B139)),0)))))</f>
        <v>0</v>
      </c>
      <c r="T139" s="9">
        <f>IF(AND($G139="WH",T$1=2017),RESBDG_Split_Tech!T139,IF(T$1=2016,0,IF(RESBDG_Split_Tech!T139=1,1,IF(RESBDG_Split_Tech!T139="",0,IFERROR((RESBDG_Split_Tech!T139*(SUMIFS('AGG Activity_16'!J:J,'AGG Activity_16'!$A:$A,$B139)+SUMIFS('AGG Activity_EX'!J:J,'AGG Activity_EX'!$A:$A,$B139))-SUMIFS(Activity_EX!J:J,Activity_EX!$A:$A,$A139))/(SUMIFS('AGG Activity_16'!J:J,'AGG Activity_16'!$A:$A,$B139)),0)))))</f>
        <v>0</v>
      </c>
      <c r="U139" s="9">
        <f>IF(AND($G139="WH",U$1=2017),RESBDG_Split_Tech!U139,IF(U$1=2016,0,IF(RESBDG_Split_Tech!U139=1,1,IF(RESBDG_Split_Tech!U139="",0,IFERROR((RESBDG_Split_Tech!U139*(SUMIFS('AGG Activity_16'!K:K,'AGG Activity_16'!$A:$A,$B139)+SUMIFS('AGG Activity_EX'!K:K,'AGG Activity_EX'!$A:$A,$B139))-SUMIFS(Activity_EX!K:K,Activity_EX!$A:$A,$A139))/(SUMIFS('AGG Activity_16'!K:K,'AGG Activity_16'!$A:$A,$B139)),0)))))</f>
        <v>0</v>
      </c>
    </row>
    <row r="140" spans="1:21" x14ac:dyDescent="0.25">
      <c r="A140" t="str">
        <f>RESBDG_Split_Tech!A140</f>
        <v>RESBDGAPANewSHFUR___STDBMA</v>
      </c>
      <c r="B140" t="str">
        <f>RESBDG_Split_Tech!B140</f>
        <v>RESBDGAPANewSH</v>
      </c>
      <c r="C140" t="str">
        <f>RESBDG_Split_Tech!C140</f>
        <v>RES</v>
      </c>
      <c r="D140" t="str">
        <f>RESBDG_Split_Tech!D140</f>
        <v>BDG</v>
      </c>
      <c r="E140" t="str">
        <f>RESBDG_Split_Tech!E140</f>
        <v>APA</v>
      </c>
      <c r="F140" t="str">
        <f>RESBDG_Split_Tech!F140</f>
        <v>New</v>
      </c>
      <c r="G140" t="str">
        <f>RESBDG_Split_Tech!G140</f>
        <v>SH</v>
      </c>
      <c r="H140" t="str">
        <f>RESBDG_Split_Tech!H140</f>
        <v>FUR</v>
      </c>
      <c r="I140" t="str">
        <f>RESBDG_Split_Tech!I140</f>
        <v>___</v>
      </c>
      <c r="J140" t="str">
        <f>RESBDG_Split_Tech!J140</f>
        <v>STD</v>
      </c>
      <c r="K140" t="str">
        <f>RESBDG_Split_Tech!K140</f>
        <v>BMA</v>
      </c>
      <c r="L140" s="9">
        <f>IF(OR($G140="WH",$G140="SH"),RESBDG_Split_Tech!L140,IF(L$1=2016,0,IF(RESBDG_Split_Tech!L140=1,1,IF(RESBDG_Split_Tech!L140="",0,IFERROR((RESBDG_Split_Tech!L140*(SUMIFS('AGG Activity_16'!B:B,'AGG Activity_16'!$A:$A,$B140)+SUMIFS('AGG Activity_EX'!B:B,'AGG Activity_EX'!$A:$A,$B140))-SUMIFS(Activity_EX!B:B,Activity_EX!$A:$A,$A140))/(SUMIFS('AGG Activity_16'!B:B,'AGG Activity_16'!$A:$A,$B140)),0)))))</f>
        <v>0</v>
      </c>
      <c r="M140" s="9">
        <f>IF(OR($G140="WH",$G140="SH"),RESBDG_Split_Tech!M140,IF(M$1=2016,0,IF(RESBDG_Split_Tech!M140=1,1,IF(RESBDG_Split_Tech!M140="",0,IFERROR((RESBDG_Split_Tech!M140*(SUMIFS('AGG Activity_16'!C:C,'AGG Activity_16'!$A:$A,$B140)+SUMIFS('AGG Activity_EX'!C:C,'AGG Activity_EX'!$A:$A,$B140))-SUMIFS(Activity_EX!C:C,Activity_EX!$A:$A,$A140))/(SUMIFS('AGG Activity_16'!C:C,'AGG Activity_16'!$A:$A,$B140)),0)))))</f>
        <v>0</v>
      </c>
      <c r="N140" s="9">
        <f>IF(OR($G140="WH",$G140="SH"),RESBDG_Split_Tech!N140,IF(N$1=2016,0,IF(RESBDG_Split_Tech!N140=1,1,IF(RESBDG_Split_Tech!N140="",0,IFERROR((RESBDG_Split_Tech!N140*(SUMIFS('AGG Activity_16'!D:D,'AGG Activity_16'!$A:$A,$B140)+SUMIFS('AGG Activity_EX'!D:D,'AGG Activity_EX'!$A:$A,$B140))-SUMIFS(Activity_EX!D:D,Activity_EX!$A:$A,$A140))/(SUMIFS('AGG Activity_16'!D:D,'AGG Activity_16'!$A:$A,$B140)),0)))))</f>
        <v>0</v>
      </c>
      <c r="O140" s="9">
        <f>IF(OR($G140="WH",$G140="SH"),RESBDG_Split_Tech!O140,IF(O$1=2016,0,IF(RESBDG_Split_Tech!O140=1,1,IF(RESBDG_Split_Tech!O140="",0,IFERROR((RESBDG_Split_Tech!O140*(SUMIFS('AGG Activity_16'!E:E,'AGG Activity_16'!$A:$A,$B140)+SUMIFS('AGG Activity_EX'!E:E,'AGG Activity_EX'!$A:$A,$B140))-SUMIFS(Activity_EX!E:E,Activity_EX!$A:$A,$A140))/(SUMIFS('AGG Activity_16'!E:E,'AGG Activity_16'!$A:$A,$B140)),0)))))</f>
        <v>0</v>
      </c>
      <c r="P140" s="9">
        <f>IF(OR($G140="WH",$G140="SH"),RESBDG_Split_Tech!P140,IF(P$1=2016,0,IF(RESBDG_Split_Tech!P140=1,1,IF(RESBDG_Split_Tech!P140="",0,IFERROR((RESBDG_Split_Tech!P140*(SUMIFS('AGG Activity_16'!F:F,'AGG Activity_16'!$A:$A,$B140)+SUMIFS('AGG Activity_EX'!F:F,'AGG Activity_EX'!$A:$A,$B140))-SUMIFS(Activity_EX!F:F,Activity_EX!$A:$A,$A140))/(SUMIFS('AGG Activity_16'!F:F,'AGG Activity_16'!$A:$A,$B140)),0)))))</f>
        <v>0</v>
      </c>
      <c r="Q140" s="9">
        <f>IF(OR($G140="WH",$G140="SH"),RESBDG_Split_Tech!Q140,IF(Q$1=2016,0,IF(RESBDG_Split_Tech!Q140=1,1,IF(RESBDG_Split_Tech!Q140="",0,IFERROR((RESBDG_Split_Tech!Q140*(SUMIFS('AGG Activity_16'!G:G,'AGG Activity_16'!$A:$A,$B140)+SUMIFS('AGG Activity_EX'!G:G,'AGG Activity_EX'!$A:$A,$B140))-SUMIFS(Activity_EX!G:G,Activity_EX!$A:$A,$A140))/(SUMIFS('AGG Activity_16'!G:G,'AGG Activity_16'!$A:$A,$B140)),0)))))</f>
        <v>0</v>
      </c>
      <c r="R140" s="9">
        <f>IF(OR($G140="WH",$G140="SH"),RESBDG_Split_Tech!R140,IF(R$1=2016,0,IF(RESBDG_Split_Tech!R140=1,1,IF(RESBDG_Split_Tech!R140="",0,IFERROR((RESBDG_Split_Tech!R140*(SUMIFS('AGG Activity_16'!H:H,'AGG Activity_16'!$A:$A,$B140)+SUMIFS('AGG Activity_EX'!H:H,'AGG Activity_EX'!$A:$A,$B140))-SUMIFS(Activity_EX!H:H,Activity_EX!$A:$A,$A140))/(SUMIFS('AGG Activity_16'!H:H,'AGG Activity_16'!$A:$A,$B140)),0)))))</f>
        <v>0</v>
      </c>
      <c r="S140" s="9">
        <f>IF(AND($G140="WH",S$1=2017),RESBDG_Split_Tech!S140,IF(S$1=2016,0,IF(RESBDG_Split_Tech!S140=1,1,IF(RESBDG_Split_Tech!S140="",0,IFERROR((RESBDG_Split_Tech!S140*(SUMIFS('AGG Activity_16'!I:I,'AGG Activity_16'!$A:$A,$B140)+SUMIFS('AGG Activity_EX'!I:I,'AGG Activity_EX'!$A:$A,$B140))-SUMIFS(Activity_EX!I:I,Activity_EX!$A:$A,$A140))/(SUMIFS('AGG Activity_16'!I:I,'AGG Activity_16'!$A:$A,$B140)),0)))))</f>
        <v>0</v>
      </c>
      <c r="T140" s="9">
        <f>IF(AND($G140="WH",T$1=2017),RESBDG_Split_Tech!T140,IF(T$1=2016,0,IF(RESBDG_Split_Tech!T140=1,1,IF(RESBDG_Split_Tech!T140="",0,IFERROR((RESBDG_Split_Tech!T140*(SUMIFS('AGG Activity_16'!J:J,'AGG Activity_16'!$A:$A,$B140)+SUMIFS('AGG Activity_EX'!J:J,'AGG Activity_EX'!$A:$A,$B140))-SUMIFS(Activity_EX!J:J,Activity_EX!$A:$A,$A140))/(SUMIFS('AGG Activity_16'!J:J,'AGG Activity_16'!$A:$A,$B140)),0)))))</f>
        <v>0</v>
      </c>
      <c r="U140" s="9">
        <f>IF(AND($G140="WH",U$1=2017),RESBDG_Split_Tech!U140,IF(U$1=2016,0,IF(RESBDG_Split_Tech!U140=1,1,IF(RESBDG_Split_Tech!U140="",0,IFERROR((RESBDG_Split_Tech!U140*(SUMIFS('AGG Activity_16'!K:K,'AGG Activity_16'!$A:$A,$B140)+SUMIFS('AGG Activity_EX'!K:K,'AGG Activity_EX'!$A:$A,$B140))-SUMIFS(Activity_EX!K:K,Activity_EX!$A:$A,$A140))/(SUMIFS('AGG Activity_16'!K:K,'AGG Activity_16'!$A:$A,$B140)),0)))))</f>
        <v>0</v>
      </c>
    </row>
    <row r="141" spans="1:21" x14ac:dyDescent="0.25">
      <c r="A141" t="str">
        <f>RESBDG_Split_Tech!A141</f>
        <v>RESBDGAPANewSHHEP___STDELC</v>
      </c>
      <c r="B141" t="str">
        <f>RESBDG_Split_Tech!B141</f>
        <v>RESBDGAPANewSH</v>
      </c>
      <c r="C141" t="str">
        <f>RESBDG_Split_Tech!C141</f>
        <v>RES</v>
      </c>
      <c r="D141" t="str">
        <f>RESBDG_Split_Tech!D141</f>
        <v>BDG</v>
      </c>
      <c r="E141" t="str">
        <f>RESBDG_Split_Tech!E141</f>
        <v>APA</v>
      </c>
      <c r="F141" t="str">
        <f>RESBDG_Split_Tech!F141</f>
        <v>New</v>
      </c>
      <c r="G141" t="str">
        <f>RESBDG_Split_Tech!G141</f>
        <v>SH</v>
      </c>
      <c r="H141" t="str">
        <f>RESBDG_Split_Tech!H141</f>
        <v>HEP</v>
      </c>
      <c r="I141" t="str">
        <f>RESBDG_Split_Tech!I141</f>
        <v>___</v>
      </c>
      <c r="J141" t="str">
        <f>RESBDG_Split_Tech!J141</f>
        <v>STD</v>
      </c>
      <c r="K141" t="str">
        <f>RESBDG_Split_Tech!K141</f>
        <v>ELC</v>
      </c>
      <c r="L141" s="9">
        <f>IF(OR($G141="WH",$G141="SH"),RESBDG_Split_Tech!L141,IF(L$1=2016,0,IF(RESBDG_Split_Tech!L141=1,1,IF(RESBDG_Split_Tech!L141="",0,IFERROR((RESBDG_Split_Tech!L141*(SUMIFS('AGG Activity_16'!B:B,'AGG Activity_16'!$A:$A,$B141)+SUMIFS('AGG Activity_EX'!B:B,'AGG Activity_EX'!$A:$A,$B141))-SUMIFS(Activity_EX!B:B,Activity_EX!$A:$A,$A141))/(SUMIFS('AGG Activity_16'!B:B,'AGG Activity_16'!$A:$A,$B141)),0)))))</f>
        <v>0</v>
      </c>
      <c r="M141" s="9">
        <f>IF(OR($G141="WH",$G141="SH"),RESBDG_Split_Tech!M141,IF(M$1=2016,0,IF(RESBDG_Split_Tech!M141=1,1,IF(RESBDG_Split_Tech!M141="",0,IFERROR((RESBDG_Split_Tech!M141*(SUMIFS('AGG Activity_16'!C:C,'AGG Activity_16'!$A:$A,$B141)+SUMIFS('AGG Activity_EX'!C:C,'AGG Activity_EX'!$A:$A,$B141))-SUMIFS(Activity_EX!C:C,Activity_EX!$A:$A,$A141))/(SUMIFS('AGG Activity_16'!C:C,'AGG Activity_16'!$A:$A,$B141)),0)))))</f>
        <v>0</v>
      </c>
      <c r="N141" s="9">
        <f>IF(OR($G141="WH",$G141="SH"),RESBDG_Split_Tech!N141,IF(N$1=2016,0,IF(RESBDG_Split_Tech!N141=1,1,IF(RESBDG_Split_Tech!N141="",0,IFERROR((RESBDG_Split_Tech!N141*(SUMIFS('AGG Activity_16'!D:D,'AGG Activity_16'!$A:$A,$B141)+SUMIFS('AGG Activity_EX'!D:D,'AGG Activity_EX'!$A:$A,$B141))-SUMIFS(Activity_EX!D:D,Activity_EX!$A:$A,$A141))/(SUMIFS('AGG Activity_16'!D:D,'AGG Activity_16'!$A:$A,$B141)),0)))))</f>
        <v>0</v>
      </c>
      <c r="O141" s="9">
        <f>IF(OR($G141="WH",$G141="SH"),RESBDG_Split_Tech!O141,IF(O$1=2016,0,IF(RESBDG_Split_Tech!O141=1,1,IF(RESBDG_Split_Tech!O141="",0,IFERROR((RESBDG_Split_Tech!O141*(SUMIFS('AGG Activity_16'!E:E,'AGG Activity_16'!$A:$A,$B141)+SUMIFS('AGG Activity_EX'!E:E,'AGG Activity_EX'!$A:$A,$B141))-SUMIFS(Activity_EX!E:E,Activity_EX!$A:$A,$A141))/(SUMIFS('AGG Activity_16'!E:E,'AGG Activity_16'!$A:$A,$B141)),0)))))</f>
        <v>0</v>
      </c>
      <c r="P141" s="9">
        <f>IF(OR($G141="WH",$G141="SH"),RESBDG_Split_Tech!P141,IF(P$1=2016,0,IF(RESBDG_Split_Tech!P141=1,1,IF(RESBDG_Split_Tech!P141="",0,IFERROR((RESBDG_Split_Tech!P141*(SUMIFS('AGG Activity_16'!F:F,'AGG Activity_16'!$A:$A,$B141)+SUMIFS('AGG Activity_EX'!F:F,'AGG Activity_EX'!$A:$A,$B141))-SUMIFS(Activity_EX!F:F,Activity_EX!$A:$A,$A141))/(SUMIFS('AGG Activity_16'!F:F,'AGG Activity_16'!$A:$A,$B141)),0)))))</f>
        <v>0</v>
      </c>
      <c r="Q141" s="9">
        <f>IF(OR($G141="WH",$G141="SH"),RESBDG_Split_Tech!Q141,IF(Q$1=2016,0,IF(RESBDG_Split_Tech!Q141=1,1,IF(RESBDG_Split_Tech!Q141="",0,IFERROR((RESBDG_Split_Tech!Q141*(SUMIFS('AGG Activity_16'!G:G,'AGG Activity_16'!$A:$A,$B141)+SUMIFS('AGG Activity_EX'!G:G,'AGG Activity_EX'!$A:$A,$B141))-SUMIFS(Activity_EX!G:G,Activity_EX!$A:$A,$A141))/(SUMIFS('AGG Activity_16'!G:G,'AGG Activity_16'!$A:$A,$B141)),0)))))</f>
        <v>0</v>
      </c>
      <c r="R141" s="9">
        <f>IF(OR($G141="WH",$G141="SH"),RESBDG_Split_Tech!R141,IF(R$1=2016,0,IF(RESBDG_Split_Tech!R141=1,1,IF(RESBDG_Split_Tech!R141="",0,IFERROR((RESBDG_Split_Tech!R141*(SUMIFS('AGG Activity_16'!H:H,'AGG Activity_16'!$A:$A,$B141)+SUMIFS('AGG Activity_EX'!H:H,'AGG Activity_EX'!$A:$A,$B141))-SUMIFS(Activity_EX!H:H,Activity_EX!$A:$A,$A141))/(SUMIFS('AGG Activity_16'!H:H,'AGG Activity_16'!$A:$A,$B141)),0)))))</f>
        <v>0</v>
      </c>
      <c r="S141" s="9">
        <f>IF(AND($G141="WH",S$1=2017),RESBDG_Split_Tech!S141,IF(S$1=2016,0,IF(RESBDG_Split_Tech!S141=1,1,IF(RESBDG_Split_Tech!S141="",0,IFERROR((RESBDG_Split_Tech!S141*(SUMIFS('AGG Activity_16'!I:I,'AGG Activity_16'!$A:$A,$B141)+SUMIFS('AGG Activity_EX'!I:I,'AGG Activity_EX'!$A:$A,$B141))-SUMIFS(Activity_EX!I:I,Activity_EX!$A:$A,$A141))/(SUMIFS('AGG Activity_16'!I:I,'AGG Activity_16'!$A:$A,$B141)),0)))))</f>
        <v>0</v>
      </c>
      <c r="T141" s="9">
        <f>IF(AND($G141="WH",T$1=2017),RESBDG_Split_Tech!T141,IF(T$1=2016,0,IF(RESBDG_Split_Tech!T141=1,1,IF(RESBDG_Split_Tech!T141="",0,IFERROR((RESBDG_Split_Tech!T141*(SUMIFS('AGG Activity_16'!J:J,'AGG Activity_16'!$A:$A,$B141)+SUMIFS('AGG Activity_EX'!J:J,'AGG Activity_EX'!$A:$A,$B141))-SUMIFS(Activity_EX!J:J,Activity_EX!$A:$A,$A141))/(SUMIFS('AGG Activity_16'!J:J,'AGG Activity_16'!$A:$A,$B141)),0)))))</f>
        <v>0</v>
      </c>
      <c r="U141" s="9">
        <f>IF(AND($G141="WH",U$1=2017),RESBDG_Split_Tech!U141,IF(U$1=2016,0,IF(RESBDG_Split_Tech!U141=1,1,IF(RESBDG_Split_Tech!U141="",0,IFERROR((RESBDG_Split_Tech!U141*(SUMIFS('AGG Activity_16'!K:K,'AGG Activity_16'!$A:$A,$B141)+SUMIFS('AGG Activity_EX'!K:K,'AGG Activity_EX'!$A:$A,$B141))-SUMIFS(Activity_EX!K:K,Activity_EX!$A:$A,$A141))/(SUMIFS('AGG Activity_16'!K:K,'AGG Activity_16'!$A:$A,$B141)),0)))))</f>
        <v>0</v>
      </c>
    </row>
    <row r="142" spans="1:21" x14ac:dyDescent="0.25">
      <c r="A142" t="str">
        <f>RESBDG_Split_Tech!A142</f>
        <v>RESBDGAPANewSHPLT___STDELC</v>
      </c>
      <c r="B142" t="str">
        <f>RESBDG_Split_Tech!B142</f>
        <v>RESBDGAPANewSH</v>
      </c>
      <c r="C142" t="str">
        <f>RESBDG_Split_Tech!C142</f>
        <v>RES</v>
      </c>
      <c r="D142" t="str">
        <f>RESBDG_Split_Tech!D142</f>
        <v>BDG</v>
      </c>
      <c r="E142" t="str">
        <f>RESBDG_Split_Tech!E142</f>
        <v>APA</v>
      </c>
      <c r="F142" t="str">
        <f>RESBDG_Split_Tech!F142</f>
        <v>New</v>
      </c>
      <c r="G142" t="str">
        <f>RESBDG_Split_Tech!G142</f>
        <v>SH</v>
      </c>
      <c r="H142" t="str">
        <f>RESBDG_Split_Tech!H142</f>
        <v>PLT</v>
      </c>
      <c r="I142" t="str">
        <f>RESBDG_Split_Tech!I142</f>
        <v>___</v>
      </c>
      <c r="J142" t="str">
        <f>RESBDG_Split_Tech!J142</f>
        <v>STD</v>
      </c>
      <c r="K142" t="str">
        <f>RESBDG_Split_Tech!K142</f>
        <v>ELC</v>
      </c>
      <c r="L142" s="9">
        <f>IF(OR($G142="WH",$G142="SH"),RESBDG_Split_Tech!L142,IF(L$1=2016,0,IF(RESBDG_Split_Tech!L142=1,1,IF(RESBDG_Split_Tech!L142="",0,IFERROR((RESBDG_Split_Tech!L142*(SUMIFS('AGG Activity_16'!B:B,'AGG Activity_16'!$A:$A,$B142)+SUMIFS('AGG Activity_EX'!B:B,'AGG Activity_EX'!$A:$A,$B142))-SUMIFS(Activity_EX!B:B,Activity_EX!$A:$A,$A142))/(SUMIFS('AGG Activity_16'!B:B,'AGG Activity_16'!$A:$A,$B142)),0)))))</f>
        <v>0</v>
      </c>
      <c r="M142" s="9">
        <f>IF(OR($G142="WH",$G142="SH"),RESBDG_Split_Tech!M142,IF(M$1=2016,0,IF(RESBDG_Split_Tech!M142=1,1,IF(RESBDG_Split_Tech!M142="",0,IFERROR((RESBDG_Split_Tech!M142*(SUMIFS('AGG Activity_16'!C:C,'AGG Activity_16'!$A:$A,$B142)+SUMIFS('AGG Activity_EX'!C:C,'AGG Activity_EX'!$A:$A,$B142))-SUMIFS(Activity_EX!C:C,Activity_EX!$A:$A,$A142))/(SUMIFS('AGG Activity_16'!C:C,'AGG Activity_16'!$A:$A,$B142)),0)))))</f>
        <v>0</v>
      </c>
      <c r="N142" s="9">
        <f>IF(OR($G142="WH",$G142="SH"),RESBDG_Split_Tech!N142,IF(N$1=2016,0,IF(RESBDG_Split_Tech!N142=1,1,IF(RESBDG_Split_Tech!N142="",0,IFERROR((RESBDG_Split_Tech!N142*(SUMIFS('AGG Activity_16'!D:D,'AGG Activity_16'!$A:$A,$B142)+SUMIFS('AGG Activity_EX'!D:D,'AGG Activity_EX'!$A:$A,$B142))-SUMIFS(Activity_EX!D:D,Activity_EX!$A:$A,$A142))/(SUMIFS('AGG Activity_16'!D:D,'AGG Activity_16'!$A:$A,$B142)),0)))))</f>
        <v>0</v>
      </c>
      <c r="O142" s="9">
        <f>IF(OR($G142="WH",$G142="SH"),RESBDG_Split_Tech!O142,IF(O$1=2016,0,IF(RESBDG_Split_Tech!O142=1,1,IF(RESBDG_Split_Tech!O142="",0,IFERROR((RESBDG_Split_Tech!O142*(SUMIFS('AGG Activity_16'!E:E,'AGG Activity_16'!$A:$A,$B142)+SUMIFS('AGG Activity_EX'!E:E,'AGG Activity_EX'!$A:$A,$B142))-SUMIFS(Activity_EX!E:E,Activity_EX!$A:$A,$A142))/(SUMIFS('AGG Activity_16'!E:E,'AGG Activity_16'!$A:$A,$B142)),0)))))</f>
        <v>0</v>
      </c>
      <c r="P142" s="9">
        <f>IF(OR($G142="WH",$G142="SH"),RESBDG_Split_Tech!P142,IF(P$1=2016,0,IF(RESBDG_Split_Tech!P142=1,1,IF(RESBDG_Split_Tech!P142="",0,IFERROR((RESBDG_Split_Tech!P142*(SUMIFS('AGG Activity_16'!F:F,'AGG Activity_16'!$A:$A,$B142)+SUMIFS('AGG Activity_EX'!F:F,'AGG Activity_EX'!$A:$A,$B142))-SUMIFS(Activity_EX!F:F,Activity_EX!$A:$A,$A142))/(SUMIFS('AGG Activity_16'!F:F,'AGG Activity_16'!$A:$A,$B142)),0)))))</f>
        <v>0</v>
      </c>
      <c r="Q142" s="9">
        <f>IF(OR($G142="WH",$G142="SH"),RESBDG_Split_Tech!Q142,IF(Q$1=2016,0,IF(RESBDG_Split_Tech!Q142=1,1,IF(RESBDG_Split_Tech!Q142="",0,IFERROR((RESBDG_Split_Tech!Q142*(SUMIFS('AGG Activity_16'!G:G,'AGG Activity_16'!$A:$A,$B142)+SUMIFS('AGG Activity_EX'!G:G,'AGG Activity_EX'!$A:$A,$B142))-SUMIFS(Activity_EX!G:G,Activity_EX!$A:$A,$A142))/(SUMIFS('AGG Activity_16'!G:G,'AGG Activity_16'!$A:$A,$B142)),0)))))</f>
        <v>0</v>
      </c>
      <c r="R142" s="9">
        <f>IF(OR($G142="WH",$G142="SH"),RESBDG_Split_Tech!R142,IF(R$1=2016,0,IF(RESBDG_Split_Tech!R142=1,1,IF(RESBDG_Split_Tech!R142="",0,IFERROR((RESBDG_Split_Tech!R142*(SUMIFS('AGG Activity_16'!H:H,'AGG Activity_16'!$A:$A,$B142)+SUMIFS('AGG Activity_EX'!H:H,'AGG Activity_EX'!$A:$A,$B142))-SUMIFS(Activity_EX!H:H,Activity_EX!$A:$A,$A142))/(SUMIFS('AGG Activity_16'!H:H,'AGG Activity_16'!$A:$A,$B142)),0)))))</f>
        <v>0</v>
      </c>
      <c r="S142" s="9">
        <f>IF(AND($G142="WH",S$1=2017),RESBDG_Split_Tech!S142,IF(S$1=2016,0,IF(RESBDG_Split_Tech!S142=1,1,IF(RESBDG_Split_Tech!S142="",0,IFERROR((RESBDG_Split_Tech!S142*(SUMIFS('AGG Activity_16'!I:I,'AGG Activity_16'!$A:$A,$B142)+SUMIFS('AGG Activity_EX'!I:I,'AGG Activity_EX'!$A:$A,$B142))-SUMIFS(Activity_EX!I:I,Activity_EX!$A:$A,$A142))/(SUMIFS('AGG Activity_16'!I:I,'AGG Activity_16'!$A:$A,$B142)),0)))))</f>
        <v>0</v>
      </c>
      <c r="T142" s="9">
        <f>IF(AND($G142="WH",T$1=2017),RESBDG_Split_Tech!T142,IF(T$1=2016,0,IF(RESBDG_Split_Tech!T142=1,1,IF(RESBDG_Split_Tech!T142="",0,IFERROR((RESBDG_Split_Tech!T142*(SUMIFS('AGG Activity_16'!J:J,'AGG Activity_16'!$A:$A,$B142)+SUMIFS('AGG Activity_EX'!J:J,'AGG Activity_EX'!$A:$A,$B142))-SUMIFS(Activity_EX!J:J,Activity_EX!$A:$A,$A142))/(SUMIFS('AGG Activity_16'!J:J,'AGG Activity_16'!$A:$A,$B142)),0)))))</f>
        <v>0</v>
      </c>
      <c r="U142" s="9">
        <f>IF(AND($G142="WH",U$1=2017),RESBDG_Split_Tech!U142,IF(U$1=2016,0,IF(RESBDG_Split_Tech!U142=1,1,IF(RESBDG_Split_Tech!U142="",0,IFERROR((RESBDG_Split_Tech!U142*(SUMIFS('AGG Activity_16'!K:K,'AGG Activity_16'!$A:$A,$B142)+SUMIFS('AGG Activity_EX'!K:K,'AGG Activity_EX'!$A:$A,$B142))-SUMIFS(Activity_EX!K:K,Activity_EX!$A:$A,$A142))/(SUMIFS('AGG Activity_16'!K:K,'AGG Activity_16'!$A:$A,$B142)),0)))))</f>
        <v>0</v>
      </c>
    </row>
    <row r="143" spans="1:21" x14ac:dyDescent="0.25">
      <c r="A143" t="str">
        <f>RESBDG_Split_Tech!A143</f>
        <v>RESBDGAPANewSH_________DHE</v>
      </c>
      <c r="B143" t="str">
        <f>RESBDG_Split_Tech!B143</f>
        <v>RESBDGAPANewSH</v>
      </c>
      <c r="C143" t="str">
        <f>RESBDG_Split_Tech!C143</f>
        <v>RES</v>
      </c>
      <c r="D143" t="str">
        <f>RESBDG_Split_Tech!D143</f>
        <v>BDG</v>
      </c>
      <c r="E143" t="str">
        <f>RESBDG_Split_Tech!E143</f>
        <v>APA</v>
      </c>
      <c r="F143" t="str">
        <f>RESBDG_Split_Tech!F143</f>
        <v>New</v>
      </c>
      <c r="G143" t="str">
        <f>RESBDG_Split_Tech!G143</f>
        <v>SH</v>
      </c>
      <c r="H143" t="str">
        <f>RESBDG_Split_Tech!H143</f>
        <v>___</v>
      </c>
      <c r="I143" t="str">
        <f>RESBDG_Split_Tech!I143</f>
        <v>___</v>
      </c>
      <c r="J143" t="str">
        <f>RESBDG_Split_Tech!J143</f>
        <v>___</v>
      </c>
      <c r="K143" t="str">
        <f>RESBDG_Split_Tech!K143</f>
        <v>DHE</v>
      </c>
      <c r="L143" s="9">
        <f>IF(OR($G143="WH",$G143="SH"),RESBDG_Split_Tech!L143,IF(L$1=2016,0,IF(RESBDG_Split_Tech!L143=1,1,IF(RESBDG_Split_Tech!L143="",0,IFERROR((RESBDG_Split_Tech!L143*(SUMIFS('AGG Activity_16'!B:B,'AGG Activity_16'!$A:$A,$B143)+SUMIFS('AGG Activity_EX'!B:B,'AGG Activity_EX'!$A:$A,$B143))-SUMIFS(Activity_EX!B:B,Activity_EX!$A:$A,$A143))/(SUMIFS('AGG Activity_16'!B:B,'AGG Activity_16'!$A:$A,$B143)),0)))))</f>
        <v>0</v>
      </c>
      <c r="M143" s="9">
        <f>IF(OR($G143="WH",$G143="SH"),RESBDG_Split_Tech!M143,IF(M$1=2016,0,IF(RESBDG_Split_Tech!M143=1,1,IF(RESBDG_Split_Tech!M143="",0,IFERROR((RESBDG_Split_Tech!M143*(SUMIFS('AGG Activity_16'!C:C,'AGG Activity_16'!$A:$A,$B143)+SUMIFS('AGG Activity_EX'!C:C,'AGG Activity_EX'!$A:$A,$B143))-SUMIFS(Activity_EX!C:C,Activity_EX!$A:$A,$A143))/(SUMIFS('AGG Activity_16'!C:C,'AGG Activity_16'!$A:$A,$B143)),0)))))</f>
        <v>0</v>
      </c>
      <c r="N143" s="9">
        <f>IF(OR($G143="WH",$G143="SH"),RESBDG_Split_Tech!N143,IF(N$1=2016,0,IF(RESBDG_Split_Tech!N143=1,1,IF(RESBDG_Split_Tech!N143="",0,IFERROR((RESBDG_Split_Tech!N143*(SUMIFS('AGG Activity_16'!D:D,'AGG Activity_16'!$A:$A,$B143)+SUMIFS('AGG Activity_EX'!D:D,'AGG Activity_EX'!$A:$A,$B143))-SUMIFS(Activity_EX!D:D,Activity_EX!$A:$A,$A143))/(SUMIFS('AGG Activity_16'!D:D,'AGG Activity_16'!$A:$A,$B143)),0)))))</f>
        <v>0</v>
      </c>
      <c r="O143" s="9">
        <f>IF(OR($G143="WH",$G143="SH"),RESBDG_Split_Tech!O143,IF(O$1=2016,0,IF(RESBDG_Split_Tech!O143=1,1,IF(RESBDG_Split_Tech!O143="",0,IFERROR((RESBDG_Split_Tech!O143*(SUMIFS('AGG Activity_16'!E:E,'AGG Activity_16'!$A:$A,$B143)+SUMIFS('AGG Activity_EX'!E:E,'AGG Activity_EX'!$A:$A,$B143))-SUMIFS(Activity_EX!E:E,Activity_EX!$A:$A,$A143))/(SUMIFS('AGG Activity_16'!E:E,'AGG Activity_16'!$A:$A,$B143)),0)))))</f>
        <v>0</v>
      </c>
      <c r="P143" s="9">
        <f>IF(OR($G143="WH",$G143="SH"),RESBDG_Split_Tech!P143,IF(P$1=2016,0,IF(RESBDG_Split_Tech!P143=1,1,IF(RESBDG_Split_Tech!P143="",0,IFERROR((RESBDG_Split_Tech!P143*(SUMIFS('AGG Activity_16'!F:F,'AGG Activity_16'!$A:$A,$B143)+SUMIFS('AGG Activity_EX'!F:F,'AGG Activity_EX'!$A:$A,$B143))-SUMIFS(Activity_EX!F:F,Activity_EX!$A:$A,$A143))/(SUMIFS('AGG Activity_16'!F:F,'AGG Activity_16'!$A:$A,$B143)),0)))))</f>
        <v>0</v>
      </c>
      <c r="Q143" s="9">
        <f>IF(OR($G143="WH",$G143="SH"),RESBDG_Split_Tech!Q143,IF(Q$1=2016,0,IF(RESBDG_Split_Tech!Q143=1,1,IF(RESBDG_Split_Tech!Q143="",0,IFERROR((RESBDG_Split_Tech!Q143*(SUMIFS('AGG Activity_16'!G:G,'AGG Activity_16'!$A:$A,$B143)+SUMIFS('AGG Activity_EX'!G:G,'AGG Activity_EX'!$A:$A,$B143))-SUMIFS(Activity_EX!G:G,Activity_EX!$A:$A,$A143))/(SUMIFS('AGG Activity_16'!G:G,'AGG Activity_16'!$A:$A,$B143)),0)))))</f>
        <v>0</v>
      </c>
      <c r="R143" s="9">
        <f>IF(OR($G143="WH",$G143="SH"),RESBDG_Split_Tech!R143,IF(R$1=2016,0,IF(RESBDG_Split_Tech!R143=1,1,IF(RESBDG_Split_Tech!R143="",0,IFERROR((RESBDG_Split_Tech!R143*(SUMIFS('AGG Activity_16'!H:H,'AGG Activity_16'!$A:$A,$B143)+SUMIFS('AGG Activity_EX'!H:H,'AGG Activity_EX'!$A:$A,$B143))-SUMIFS(Activity_EX!H:H,Activity_EX!$A:$A,$A143))/(SUMIFS('AGG Activity_16'!H:H,'AGG Activity_16'!$A:$A,$B143)),0)))))</f>
        <v>0</v>
      </c>
      <c r="S143" s="9">
        <f>IF(AND($G143="WH",S$1=2017),RESBDG_Split_Tech!S143,IF(S$1=2016,0,IF(RESBDG_Split_Tech!S143=1,1,IF(RESBDG_Split_Tech!S143="",0,IFERROR((RESBDG_Split_Tech!S143*(SUMIFS('AGG Activity_16'!I:I,'AGG Activity_16'!$A:$A,$B143)+SUMIFS('AGG Activity_EX'!I:I,'AGG Activity_EX'!$A:$A,$B143))-SUMIFS(Activity_EX!I:I,Activity_EX!$A:$A,$A143))/(SUMIFS('AGG Activity_16'!I:I,'AGG Activity_16'!$A:$A,$B143)),0)))))</f>
        <v>0</v>
      </c>
      <c r="T143" s="9">
        <f>IF(AND($G143="WH",T$1=2017),RESBDG_Split_Tech!T143,IF(T$1=2016,0,IF(RESBDG_Split_Tech!T143=1,1,IF(RESBDG_Split_Tech!T143="",0,IFERROR((RESBDG_Split_Tech!T143*(SUMIFS('AGG Activity_16'!J:J,'AGG Activity_16'!$A:$A,$B143)+SUMIFS('AGG Activity_EX'!J:J,'AGG Activity_EX'!$A:$A,$B143))-SUMIFS(Activity_EX!J:J,Activity_EX!$A:$A,$A143))/(SUMIFS('AGG Activity_16'!J:J,'AGG Activity_16'!$A:$A,$B143)),0)))))</f>
        <v>0</v>
      </c>
      <c r="U143" s="9">
        <f>IF(AND($G143="WH",U$1=2017),RESBDG_Split_Tech!U143,IF(U$1=2016,0,IF(RESBDG_Split_Tech!U143=1,1,IF(RESBDG_Split_Tech!U143="",0,IFERROR((RESBDG_Split_Tech!U143*(SUMIFS('AGG Activity_16'!K:K,'AGG Activity_16'!$A:$A,$B143)+SUMIFS('AGG Activity_EX'!K:K,'AGG Activity_EX'!$A:$A,$B143))-SUMIFS(Activity_EX!K:K,Activity_EX!$A:$A,$A143))/(SUMIFS('AGG Activity_16'!K:K,'AGG Activity_16'!$A:$A,$B143)),0)))))</f>
        <v>0</v>
      </c>
    </row>
    <row r="144" spans="1:21" x14ac:dyDescent="0.25">
      <c r="A144" t="str">
        <f>RESBDG_Split_Tech!A144</f>
        <v>RESBDGAPANewSHFUR___STDLFO</v>
      </c>
      <c r="B144" t="str">
        <f>RESBDG_Split_Tech!B144</f>
        <v>RESBDGAPANewSH</v>
      </c>
      <c r="C144" t="str">
        <f>RESBDG_Split_Tech!C144</f>
        <v>RES</v>
      </c>
      <c r="D144" t="str">
        <f>RESBDG_Split_Tech!D144</f>
        <v>BDG</v>
      </c>
      <c r="E144" t="str">
        <f>RESBDG_Split_Tech!E144</f>
        <v>APA</v>
      </c>
      <c r="F144" t="str">
        <f>RESBDG_Split_Tech!F144</f>
        <v>New</v>
      </c>
      <c r="G144" t="str">
        <f>RESBDG_Split_Tech!G144</f>
        <v>SH</v>
      </c>
      <c r="H144" t="str">
        <f>RESBDG_Split_Tech!H144</f>
        <v>FUR</v>
      </c>
      <c r="I144" t="str">
        <f>RESBDG_Split_Tech!I144</f>
        <v>___</v>
      </c>
      <c r="J144" t="str">
        <f>RESBDG_Split_Tech!J144</f>
        <v>STD</v>
      </c>
      <c r="K144" t="str">
        <f>RESBDG_Split_Tech!K144</f>
        <v>LFO</v>
      </c>
      <c r="L144" s="9">
        <f>IF(OR($G144="WH",$G144="SH"),RESBDG_Split_Tech!L144,IF(L$1=2016,0,IF(RESBDG_Split_Tech!L144=1,1,IF(RESBDG_Split_Tech!L144="",0,IFERROR((RESBDG_Split_Tech!L144*(SUMIFS('AGG Activity_16'!B:B,'AGG Activity_16'!$A:$A,$B144)+SUMIFS('AGG Activity_EX'!B:B,'AGG Activity_EX'!$A:$A,$B144))-SUMIFS(Activity_EX!B:B,Activity_EX!$A:$A,$A144))/(SUMIFS('AGG Activity_16'!B:B,'AGG Activity_16'!$A:$A,$B144)),0)))))</f>
        <v>0</v>
      </c>
      <c r="M144" s="9">
        <f>IF(OR($G144="WH",$G144="SH"),RESBDG_Split_Tech!M144,IF(M$1=2016,0,IF(RESBDG_Split_Tech!M144=1,1,IF(RESBDG_Split_Tech!M144="",0,IFERROR((RESBDG_Split_Tech!M144*(SUMIFS('AGG Activity_16'!C:C,'AGG Activity_16'!$A:$A,$B144)+SUMIFS('AGG Activity_EX'!C:C,'AGG Activity_EX'!$A:$A,$B144))-SUMIFS(Activity_EX!C:C,Activity_EX!$A:$A,$A144))/(SUMIFS('AGG Activity_16'!C:C,'AGG Activity_16'!$A:$A,$B144)),0)))))</f>
        <v>0</v>
      </c>
      <c r="N144" s="9">
        <f>IF(OR($G144="WH",$G144="SH"),RESBDG_Split_Tech!N144,IF(N$1=2016,0,IF(RESBDG_Split_Tech!N144=1,1,IF(RESBDG_Split_Tech!N144="",0,IFERROR((RESBDG_Split_Tech!N144*(SUMIFS('AGG Activity_16'!D:D,'AGG Activity_16'!$A:$A,$B144)+SUMIFS('AGG Activity_EX'!D:D,'AGG Activity_EX'!$A:$A,$B144))-SUMIFS(Activity_EX!D:D,Activity_EX!$A:$A,$A144))/(SUMIFS('AGG Activity_16'!D:D,'AGG Activity_16'!$A:$A,$B144)),0)))))</f>
        <v>0</v>
      </c>
      <c r="O144" s="9">
        <f>IF(OR($G144="WH",$G144="SH"),RESBDG_Split_Tech!O144,IF(O$1=2016,0,IF(RESBDG_Split_Tech!O144=1,1,IF(RESBDG_Split_Tech!O144="",0,IFERROR((RESBDG_Split_Tech!O144*(SUMIFS('AGG Activity_16'!E:E,'AGG Activity_16'!$A:$A,$B144)+SUMIFS('AGG Activity_EX'!E:E,'AGG Activity_EX'!$A:$A,$B144))-SUMIFS(Activity_EX!E:E,Activity_EX!$A:$A,$A144))/(SUMIFS('AGG Activity_16'!E:E,'AGG Activity_16'!$A:$A,$B144)),0)))))</f>
        <v>0</v>
      </c>
      <c r="P144" s="9">
        <f>IF(OR($G144="WH",$G144="SH"),RESBDG_Split_Tech!P144,IF(P$1=2016,0,IF(RESBDG_Split_Tech!P144=1,1,IF(RESBDG_Split_Tech!P144="",0,IFERROR((RESBDG_Split_Tech!P144*(SUMIFS('AGG Activity_16'!F:F,'AGG Activity_16'!$A:$A,$B144)+SUMIFS('AGG Activity_EX'!F:F,'AGG Activity_EX'!$A:$A,$B144))-SUMIFS(Activity_EX!F:F,Activity_EX!$A:$A,$A144))/(SUMIFS('AGG Activity_16'!F:F,'AGG Activity_16'!$A:$A,$B144)),0)))))</f>
        <v>0</v>
      </c>
      <c r="Q144" s="9">
        <f>IF(OR($G144="WH",$G144="SH"),RESBDG_Split_Tech!Q144,IF(Q$1=2016,0,IF(RESBDG_Split_Tech!Q144=1,1,IF(RESBDG_Split_Tech!Q144="",0,IFERROR((RESBDG_Split_Tech!Q144*(SUMIFS('AGG Activity_16'!G:G,'AGG Activity_16'!$A:$A,$B144)+SUMIFS('AGG Activity_EX'!G:G,'AGG Activity_EX'!$A:$A,$B144))-SUMIFS(Activity_EX!G:G,Activity_EX!$A:$A,$A144))/(SUMIFS('AGG Activity_16'!G:G,'AGG Activity_16'!$A:$A,$B144)),0)))))</f>
        <v>0</v>
      </c>
      <c r="R144" s="9">
        <f>IF(OR($G144="WH",$G144="SH"),RESBDG_Split_Tech!R144,IF(R$1=2016,0,IF(RESBDG_Split_Tech!R144=1,1,IF(RESBDG_Split_Tech!R144="",0,IFERROR((RESBDG_Split_Tech!R144*(SUMIFS('AGG Activity_16'!H:H,'AGG Activity_16'!$A:$A,$B144)+SUMIFS('AGG Activity_EX'!H:H,'AGG Activity_EX'!$A:$A,$B144))-SUMIFS(Activity_EX!H:H,Activity_EX!$A:$A,$A144))/(SUMIFS('AGG Activity_16'!H:H,'AGG Activity_16'!$A:$A,$B144)),0)))))</f>
        <v>0</v>
      </c>
      <c r="S144" s="9">
        <f>IF(AND($G144="WH",S$1=2017),RESBDG_Split_Tech!S144,IF(S$1=2016,0,IF(RESBDG_Split_Tech!S144=1,1,IF(RESBDG_Split_Tech!S144="",0,IFERROR((RESBDG_Split_Tech!S144*(SUMIFS('AGG Activity_16'!I:I,'AGG Activity_16'!$A:$A,$B144)+SUMIFS('AGG Activity_EX'!I:I,'AGG Activity_EX'!$A:$A,$B144))-SUMIFS(Activity_EX!I:I,Activity_EX!$A:$A,$A144))/(SUMIFS('AGG Activity_16'!I:I,'AGG Activity_16'!$A:$A,$B144)),0)))))</f>
        <v>0</v>
      </c>
      <c r="T144" s="9">
        <f>IF(AND($G144="WH",T$1=2017),RESBDG_Split_Tech!T144,IF(T$1=2016,0,IF(RESBDG_Split_Tech!T144=1,1,IF(RESBDG_Split_Tech!T144="",0,IFERROR((RESBDG_Split_Tech!T144*(SUMIFS('AGG Activity_16'!J:J,'AGG Activity_16'!$A:$A,$B144)+SUMIFS('AGG Activity_EX'!J:J,'AGG Activity_EX'!$A:$A,$B144))-SUMIFS(Activity_EX!J:J,Activity_EX!$A:$A,$A144))/(SUMIFS('AGG Activity_16'!J:J,'AGG Activity_16'!$A:$A,$B144)),0)))))</f>
        <v>0</v>
      </c>
      <c r="U144" s="9">
        <f>IF(AND($G144="WH",U$1=2017),RESBDG_Split_Tech!U144,IF(U$1=2016,0,IF(RESBDG_Split_Tech!U144=1,1,IF(RESBDG_Split_Tech!U144="",0,IFERROR((RESBDG_Split_Tech!U144*(SUMIFS('AGG Activity_16'!K:K,'AGG Activity_16'!$A:$A,$B144)+SUMIFS('AGG Activity_EX'!K:K,'AGG Activity_EX'!$A:$A,$B144))-SUMIFS(Activity_EX!K:K,Activity_EX!$A:$A,$A144))/(SUMIFS('AGG Activity_16'!K:K,'AGG Activity_16'!$A:$A,$B144)),0)))))</f>
        <v>0</v>
      </c>
    </row>
    <row r="145" spans="1:21" x14ac:dyDescent="0.25">
      <c r="A145" t="str">
        <f>RESBDG_Split_Tech!A145</f>
        <v>RESBDGAPANewSHFUR___HIGNGA</v>
      </c>
      <c r="B145" t="str">
        <f>RESBDG_Split_Tech!B145</f>
        <v>RESBDGAPANewSH</v>
      </c>
      <c r="C145" t="str">
        <f>RESBDG_Split_Tech!C145</f>
        <v>RES</v>
      </c>
      <c r="D145" t="str">
        <f>RESBDG_Split_Tech!D145</f>
        <v>BDG</v>
      </c>
      <c r="E145" t="str">
        <f>RESBDG_Split_Tech!E145</f>
        <v>APA</v>
      </c>
      <c r="F145" t="str">
        <f>RESBDG_Split_Tech!F145</f>
        <v>New</v>
      </c>
      <c r="G145" t="str">
        <f>RESBDG_Split_Tech!G145</f>
        <v>SH</v>
      </c>
      <c r="H145" t="str">
        <f>RESBDG_Split_Tech!H145</f>
        <v>FUR</v>
      </c>
      <c r="I145" t="str">
        <f>RESBDG_Split_Tech!I145</f>
        <v>___</v>
      </c>
      <c r="J145" t="str">
        <f>RESBDG_Split_Tech!J145</f>
        <v>HIG</v>
      </c>
      <c r="K145" t="str">
        <f>RESBDG_Split_Tech!K145</f>
        <v>NGA</v>
      </c>
      <c r="L145" s="9">
        <f>IF(OR($G145="WH",$G145="SH"),RESBDG_Split_Tech!L145,IF(L$1=2016,0,IF(RESBDG_Split_Tech!L145=1,1,IF(RESBDG_Split_Tech!L145="",0,IFERROR((RESBDG_Split_Tech!L145*(SUMIFS('AGG Activity_16'!B:B,'AGG Activity_16'!$A:$A,$B145)+SUMIFS('AGG Activity_EX'!B:B,'AGG Activity_EX'!$A:$A,$B145))-SUMIFS(Activity_EX!B:B,Activity_EX!$A:$A,$A145))/(SUMIFS('AGG Activity_16'!B:B,'AGG Activity_16'!$A:$A,$B145)),0)))))</f>
        <v>0</v>
      </c>
      <c r="M145" s="9">
        <f>IF(OR($G145="WH",$G145="SH"),RESBDG_Split_Tech!M145,IF(M$1=2016,0,IF(RESBDG_Split_Tech!M145=1,1,IF(RESBDG_Split_Tech!M145="",0,IFERROR((RESBDG_Split_Tech!M145*(SUMIFS('AGG Activity_16'!C:C,'AGG Activity_16'!$A:$A,$B145)+SUMIFS('AGG Activity_EX'!C:C,'AGG Activity_EX'!$A:$A,$B145))-SUMIFS(Activity_EX!C:C,Activity_EX!$A:$A,$A145))/(SUMIFS('AGG Activity_16'!C:C,'AGG Activity_16'!$A:$A,$B145)),0)))))</f>
        <v>0</v>
      </c>
      <c r="N145" s="9">
        <f>IF(OR($G145="WH",$G145="SH"),RESBDG_Split_Tech!N145,IF(N$1=2016,0,IF(RESBDG_Split_Tech!N145=1,1,IF(RESBDG_Split_Tech!N145="",0,IFERROR((RESBDG_Split_Tech!N145*(SUMIFS('AGG Activity_16'!D:D,'AGG Activity_16'!$A:$A,$B145)+SUMIFS('AGG Activity_EX'!D:D,'AGG Activity_EX'!$A:$A,$B145))-SUMIFS(Activity_EX!D:D,Activity_EX!$A:$A,$A145))/(SUMIFS('AGG Activity_16'!D:D,'AGG Activity_16'!$A:$A,$B145)),0)))))</f>
        <v>0</v>
      </c>
      <c r="O145" s="9">
        <f>IF(OR($G145="WH",$G145="SH"),RESBDG_Split_Tech!O145,IF(O$1=2016,0,IF(RESBDG_Split_Tech!O145=1,1,IF(RESBDG_Split_Tech!O145="",0,IFERROR((RESBDG_Split_Tech!O145*(SUMIFS('AGG Activity_16'!E:E,'AGG Activity_16'!$A:$A,$B145)+SUMIFS('AGG Activity_EX'!E:E,'AGG Activity_EX'!$A:$A,$B145))-SUMIFS(Activity_EX!E:E,Activity_EX!$A:$A,$A145))/(SUMIFS('AGG Activity_16'!E:E,'AGG Activity_16'!$A:$A,$B145)),0)))))</f>
        <v>0</v>
      </c>
      <c r="P145" s="9">
        <f>IF(OR($G145="WH",$G145="SH"),RESBDG_Split_Tech!P145,IF(P$1=2016,0,IF(RESBDG_Split_Tech!P145=1,1,IF(RESBDG_Split_Tech!P145="",0,IFERROR((RESBDG_Split_Tech!P145*(SUMIFS('AGG Activity_16'!F:F,'AGG Activity_16'!$A:$A,$B145)+SUMIFS('AGG Activity_EX'!F:F,'AGG Activity_EX'!$A:$A,$B145))-SUMIFS(Activity_EX!F:F,Activity_EX!$A:$A,$A145))/(SUMIFS('AGG Activity_16'!F:F,'AGG Activity_16'!$A:$A,$B145)),0)))))</f>
        <v>0</v>
      </c>
      <c r="Q145" s="9">
        <f>IF(OR($G145="WH",$G145="SH"),RESBDG_Split_Tech!Q145,IF(Q$1=2016,0,IF(RESBDG_Split_Tech!Q145=1,1,IF(RESBDG_Split_Tech!Q145="",0,IFERROR((RESBDG_Split_Tech!Q145*(SUMIFS('AGG Activity_16'!G:G,'AGG Activity_16'!$A:$A,$B145)+SUMIFS('AGG Activity_EX'!G:G,'AGG Activity_EX'!$A:$A,$B145))-SUMIFS(Activity_EX!G:G,Activity_EX!$A:$A,$A145))/(SUMIFS('AGG Activity_16'!G:G,'AGG Activity_16'!$A:$A,$B145)),0)))))</f>
        <v>0</v>
      </c>
      <c r="R145" s="9">
        <f>IF(OR($G145="WH",$G145="SH"),RESBDG_Split_Tech!R145,IF(R$1=2016,0,IF(RESBDG_Split_Tech!R145=1,1,IF(RESBDG_Split_Tech!R145="",0,IFERROR((RESBDG_Split_Tech!R145*(SUMIFS('AGG Activity_16'!H:H,'AGG Activity_16'!$A:$A,$B145)+SUMIFS('AGG Activity_EX'!H:H,'AGG Activity_EX'!$A:$A,$B145))-SUMIFS(Activity_EX!H:H,Activity_EX!$A:$A,$A145))/(SUMIFS('AGG Activity_16'!H:H,'AGG Activity_16'!$A:$A,$B145)),0)))))</f>
        <v>0</v>
      </c>
      <c r="S145" s="9">
        <f>IF(AND($G145="WH",S$1=2017),RESBDG_Split_Tech!S145,IF(S$1=2016,0,IF(RESBDG_Split_Tech!S145=1,1,IF(RESBDG_Split_Tech!S145="",0,IFERROR((RESBDG_Split_Tech!S145*(SUMIFS('AGG Activity_16'!I:I,'AGG Activity_16'!$A:$A,$B145)+SUMIFS('AGG Activity_EX'!I:I,'AGG Activity_EX'!$A:$A,$B145))-SUMIFS(Activity_EX!I:I,Activity_EX!$A:$A,$A145))/(SUMIFS('AGG Activity_16'!I:I,'AGG Activity_16'!$A:$A,$B145)),0)))))</f>
        <v>0</v>
      </c>
      <c r="T145" s="9">
        <f>IF(AND($G145="WH",T$1=2017),RESBDG_Split_Tech!T145,IF(T$1=2016,0,IF(RESBDG_Split_Tech!T145=1,1,IF(RESBDG_Split_Tech!T145="",0,IFERROR((RESBDG_Split_Tech!T145*(SUMIFS('AGG Activity_16'!J:J,'AGG Activity_16'!$A:$A,$B145)+SUMIFS('AGG Activity_EX'!J:J,'AGG Activity_EX'!$A:$A,$B145))-SUMIFS(Activity_EX!J:J,Activity_EX!$A:$A,$A145))/(SUMIFS('AGG Activity_16'!J:J,'AGG Activity_16'!$A:$A,$B145)),0)))))</f>
        <v>0</v>
      </c>
      <c r="U145" s="9">
        <f>IF(AND($G145="WH",U$1=2017),RESBDG_Split_Tech!U145,IF(U$1=2016,0,IF(RESBDG_Split_Tech!U145=1,1,IF(RESBDG_Split_Tech!U145="",0,IFERROR((RESBDG_Split_Tech!U145*(SUMIFS('AGG Activity_16'!K:K,'AGG Activity_16'!$A:$A,$B145)+SUMIFS('AGG Activity_EX'!K:K,'AGG Activity_EX'!$A:$A,$B145))-SUMIFS(Activity_EX!K:K,Activity_EX!$A:$A,$A145))/(SUMIFS('AGG Activity_16'!K:K,'AGG Activity_16'!$A:$A,$B145)),0)))))</f>
        <v>0</v>
      </c>
    </row>
    <row r="146" spans="1:21" x14ac:dyDescent="0.25">
      <c r="A146" t="str">
        <f>RESBDG_Split_Tech!A146</f>
        <v>RESBDGAPANewSHFUR___MEDNGA</v>
      </c>
      <c r="B146" t="str">
        <f>RESBDG_Split_Tech!B146</f>
        <v>RESBDGAPANewSH</v>
      </c>
      <c r="C146" t="str">
        <f>RESBDG_Split_Tech!C146</f>
        <v>RES</v>
      </c>
      <c r="D146" t="str">
        <f>RESBDG_Split_Tech!D146</f>
        <v>BDG</v>
      </c>
      <c r="E146" t="str">
        <f>RESBDG_Split_Tech!E146</f>
        <v>APA</v>
      </c>
      <c r="F146" t="str">
        <f>RESBDG_Split_Tech!F146</f>
        <v>New</v>
      </c>
      <c r="G146" t="str">
        <f>RESBDG_Split_Tech!G146</f>
        <v>SH</v>
      </c>
      <c r="H146" t="str">
        <f>RESBDG_Split_Tech!H146</f>
        <v>FUR</v>
      </c>
      <c r="I146" t="str">
        <f>RESBDG_Split_Tech!I146</f>
        <v>___</v>
      </c>
      <c r="J146" t="str">
        <f>RESBDG_Split_Tech!J146</f>
        <v>MED</v>
      </c>
      <c r="K146" t="str">
        <f>RESBDG_Split_Tech!K146</f>
        <v>NGA</v>
      </c>
      <c r="L146" s="9">
        <f>IF(OR($G146="WH",$G146="SH"),RESBDG_Split_Tech!L146,IF(L$1=2016,0,IF(RESBDG_Split_Tech!L146=1,1,IF(RESBDG_Split_Tech!L146="",0,IFERROR((RESBDG_Split_Tech!L146*(SUMIFS('AGG Activity_16'!B:B,'AGG Activity_16'!$A:$A,$B146)+SUMIFS('AGG Activity_EX'!B:B,'AGG Activity_EX'!$A:$A,$B146))-SUMIFS(Activity_EX!B:B,Activity_EX!$A:$A,$A146))/(SUMIFS('AGG Activity_16'!B:B,'AGG Activity_16'!$A:$A,$B146)),0)))))</f>
        <v>0</v>
      </c>
      <c r="M146" s="9">
        <f>IF(OR($G146="WH",$G146="SH"),RESBDG_Split_Tech!M146,IF(M$1=2016,0,IF(RESBDG_Split_Tech!M146=1,1,IF(RESBDG_Split_Tech!M146="",0,IFERROR((RESBDG_Split_Tech!M146*(SUMIFS('AGG Activity_16'!C:C,'AGG Activity_16'!$A:$A,$B146)+SUMIFS('AGG Activity_EX'!C:C,'AGG Activity_EX'!$A:$A,$B146))-SUMIFS(Activity_EX!C:C,Activity_EX!$A:$A,$A146))/(SUMIFS('AGG Activity_16'!C:C,'AGG Activity_16'!$A:$A,$B146)),0)))))</f>
        <v>0</v>
      </c>
      <c r="N146" s="9">
        <f>IF(OR($G146="WH",$G146="SH"),RESBDG_Split_Tech!N146,IF(N$1=2016,0,IF(RESBDG_Split_Tech!N146=1,1,IF(RESBDG_Split_Tech!N146="",0,IFERROR((RESBDG_Split_Tech!N146*(SUMIFS('AGG Activity_16'!D:D,'AGG Activity_16'!$A:$A,$B146)+SUMIFS('AGG Activity_EX'!D:D,'AGG Activity_EX'!$A:$A,$B146))-SUMIFS(Activity_EX!D:D,Activity_EX!$A:$A,$A146))/(SUMIFS('AGG Activity_16'!D:D,'AGG Activity_16'!$A:$A,$B146)),0)))))</f>
        <v>0</v>
      </c>
      <c r="O146" s="9">
        <f>IF(OR($G146="WH",$G146="SH"),RESBDG_Split_Tech!O146,IF(O$1=2016,0,IF(RESBDG_Split_Tech!O146=1,1,IF(RESBDG_Split_Tech!O146="",0,IFERROR((RESBDG_Split_Tech!O146*(SUMIFS('AGG Activity_16'!E:E,'AGG Activity_16'!$A:$A,$B146)+SUMIFS('AGG Activity_EX'!E:E,'AGG Activity_EX'!$A:$A,$B146))-SUMIFS(Activity_EX!E:E,Activity_EX!$A:$A,$A146))/(SUMIFS('AGG Activity_16'!E:E,'AGG Activity_16'!$A:$A,$B146)),0)))))</f>
        <v>0</v>
      </c>
      <c r="P146" s="9">
        <f>IF(OR($G146="WH",$G146="SH"),RESBDG_Split_Tech!P146,IF(P$1=2016,0,IF(RESBDG_Split_Tech!P146=1,1,IF(RESBDG_Split_Tech!P146="",0,IFERROR((RESBDG_Split_Tech!P146*(SUMIFS('AGG Activity_16'!F:F,'AGG Activity_16'!$A:$A,$B146)+SUMIFS('AGG Activity_EX'!F:F,'AGG Activity_EX'!$A:$A,$B146))-SUMIFS(Activity_EX!F:F,Activity_EX!$A:$A,$A146))/(SUMIFS('AGG Activity_16'!F:F,'AGG Activity_16'!$A:$A,$B146)),0)))))</f>
        <v>0</v>
      </c>
      <c r="Q146" s="9">
        <f>IF(OR($G146="WH",$G146="SH"),RESBDG_Split_Tech!Q146,IF(Q$1=2016,0,IF(RESBDG_Split_Tech!Q146=1,1,IF(RESBDG_Split_Tech!Q146="",0,IFERROR((RESBDG_Split_Tech!Q146*(SUMIFS('AGG Activity_16'!G:G,'AGG Activity_16'!$A:$A,$B146)+SUMIFS('AGG Activity_EX'!G:G,'AGG Activity_EX'!$A:$A,$B146))-SUMIFS(Activity_EX!G:G,Activity_EX!$A:$A,$A146))/(SUMIFS('AGG Activity_16'!G:G,'AGG Activity_16'!$A:$A,$B146)),0)))))</f>
        <v>0</v>
      </c>
      <c r="R146" s="9">
        <f>IF(OR($G146="WH",$G146="SH"),RESBDG_Split_Tech!R146,IF(R$1=2016,0,IF(RESBDG_Split_Tech!R146=1,1,IF(RESBDG_Split_Tech!R146="",0,IFERROR((RESBDG_Split_Tech!R146*(SUMIFS('AGG Activity_16'!H:H,'AGG Activity_16'!$A:$A,$B146)+SUMIFS('AGG Activity_EX'!H:H,'AGG Activity_EX'!$A:$A,$B146))-SUMIFS(Activity_EX!H:H,Activity_EX!$A:$A,$A146))/(SUMIFS('AGG Activity_16'!H:H,'AGG Activity_16'!$A:$A,$B146)),0)))))</f>
        <v>0</v>
      </c>
      <c r="S146" s="9">
        <f>IF(AND($G146="WH",S$1=2017),RESBDG_Split_Tech!S146,IF(S$1=2016,0,IF(RESBDG_Split_Tech!S146=1,1,IF(RESBDG_Split_Tech!S146="",0,IFERROR((RESBDG_Split_Tech!S146*(SUMIFS('AGG Activity_16'!I:I,'AGG Activity_16'!$A:$A,$B146)+SUMIFS('AGG Activity_EX'!I:I,'AGG Activity_EX'!$A:$A,$B146))-SUMIFS(Activity_EX!I:I,Activity_EX!$A:$A,$A146))/(SUMIFS('AGG Activity_16'!I:I,'AGG Activity_16'!$A:$A,$B146)),0)))))</f>
        <v>0</v>
      </c>
      <c r="T146" s="9">
        <f>IF(AND($G146="WH",T$1=2017),RESBDG_Split_Tech!T146,IF(T$1=2016,0,IF(RESBDG_Split_Tech!T146=1,1,IF(RESBDG_Split_Tech!T146="",0,IFERROR((RESBDG_Split_Tech!T146*(SUMIFS('AGG Activity_16'!J:J,'AGG Activity_16'!$A:$A,$B146)+SUMIFS('AGG Activity_EX'!J:J,'AGG Activity_EX'!$A:$A,$B146))-SUMIFS(Activity_EX!J:J,Activity_EX!$A:$A,$A146))/(SUMIFS('AGG Activity_16'!J:J,'AGG Activity_16'!$A:$A,$B146)),0)))))</f>
        <v>0</v>
      </c>
      <c r="U146" s="9">
        <f>IF(AND($G146="WH",U$1=2017),RESBDG_Split_Tech!U146,IF(U$1=2016,0,IF(RESBDG_Split_Tech!U146=1,1,IF(RESBDG_Split_Tech!U146="",0,IFERROR((RESBDG_Split_Tech!U146*(SUMIFS('AGG Activity_16'!K:K,'AGG Activity_16'!$A:$A,$B146)+SUMIFS('AGG Activity_EX'!K:K,'AGG Activity_EX'!$A:$A,$B146))-SUMIFS(Activity_EX!K:K,Activity_EX!$A:$A,$A146))/(SUMIFS('AGG Activity_16'!K:K,'AGG Activity_16'!$A:$A,$B146)),0)))))</f>
        <v>0</v>
      </c>
    </row>
    <row r="147" spans="1:21" x14ac:dyDescent="0.25">
      <c r="A147" t="str">
        <f>RESBDG_Split_Tech!A147</f>
        <v>RESBDGAPANewSHFUR___STDPRO</v>
      </c>
      <c r="B147" t="str">
        <f>RESBDG_Split_Tech!B147</f>
        <v>RESBDGAPANewSH</v>
      </c>
      <c r="C147" t="str">
        <f>RESBDG_Split_Tech!C147</f>
        <v>RES</v>
      </c>
      <c r="D147" t="str">
        <f>RESBDG_Split_Tech!D147</f>
        <v>BDG</v>
      </c>
      <c r="E147" t="str">
        <f>RESBDG_Split_Tech!E147</f>
        <v>APA</v>
      </c>
      <c r="F147" t="str">
        <f>RESBDG_Split_Tech!F147</f>
        <v>New</v>
      </c>
      <c r="G147" t="str">
        <f>RESBDG_Split_Tech!G147</f>
        <v>SH</v>
      </c>
      <c r="H147" t="str">
        <f>RESBDG_Split_Tech!H147</f>
        <v>FUR</v>
      </c>
      <c r="I147" t="str">
        <f>RESBDG_Split_Tech!I147</f>
        <v>___</v>
      </c>
      <c r="J147" t="str">
        <f>RESBDG_Split_Tech!J147</f>
        <v>STD</v>
      </c>
      <c r="K147" t="str">
        <f>RESBDG_Split_Tech!K147</f>
        <v>PRO</v>
      </c>
      <c r="L147" s="9">
        <f>IF(OR($G147="WH",$G147="SH"),RESBDG_Split_Tech!L147,IF(L$1=2016,0,IF(RESBDG_Split_Tech!L147=1,1,IF(RESBDG_Split_Tech!L147="",0,IFERROR((RESBDG_Split_Tech!L147*(SUMIFS('AGG Activity_16'!B:B,'AGG Activity_16'!$A:$A,$B147)+SUMIFS('AGG Activity_EX'!B:B,'AGG Activity_EX'!$A:$A,$B147))-SUMIFS(Activity_EX!B:B,Activity_EX!$A:$A,$A147))/(SUMIFS('AGG Activity_16'!B:B,'AGG Activity_16'!$A:$A,$B147)),0)))))</f>
        <v>0</v>
      </c>
      <c r="M147" s="9">
        <f>IF(OR($G147="WH",$G147="SH"),RESBDG_Split_Tech!M147,IF(M$1=2016,0,IF(RESBDG_Split_Tech!M147=1,1,IF(RESBDG_Split_Tech!M147="",0,IFERROR((RESBDG_Split_Tech!M147*(SUMIFS('AGG Activity_16'!C:C,'AGG Activity_16'!$A:$A,$B147)+SUMIFS('AGG Activity_EX'!C:C,'AGG Activity_EX'!$A:$A,$B147))-SUMIFS(Activity_EX!C:C,Activity_EX!$A:$A,$A147))/(SUMIFS('AGG Activity_16'!C:C,'AGG Activity_16'!$A:$A,$B147)),0)))))</f>
        <v>0</v>
      </c>
      <c r="N147" s="9">
        <f>IF(OR($G147="WH",$G147="SH"),RESBDG_Split_Tech!N147,IF(N$1=2016,0,IF(RESBDG_Split_Tech!N147=1,1,IF(RESBDG_Split_Tech!N147="",0,IFERROR((RESBDG_Split_Tech!N147*(SUMIFS('AGG Activity_16'!D:D,'AGG Activity_16'!$A:$A,$B147)+SUMIFS('AGG Activity_EX'!D:D,'AGG Activity_EX'!$A:$A,$B147))-SUMIFS(Activity_EX!D:D,Activity_EX!$A:$A,$A147))/(SUMIFS('AGG Activity_16'!D:D,'AGG Activity_16'!$A:$A,$B147)),0)))))</f>
        <v>0</v>
      </c>
      <c r="O147" s="9">
        <f>IF(OR($G147="WH",$G147="SH"),RESBDG_Split_Tech!O147,IF(O$1=2016,0,IF(RESBDG_Split_Tech!O147=1,1,IF(RESBDG_Split_Tech!O147="",0,IFERROR((RESBDG_Split_Tech!O147*(SUMIFS('AGG Activity_16'!E:E,'AGG Activity_16'!$A:$A,$B147)+SUMIFS('AGG Activity_EX'!E:E,'AGG Activity_EX'!$A:$A,$B147))-SUMIFS(Activity_EX!E:E,Activity_EX!$A:$A,$A147))/(SUMIFS('AGG Activity_16'!E:E,'AGG Activity_16'!$A:$A,$B147)),0)))))</f>
        <v>0</v>
      </c>
      <c r="P147" s="9">
        <f>IF(OR($G147="WH",$G147="SH"),RESBDG_Split_Tech!P147,IF(P$1=2016,0,IF(RESBDG_Split_Tech!P147=1,1,IF(RESBDG_Split_Tech!P147="",0,IFERROR((RESBDG_Split_Tech!P147*(SUMIFS('AGG Activity_16'!F:F,'AGG Activity_16'!$A:$A,$B147)+SUMIFS('AGG Activity_EX'!F:F,'AGG Activity_EX'!$A:$A,$B147))-SUMIFS(Activity_EX!F:F,Activity_EX!$A:$A,$A147))/(SUMIFS('AGG Activity_16'!F:F,'AGG Activity_16'!$A:$A,$B147)),0)))))</f>
        <v>0</v>
      </c>
      <c r="Q147" s="9">
        <f>IF(OR($G147="WH",$G147="SH"),RESBDG_Split_Tech!Q147,IF(Q$1=2016,0,IF(RESBDG_Split_Tech!Q147=1,1,IF(RESBDG_Split_Tech!Q147="",0,IFERROR((RESBDG_Split_Tech!Q147*(SUMIFS('AGG Activity_16'!G:G,'AGG Activity_16'!$A:$A,$B147)+SUMIFS('AGG Activity_EX'!G:G,'AGG Activity_EX'!$A:$A,$B147))-SUMIFS(Activity_EX!G:G,Activity_EX!$A:$A,$A147))/(SUMIFS('AGG Activity_16'!G:G,'AGG Activity_16'!$A:$A,$B147)),0)))))</f>
        <v>0</v>
      </c>
      <c r="R147" s="9">
        <f>IF(OR($G147="WH",$G147="SH"),RESBDG_Split_Tech!R147,IF(R$1=2016,0,IF(RESBDG_Split_Tech!R147=1,1,IF(RESBDG_Split_Tech!R147="",0,IFERROR((RESBDG_Split_Tech!R147*(SUMIFS('AGG Activity_16'!H:H,'AGG Activity_16'!$A:$A,$B147)+SUMIFS('AGG Activity_EX'!H:H,'AGG Activity_EX'!$A:$A,$B147))-SUMIFS(Activity_EX!H:H,Activity_EX!$A:$A,$A147))/(SUMIFS('AGG Activity_16'!H:H,'AGG Activity_16'!$A:$A,$B147)),0)))))</f>
        <v>0</v>
      </c>
      <c r="S147" s="9">
        <f>IF(AND($G147="WH",S$1=2017),RESBDG_Split_Tech!S147,IF(S$1=2016,0,IF(RESBDG_Split_Tech!S147=1,1,IF(RESBDG_Split_Tech!S147="",0,IFERROR((RESBDG_Split_Tech!S147*(SUMIFS('AGG Activity_16'!I:I,'AGG Activity_16'!$A:$A,$B147)+SUMIFS('AGG Activity_EX'!I:I,'AGG Activity_EX'!$A:$A,$B147))-SUMIFS(Activity_EX!I:I,Activity_EX!$A:$A,$A147))/(SUMIFS('AGG Activity_16'!I:I,'AGG Activity_16'!$A:$A,$B147)),0)))))</f>
        <v>0</v>
      </c>
      <c r="T147" s="9">
        <f>IF(AND($G147="WH",T$1=2017),RESBDG_Split_Tech!T147,IF(T$1=2016,0,IF(RESBDG_Split_Tech!T147=1,1,IF(RESBDG_Split_Tech!T147="",0,IFERROR((RESBDG_Split_Tech!T147*(SUMIFS('AGG Activity_16'!J:J,'AGG Activity_16'!$A:$A,$B147)+SUMIFS('AGG Activity_EX'!J:J,'AGG Activity_EX'!$A:$A,$B147))-SUMIFS(Activity_EX!J:J,Activity_EX!$A:$A,$A147))/(SUMIFS('AGG Activity_16'!J:J,'AGG Activity_16'!$A:$A,$B147)),0)))))</f>
        <v>0</v>
      </c>
      <c r="U147" s="9">
        <f>IF(AND($G147="WH",U$1=2017),RESBDG_Split_Tech!U147,IF(U$1=2016,0,IF(RESBDG_Split_Tech!U147=1,1,IF(RESBDG_Split_Tech!U147="",0,IFERROR((RESBDG_Split_Tech!U147*(SUMIFS('AGG Activity_16'!K:K,'AGG Activity_16'!$A:$A,$B147)+SUMIFS('AGG Activity_EX'!K:K,'AGG Activity_EX'!$A:$A,$B147))-SUMIFS(Activity_EX!K:K,Activity_EX!$A:$A,$A147))/(SUMIFS('AGG Activity_16'!K:K,'AGG Activity_16'!$A:$A,$B147)),0)))))</f>
        <v>0</v>
      </c>
    </row>
    <row r="148" spans="1:21" x14ac:dyDescent="0.25">
      <c r="A148" t="str">
        <f>RESBDG_Split_Tech!A148</f>
        <v>RESBDGSATNewSHFUR___STDBMA</v>
      </c>
      <c r="B148" t="str">
        <f>RESBDG_Split_Tech!B148</f>
        <v>RESBDGSATNewSH</v>
      </c>
      <c r="C148" t="str">
        <f>RESBDG_Split_Tech!C148</f>
        <v>RES</v>
      </c>
      <c r="D148" t="str">
        <f>RESBDG_Split_Tech!D148</f>
        <v>BDG</v>
      </c>
      <c r="E148" t="str">
        <f>RESBDG_Split_Tech!E148</f>
        <v>SAT</v>
      </c>
      <c r="F148" t="str">
        <f>RESBDG_Split_Tech!F148</f>
        <v>New</v>
      </c>
      <c r="G148" t="str">
        <f>RESBDG_Split_Tech!G148</f>
        <v>SH</v>
      </c>
      <c r="H148" t="str">
        <f>RESBDG_Split_Tech!H148</f>
        <v>FUR</v>
      </c>
      <c r="I148" t="str">
        <f>RESBDG_Split_Tech!I148</f>
        <v>___</v>
      </c>
      <c r="J148" t="str">
        <f>RESBDG_Split_Tech!J148</f>
        <v>STD</v>
      </c>
      <c r="K148" t="str">
        <f>RESBDG_Split_Tech!K148</f>
        <v>BMA</v>
      </c>
      <c r="L148" s="9">
        <f>IF(OR($G148="WH",$G148="SH"),RESBDG_Split_Tech!L148,IF(L$1=2016,0,IF(RESBDG_Split_Tech!L148=1,1,IF(RESBDG_Split_Tech!L148="",0,IFERROR((RESBDG_Split_Tech!L148*(SUMIFS('AGG Activity_16'!B:B,'AGG Activity_16'!$A:$A,$B148)+SUMIFS('AGG Activity_EX'!B:B,'AGG Activity_EX'!$A:$A,$B148))-SUMIFS(Activity_EX!B:B,Activity_EX!$A:$A,$A148))/(SUMIFS('AGG Activity_16'!B:B,'AGG Activity_16'!$A:$A,$B148)),0)))))</f>
        <v>0</v>
      </c>
      <c r="M148" s="9">
        <f>IF(OR($G148="WH",$G148="SH"),RESBDG_Split_Tech!M148,IF(M$1=2016,0,IF(RESBDG_Split_Tech!M148=1,1,IF(RESBDG_Split_Tech!M148="",0,IFERROR((RESBDG_Split_Tech!M148*(SUMIFS('AGG Activity_16'!C:C,'AGG Activity_16'!$A:$A,$B148)+SUMIFS('AGG Activity_EX'!C:C,'AGG Activity_EX'!$A:$A,$B148))-SUMIFS(Activity_EX!C:C,Activity_EX!$A:$A,$A148))/(SUMIFS('AGG Activity_16'!C:C,'AGG Activity_16'!$A:$A,$B148)),0)))))</f>
        <v>0</v>
      </c>
      <c r="N148" s="9">
        <f>IF(OR($G148="WH",$G148="SH"),RESBDG_Split_Tech!N148,IF(N$1=2016,0,IF(RESBDG_Split_Tech!N148=1,1,IF(RESBDG_Split_Tech!N148="",0,IFERROR((RESBDG_Split_Tech!N148*(SUMIFS('AGG Activity_16'!D:D,'AGG Activity_16'!$A:$A,$B148)+SUMIFS('AGG Activity_EX'!D:D,'AGG Activity_EX'!$A:$A,$B148))-SUMIFS(Activity_EX!D:D,Activity_EX!$A:$A,$A148))/(SUMIFS('AGG Activity_16'!D:D,'AGG Activity_16'!$A:$A,$B148)),0)))))</f>
        <v>0</v>
      </c>
      <c r="O148" s="9">
        <f>IF(OR($G148="WH",$G148="SH"),RESBDG_Split_Tech!O148,IF(O$1=2016,0,IF(RESBDG_Split_Tech!O148=1,1,IF(RESBDG_Split_Tech!O148="",0,IFERROR((RESBDG_Split_Tech!O148*(SUMIFS('AGG Activity_16'!E:E,'AGG Activity_16'!$A:$A,$B148)+SUMIFS('AGG Activity_EX'!E:E,'AGG Activity_EX'!$A:$A,$B148))-SUMIFS(Activity_EX!E:E,Activity_EX!$A:$A,$A148))/(SUMIFS('AGG Activity_16'!E:E,'AGG Activity_16'!$A:$A,$B148)),0)))))</f>
        <v>0</v>
      </c>
      <c r="P148" s="9">
        <f>IF(OR($G148="WH",$G148="SH"),RESBDG_Split_Tech!P148,IF(P$1=2016,0,IF(RESBDG_Split_Tech!P148=1,1,IF(RESBDG_Split_Tech!P148="",0,IFERROR((RESBDG_Split_Tech!P148*(SUMIFS('AGG Activity_16'!F:F,'AGG Activity_16'!$A:$A,$B148)+SUMIFS('AGG Activity_EX'!F:F,'AGG Activity_EX'!$A:$A,$B148))-SUMIFS(Activity_EX!F:F,Activity_EX!$A:$A,$A148))/(SUMIFS('AGG Activity_16'!F:F,'AGG Activity_16'!$A:$A,$B148)),0)))))</f>
        <v>0</v>
      </c>
      <c r="Q148" s="9">
        <f>IF(OR($G148="WH",$G148="SH"),RESBDG_Split_Tech!Q148,IF(Q$1=2016,0,IF(RESBDG_Split_Tech!Q148=1,1,IF(RESBDG_Split_Tech!Q148="",0,IFERROR((RESBDG_Split_Tech!Q148*(SUMIFS('AGG Activity_16'!G:G,'AGG Activity_16'!$A:$A,$B148)+SUMIFS('AGG Activity_EX'!G:G,'AGG Activity_EX'!$A:$A,$B148))-SUMIFS(Activity_EX!G:G,Activity_EX!$A:$A,$A148))/(SUMIFS('AGG Activity_16'!G:G,'AGG Activity_16'!$A:$A,$B148)),0)))))</f>
        <v>0</v>
      </c>
      <c r="R148" s="9">
        <f>IF(OR($G148="WH",$G148="SH"),RESBDG_Split_Tech!R148,IF(R$1=2016,0,IF(RESBDG_Split_Tech!R148=1,1,IF(RESBDG_Split_Tech!R148="",0,IFERROR((RESBDG_Split_Tech!R148*(SUMIFS('AGG Activity_16'!H:H,'AGG Activity_16'!$A:$A,$B148)+SUMIFS('AGG Activity_EX'!H:H,'AGG Activity_EX'!$A:$A,$B148))-SUMIFS(Activity_EX!H:H,Activity_EX!$A:$A,$A148))/(SUMIFS('AGG Activity_16'!H:H,'AGG Activity_16'!$A:$A,$B148)),0)))))</f>
        <v>0</v>
      </c>
      <c r="S148" s="9">
        <f>IF(AND($G148="WH",S$1=2017),RESBDG_Split_Tech!S148,IF(S$1=2016,0,IF(RESBDG_Split_Tech!S148=1,1,IF(RESBDG_Split_Tech!S148="",0,IFERROR((RESBDG_Split_Tech!S148*(SUMIFS('AGG Activity_16'!I:I,'AGG Activity_16'!$A:$A,$B148)+SUMIFS('AGG Activity_EX'!I:I,'AGG Activity_EX'!$A:$A,$B148))-SUMIFS(Activity_EX!I:I,Activity_EX!$A:$A,$A148))/(SUMIFS('AGG Activity_16'!I:I,'AGG Activity_16'!$A:$A,$B148)),0)))))</f>
        <v>0</v>
      </c>
      <c r="T148" s="9">
        <f>IF(AND($G148="WH",T$1=2017),RESBDG_Split_Tech!T148,IF(T$1=2016,0,IF(RESBDG_Split_Tech!T148=1,1,IF(RESBDG_Split_Tech!T148="",0,IFERROR((RESBDG_Split_Tech!T148*(SUMIFS('AGG Activity_16'!J:J,'AGG Activity_16'!$A:$A,$B148)+SUMIFS('AGG Activity_EX'!J:J,'AGG Activity_EX'!$A:$A,$B148))-SUMIFS(Activity_EX!J:J,Activity_EX!$A:$A,$A148))/(SUMIFS('AGG Activity_16'!J:J,'AGG Activity_16'!$A:$A,$B148)),0)))))</f>
        <v>0</v>
      </c>
      <c r="U148" s="9">
        <f>IF(AND($G148="WH",U$1=2017),RESBDG_Split_Tech!U148,IF(U$1=2016,0,IF(RESBDG_Split_Tech!U148=1,1,IF(RESBDG_Split_Tech!U148="",0,IFERROR((RESBDG_Split_Tech!U148*(SUMIFS('AGG Activity_16'!K:K,'AGG Activity_16'!$A:$A,$B148)+SUMIFS('AGG Activity_EX'!K:K,'AGG Activity_EX'!$A:$A,$B148))-SUMIFS(Activity_EX!K:K,Activity_EX!$A:$A,$A148))/(SUMIFS('AGG Activity_16'!K:K,'AGG Activity_16'!$A:$A,$B148)),0)))))</f>
        <v>0</v>
      </c>
    </row>
    <row r="149" spans="1:21" x14ac:dyDescent="0.25">
      <c r="A149" t="str">
        <f>RESBDG_Split_Tech!A149</f>
        <v>RESBDGSATNewSHHEP___STDELC</v>
      </c>
      <c r="B149" t="str">
        <f>RESBDG_Split_Tech!B149</f>
        <v>RESBDGSATNewSH</v>
      </c>
      <c r="C149" t="str">
        <f>RESBDG_Split_Tech!C149</f>
        <v>RES</v>
      </c>
      <c r="D149" t="str">
        <f>RESBDG_Split_Tech!D149</f>
        <v>BDG</v>
      </c>
      <c r="E149" t="str">
        <f>RESBDG_Split_Tech!E149</f>
        <v>SAT</v>
      </c>
      <c r="F149" t="str">
        <f>RESBDG_Split_Tech!F149</f>
        <v>New</v>
      </c>
      <c r="G149" t="str">
        <f>RESBDG_Split_Tech!G149</f>
        <v>SH</v>
      </c>
      <c r="H149" t="str">
        <f>RESBDG_Split_Tech!H149</f>
        <v>HEP</v>
      </c>
      <c r="I149" t="str">
        <f>RESBDG_Split_Tech!I149</f>
        <v>___</v>
      </c>
      <c r="J149" t="str">
        <f>RESBDG_Split_Tech!J149</f>
        <v>STD</v>
      </c>
      <c r="K149" t="str">
        <f>RESBDG_Split_Tech!K149</f>
        <v>ELC</v>
      </c>
      <c r="L149" s="9">
        <f>IF(OR($G149="WH",$G149="SH"),RESBDG_Split_Tech!L149,IF(L$1=2016,0,IF(RESBDG_Split_Tech!L149=1,1,IF(RESBDG_Split_Tech!L149="",0,IFERROR((RESBDG_Split_Tech!L149*(SUMIFS('AGG Activity_16'!B:B,'AGG Activity_16'!$A:$A,$B149)+SUMIFS('AGG Activity_EX'!B:B,'AGG Activity_EX'!$A:$A,$B149))-SUMIFS(Activity_EX!B:B,Activity_EX!$A:$A,$A149))/(SUMIFS('AGG Activity_16'!B:B,'AGG Activity_16'!$A:$A,$B149)),0)))))</f>
        <v>0</v>
      </c>
      <c r="M149" s="9">
        <f>IF(OR($G149="WH",$G149="SH"),RESBDG_Split_Tech!M149,IF(M$1=2016,0,IF(RESBDG_Split_Tech!M149=1,1,IF(RESBDG_Split_Tech!M149="",0,IFERROR((RESBDG_Split_Tech!M149*(SUMIFS('AGG Activity_16'!C:C,'AGG Activity_16'!$A:$A,$B149)+SUMIFS('AGG Activity_EX'!C:C,'AGG Activity_EX'!$A:$A,$B149))-SUMIFS(Activity_EX!C:C,Activity_EX!$A:$A,$A149))/(SUMIFS('AGG Activity_16'!C:C,'AGG Activity_16'!$A:$A,$B149)),0)))))</f>
        <v>0</v>
      </c>
      <c r="N149" s="9">
        <f>IF(OR($G149="WH",$G149="SH"),RESBDG_Split_Tech!N149,IF(N$1=2016,0,IF(RESBDG_Split_Tech!N149=1,1,IF(RESBDG_Split_Tech!N149="",0,IFERROR((RESBDG_Split_Tech!N149*(SUMIFS('AGG Activity_16'!D:D,'AGG Activity_16'!$A:$A,$B149)+SUMIFS('AGG Activity_EX'!D:D,'AGG Activity_EX'!$A:$A,$B149))-SUMIFS(Activity_EX!D:D,Activity_EX!$A:$A,$A149))/(SUMIFS('AGG Activity_16'!D:D,'AGG Activity_16'!$A:$A,$B149)),0)))))</f>
        <v>0</v>
      </c>
      <c r="O149" s="9">
        <f>IF(OR($G149="WH",$G149="SH"),RESBDG_Split_Tech!O149,IF(O$1=2016,0,IF(RESBDG_Split_Tech!O149=1,1,IF(RESBDG_Split_Tech!O149="",0,IFERROR((RESBDG_Split_Tech!O149*(SUMIFS('AGG Activity_16'!E:E,'AGG Activity_16'!$A:$A,$B149)+SUMIFS('AGG Activity_EX'!E:E,'AGG Activity_EX'!$A:$A,$B149))-SUMIFS(Activity_EX!E:E,Activity_EX!$A:$A,$A149))/(SUMIFS('AGG Activity_16'!E:E,'AGG Activity_16'!$A:$A,$B149)),0)))))</f>
        <v>0</v>
      </c>
      <c r="P149" s="9">
        <f>IF(OR($G149="WH",$G149="SH"),RESBDG_Split_Tech!P149,IF(P$1=2016,0,IF(RESBDG_Split_Tech!P149=1,1,IF(RESBDG_Split_Tech!P149="",0,IFERROR((RESBDG_Split_Tech!P149*(SUMIFS('AGG Activity_16'!F:F,'AGG Activity_16'!$A:$A,$B149)+SUMIFS('AGG Activity_EX'!F:F,'AGG Activity_EX'!$A:$A,$B149))-SUMIFS(Activity_EX!F:F,Activity_EX!$A:$A,$A149))/(SUMIFS('AGG Activity_16'!F:F,'AGG Activity_16'!$A:$A,$B149)),0)))))</f>
        <v>0</v>
      </c>
      <c r="Q149" s="9">
        <f>IF(OR($G149="WH",$G149="SH"),RESBDG_Split_Tech!Q149,IF(Q$1=2016,0,IF(RESBDG_Split_Tech!Q149=1,1,IF(RESBDG_Split_Tech!Q149="",0,IFERROR((RESBDG_Split_Tech!Q149*(SUMIFS('AGG Activity_16'!G:G,'AGG Activity_16'!$A:$A,$B149)+SUMIFS('AGG Activity_EX'!G:G,'AGG Activity_EX'!$A:$A,$B149))-SUMIFS(Activity_EX!G:G,Activity_EX!$A:$A,$A149))/(SUMIFS('AGG Activity_16'!G:G,'AGG Activity_16'!$A:$A,$B149)),0)))))</f>
        <v>0</v>
      </c>
      <c r="R149" s="9">
        <f>IF(OR($G149="WH",$G149="SH"),RESBDG_Split_Tech!R149,IF(R$1=2016,0,IF(RESBDG_Split_Tech!R149=1,1,IF(RESBDG_Split_Tech!R149="",0,IFERROR((RESBDG_Split_Tech!R149*(SUMIFS('AGG Activity_16'!H:H,'AGG Activity_16'!$A:$A,$B149)+SUMIFS('AGG Activity_EX'!H:H,'AGG Activity_EX'!$A:$A,$B149))-SUMIFS(Activity_EX!H:H,Activity_EX!$A:$A,$A149))/(SUMIFS('AGG Activity_16'!H:H,'AGG Activity_16'!$A:$A,$B149)),0)))))</f>
        <v>0</v>
      </c>
      <c r="S149" s="9">
        <f>IF(AND($G149="WH",S$1=2017),RESBDG_Split_Tech!S149,IF(S$1=2016,0,IF(RESBDG_Split_Tech!S149=1,1,IF(RESBDG_Split_Tech!S149="",0,IFERROR((RESBDG_Split_Tech!S149*(SUMIFS('AGG Activity_16'!I:I,'AGG Activity_16'!$A:$A,$B149)+SUMIFS('AGG Activity_EX'!I:I,'AGG Activity_EX'!$A:$A,$B149))-SUMIFS(Activity_EX!I:I,Activity_EX!$A:$A,$A149))/(SUMIFS('AGG Activity_16'!I:I,'AGG Activity_16'!$A:$A,$B149)),0)))))</f>
        <v>0</v>
      </c>
      <c r="T149" s="9">
        <f>IF(AND($G149="WH",T$1=2017),RESBDG_Split_Tech!T149,IF(T$1=2016,0,IF(RESBDG_Split_Tech!T149=1,1,IF(RESBDG_Split_Tech!T149="",0,IFERROR((RESBDG_Split_Tech!T149*(SUMIFS('AGG Activity_16'!J:J,'AGG Activity_16'!$A:$A,$B149)+SUMIFS('AGG Activity_EX'!J:J,'AGG Activity_EX'!$A:$A,$B149))-SUMIFS(Activity_EX!J:J,Activity_EX!$A:$A,$A149))/(SUMIFS('AGG Activity_16'!J:J,'AGG Activity_16'!$A:$A,$B149)),0)))))</f>
        <v>0</v>
      </c>
      <c r="U149" s="9">
        <f>IF(AND($G149="WH",U$1=2017),RESBDG_Split_Tech!U149,IF(U$1=2016,0,IF(RESBDG_Split_Tech!U149=1,1,IF(RESBDG_Split_Tech!U149="",0,IFERROR((RESBDG_Split_Tech!U149*(SUMIFS('AGG Activity_16'!K:K,'AGG Activity_16'!$A:$A,$B149)+SUMIFS('AGG Activity_EX'!K:K,'AGG Activity_EX'!$A:$A,$B149))-SUMIFS(Activity_EX!K:K,Activity_EX!$A:$A,$A149))/(SUMIFS('AGG Activity_16'!K:K,'AGG Activity_16'!$A:$A,$B149)),0)))))</f>
        <v>0</v>
      </c>
    </row>
    <row r="150" spans="1:21" x14ac:dyDescent="0.25">
      <c r="A150" t="str">
        <f>RESBDG_Split_Tech!A150</f>
        <v>RESBDGSATNewSHPLT___STDELC</v>
      </c>
      <c r="B150" t="str">
        <f>RESBDG_Split_Tech!B150</f>
        <v>RESBDGSATNewSH</v>
      </c>
      <c r="C150" t="str">
        <f>RESBDG_Split_Tech!C150</f>
        <v>RES</v>
      </c>
      <c r="D150" t="str">
        <f>RESBDG_Split_Tech!D150</f>
        <v>BDG</v>
      </c>
      <c r="E150" t="str">
        <f>RESBDG_Split_Tech!E150</f>
        <v>SAT</v>
      </c>
      <c r="F150" t="str">
        <f>RESBDG_Split_Tech!F150</f>
        <v>New</v>
      </c>
      <c r="G150" t="str">
        <f>RESBDG_Split_Tech!G150</f>
        <v>SH</v>
      </c>
      <c r="H150" t="str">
        <f>RESBDG_Split_Tech!H150</f>
        <v>PLT</v>
      </c>
      <c r="I150" t="str">
        <f>RESBDG_Split_Tech!I150</f>
        <v>___</v>
      </c>
      <c r="J150" t="str">
        <f>RESBDG_Split_Tech!J150</f>
        <v>STD</v>
      </c>
      <c r="K150" t="str">
        <f>RESBDG_Split_Tech!K150</f>
        <v>ELC</v>
      </c>
      <c r="L150" s="9">
        <f>IF(OR($G150="WH",$G150="SH"),RESBDG_Split_Tech!L150,IF(L$1=2016,0,IF(RESBDG_Split_Tech!L150=1,1,IF(RESBDG_Split_Tech!L150="",0,IFERROR((RESBDG_Split_Tech!L150*(SUMIFS('AGG Activity_16'!B:B,'AGG Activity_16'!$A:$A,$B150)+SUMIFS('AGG Activity_EX'!B:B,'AGG Activity_EX'!$A:$A,$B150))-SUMIFS(Activity_EX!B:B,Activity_EX!$A:$A,$A150))/(SUMIFS('AGG Activity_16'!B:B,'AGG Activity_16'!$A:$A,$B150)),0)))))</f>
        <v>0</v>
      </c>
      <c r="M150" s="9">
        <f>IF(OR($G150="WH",$G150="SH"),RESBDG_Split_Tech!M150,IF(M$1=2016,0,IF(RESBDG_Split_Tech!M150=1,1,IF(RESBDG_Split_Tech!M150="",0,IFERROR((RESBDG_Split_Tech!M150*(SUMIFS('AGG Activity_16'!C:C,'AGG Activity_16'!$A:$A,$B150)+SUMIFS('AGG Activity_EX'!C:C,'AGG Activity_EX'!$A:$A,$B150))-SUMIFS(Activity_EX!C:C,Activity_EX!$A:$A,$A150))/(SUMIFS('AGG Activity_16'!C:C,'AGG Activity_16'!$A:$A,$B150)),0)))))</f>
        <v>0</v>
      </c>
      <c r="N150" s="9">
        <f>IF(OR($G150="WH",$G150="SH"),RESBDG_Split_Tech!N150,IF(N$1=2016,0,IF(RESBDG_Split_Tech!N150=1,1,IF(RESBDG_Split_Tech!N150="",0,IFERROR((RESBDG_Split_Tech!N150*(SUMIFS('AGG Activity_16'!D:D,'AGG Activity_16'!$A:$A,$B150)+SUMIFS('AGG Activity_EX'!D:D,'AGG Activity_EX'!$A:$A,$B150))-SUMIFS(Activity_EX!D:D,Activity_EX!$A:$A,$A150))/(SUMIFS('AGG Activity_16'!D:D,'AGG Activity_16'!$A:$A,$B150)),0)))))</f>
        <v>0</v>
      </c>
      <c r="O150" s="9">
        <f>IF(OR($G150="WH",$G150="SH"),RESBDG_Split_Tech!O150,IF(O$1=2016,0,IF(RESBDG_Split_Tech!O150=1,1,IF(RESBDG_Split_Tech!O150="",0,IFERROR((RESBDG_Split_Tech!O150*(SUMIFS('AGG Activity_16'!E:E,'AGG Activity_16'!$A:$A,$B150)+SUMIFS('AGG Activity_EX'!E:E,'AGG Activity_EX'!$A:$A,$B150))-SUMIFS(Activity_EX!E:E,Activity_EX!$A:$A,$A150))/(SUMIFS('AGG Activity_16'!E:E,'AGG Activity_16'!$A:$A,$B150)),0)))))</f>
        <v>0</v>
      </c>
      <c r="P150" s="9">
        <f>IF(OR($G150="WH",$G150="SH"),RESBDG_Split_Tech!P150,IF(P$1=2016,0,IF(RESBDG_Split_Tech!P150=1,1,IF(RESBDG_Split_Tech!P150="",0,IFERROR((RESBDG_Split_Tech!P150*(SUMIFS('AGG Activity_16'!F:F,'AGG Activity_16'!$A:$A,$B150)+SUMIFS('AGG Activity_EX'!F:F,'AGG Activity_EX'!$A:$A,$B150))-SUMIFS(Activity_EX!F:F,Activity_EX!$A:$A,$A150))/(SUMIFS('AGG Activity_16'!F:F,'AGG Activity_16'!$A:$A,$B150)),0)))))</f>
        <v>0</v>
      </c>
      <c r="Q150" s="9">
        <f>IF(OR($G150="WH",$G150="SH"),RESBDG_Split_Tech!Q150,IF(Q$1=2016,0,IF(RESBDG_Split_Tech!Q150=1,1,IF(RESBDG_Split_Tech!Q150="",0,IFERROR((RESBDG_Split_Tech!Q150*(SUMIFS('AGG Activity_16'!G:G,'AGG Activity_16'!$A:$A,$B150)+SUMIFS('AGG Activity_EX'!G:G,'AGG Activity_EX'!$A:$A,$B150))-SUMIFS(Activity_EX!G:G,Activity_EX!$A:$A,$A150))/(SUMIFS('AGG Activity_16'!G:G,'AGG Activity_16'!$A:$A,$B150)),0)))))</f>
        <v>0</v>
      </c>
      <c r="R150" s="9">
        <f>IF(OR($G150="WH",$G150="SH"),RESBDG_Split_Tech!R150,IF(R$1=2016,0,IF(RESBDG_Split_Tech!R150=1,1,IF(RESBDG_Split_Tech!R150="",0,IFERROR((RESBDG_Split_Tech!R150*(SUMIFS('AGG Activity_16'!H:H,'AGG Activity_16'!$A:$A,$B150)+SUMIFS('AGG Activity_EX'!H:H,'AGG Activity_EX'!$A:$A,$B150))-SUMIFS(Activity_EX!H:H,Activity_EX!$A:$A,$A150))/(SUMIFS('AGG Activity_16'!H:H,'AGG Activity_16'!$A:$A,$B150)),0)))))</f>
        <v>0</v>
      </c>
      <c r="S150" s="9">
        <f>IF(AND($G150="WH",S$1=2017),RESBDG_Split_Tech!S150,IF(S$1=2016,0,IF(RESBDG_Split_Tech!S150=1,1,IF(RESBDG_Split_Tech!S150="",0,IFERROR((RESBDG_Split_Tech!S150*(SUMIFS('AGG Activity_16'!I:I,'AGG Activity_16'!$A:$A,$B150)+SUMIFS('AGG Activity_EX'!I:I,'AGG Activity_EX'!$A:$A,$B150))-SUMIFS(Activity_EX!I:I,Activity_EX!$A:$A,$A150))/(SUMIFS('AGG Activity_16'!I:I,'AGG Activity_16'!$A:$A,$B150)),0)))))</f>
        <v>0</v>
      </c>
      <c r="T150" s="9">
        <f>IF(AND($G150="WH",T$1=2017),RESBDG_Split_Tech!T150,IF(T$1=2016,0,IF(RESBDG_Split_Tech!T150=1,1,IF(RESBDG_Split_Tech!T150="",0,IFERROR((RESBDG_Split_Tech!T150*(SUMIFS('AGG Activity_16'!J:J,'AGG Activity_16'!$A:$A,$B150)+SUMIFS('AGG Activity_EX'!J:J,'AGG Activity_EX'!$A:$A,$B150))-SUMIFS(Activity_EX!J:J,Activity_EX!$A:$A,$A150))/(SUMIFS('AGG Activity_16'!J:J,'AGG Activity_16'!$A:$A,$B150)),0)))))</f>
        <v>0</v>
      </c>
      <c r="U150" s="9">
        <f>IF(AND($G150="WH",U$1=2017),RESBDG_Split_Tech!U150,IF(U$1=2016,0,IF(RESBDG_Split_Tech!U150=1,1,IF(RESBDG_Split_Tech!U150="",0,IFERROR((RESBDG_Split_Tech!U150*(SUMIFS('AGG Activity_16'!K:K,'AGG Activity_16'!$A:$A,$B150)+SUMIFS('AGG Activity_EX'!K:K,'AGG Activity_EX'!$A:$A,$B150))-SUMIFS(Activity_EX!K:K,Activity_EX!$A:$A,$A150))/(SUMIFS('AGG Activity_16'!K:K,'AGG Activity_16'!$A:$A,$B150)),0)))))</f>
        <v>0</v>
      </c>
    </row>
    <row r="151" spans="1:21" x14ac:dyDescent="0.25">
      <c r="A151" t="str">
        <f>RESBDG_Split_Tech!A151</f>
        <v>RESBDGSATNewSH_________DHE</v>
      </c>
      <c r="B151" t="str">
        <f>RESBDG_Split_Tech!B151</f>
        <v>RESBDGSATNewSH</v>
      </c>
      <c r="C151" t="str">
        <f>RESBDG_Split_Tech!C151</f>
        <v>RES</v>
      </c>
      <c r="D151" t="str">
        <f>RESBDG_Split_Tech!D151</f>
        <v>BDG</v>
      </c>
      <c r="E151" t="str">
        <f>RESBDG_Split_Tech!E151</f>
        <v>SAT</v>
      </c>
      <c r="F151" t="str">
        <f>RESBDG_Split_Tech!F151</f>
        <v>New</v>
      </c>
      <c r="G151" t="str">
        <f>RESBDG_Split_Tech!G151</f>
        <v>SH</v>
      </c>
      <c r="H151" t="str">
        <f>RESBDG_Split_Tech!H151</f>
        <v>___</v>
      </c>
      <c r="I151" t="str">
        <f>RESBDG_Split_Tech!I151</f>
        <v>___</v>
      </c>
      <c r="J151" t="str">
        <f>RESBDG_Split_Tech!J151</f>
        <v>___</v>
      </c>
      <c r="K151" t="str">
        <f>RESBDG_Split_Tech!K151</f>
        <v>DHE</v>
      </c>
      <c r="L151" s="9">
        <f>IF(OR($G151="WH",$G151="SH"),RESBDG_Split_Tech!L151,IF(L$1=2016,0,IF(RESBDG_Split_Tech!L151=1,1,IF(RESBDG_Split_Tech!L151="",0,IFERROR((RESBDG_Split_Tech!L151*(SUMIFS('AGG Activity_16'!B:B,'AGG Activity_16'!$A:$A,$B151)+SUMIFS('AGG Activity_EX'!B:B,'AGG Activity_EX'!$A:$A,$B151))-SUMIFS(Activity_EX!B:B,Activity_EX!$A:$A,$A151))/(SUMIFS('AGG Activity_16'!B:B,'AGG Activity_16'!$A:$A,$B151)),0)))))</f>
        <v>0</v>
      </c>
      <c r="M151" s="9">
        <f>IF(OR($G151="WH",$G151="SH"),RESBDG_Split_Tech!M151,IF(M$1=2016,0,IF(RESBDG_Split_Tech!M151=1,1,IF(RESBDG_Split_Tech!M151="",0,IFERROR((RESBDG_Split_Tech!M151*(SUMIFS('AGG Activity_16'!C:C,'AGG Activity_16'!$A:$A,$B151)+SUMIFS('AGG Activity_EX'!C:C,'AGG Activity_EX'!$A:$A,$B151))-SUMIFS(Activity_EX!C:C,Activity_EX!$A:$A,$A151))/(SUMIFS('AGG Activity_16'!C:C,'AGG Activity_16'!$A:$A,$B151)),0)))))</f>
        <v>0</v>
      </c>
      <c r="N151" s="9">
        <f>IF(OR($G151="WH",$G151="SH"),RESBDG_Split_Tech!N151,IF(N$1=2016,0,IF(RESBDG_Split_Tech!N151=1,1,IF(RESBDG_Split_Tech!N151="",0,IFERROR((RESBDG_Split_Tech!N151*(SUMIFS('AGG Activity_16'!D:D,'AGG Activity_16'!$A:$A,$B151)+SUMIFS('AGG Activity_EX'!D:D,'AGG Activity_EX'!$A:$A,$B151))-SUMIFS(Activity_EX!D:D,Activity_EX!$A:$A,$A151))/(SUMIFS('AGG Activity_16'!D:D,'AGG Activity_16'!$A:$A,$B151)),0)))))</f>
        <v>0</v>
      </c>
      <c r="O151" s="9">
        <f>IF(OR($G151="WH",$G151="SH"),RESBDG_Split_Tech!O151,IF(O$1=2016,0,IF(RESBDG_Split_Tech!O151=1,1,IF(RESBDG_Split_Tech!O151="",0,IFERROR((RESBDG_Split_Tech!O151*(SUMIFS('AGG Activity_16'!E:E,'AGG Activity_16'!$A:$A,$B151)+SUMIFS('AGG Activity_EX'!E:E,'AGG Activity_EX'!$A:$A,$B151))-SUMIFS(Activity_EX!E:E,Activity_EX!$A:$A,$A151))/(SUMIFS('AGG Activity_16'!E:E,'AGG Activity_16'!$A:$A,$B151)),0)))))</f>
        <v>0</v>
      </c>
      <c r="P151" s="9">
        <f>IF(OR($G151="WH",$G151="SH"),RESBDG_Split_Tech!P151,IF(P$1=2016,0,IF(RESBDG_Split_Tech!P151=1,1,IF(RESBDG_Split_Tech!P151="",0,IFERROR((RESBDG_Split_Tech!P151*(SUMIFS('AGG Activity_16'!F:F,'AGG Activity_16'!$A:$A,$B151)+SUMIFS('AGG Activity_EX'!F:F,'AGG Activity_EX'!$A:$A,$B151))-SUMIFS(Activity_EX!F:F,Activity_EX!$A:$A,$A151))/(SUMIFS('AGG Activity_16'!F:F,'AGG Activity_16'!$A:$A,$B151)),0)))))</f>
        <v>0</v>
      </c>
      <c r="Q151" s="9">
        <f>IF(OR($G151="WH",$G151="SH"),RESBDG_Split_Tech!Q151,IF(Q$1=2016,0,IF(RESBDG_Split_Tech!Q151=1,1,IF(RESBDG_Split_Tech!Q151="",0,IFERROR((RESBDG_Split_Tech!Q151*(SUMIFS('AGG Activity_16'!G:G,'AGG Activity_16'!$A:$A,$B151)+SUMIFS('AGG Activity_EX'!G:G,'AGG Activity_EX'!$A:$A,$B151))-SUMIFS(Activity_EX!G:G,Activity_EX!$A:$A,$A151))/(SUMIFS('AGG Activity_16'!G:G,'AGG Activity_16'!$A:$A,$B151)),0)))))</f>
        <v>0</v>
      </c>
      <c r="R151" s="9">
        <f>IF(OR($G151="WH",$G151="SH"),RESBDG_Split_Tech!R151,IF(R$1=2016,0,IF(RESBDG_Split_Tech!R151=1,1,IF(RESBDG_Split_Tech!R151="",0,IFERROR((RESBDG_Split_Tech!R151*(SUMIFS('AGG Activity_16'!H:H,'AGG Activity_16'!$A:$A,$B151)+SUMIFS('AGG Activity_EX'!H:H,'AGG Activity_EX'!$A:$A,$B151))-SUMIFS(Activity_EX!H:H,Activity_EX!$A:$A,$A151))/(SUMIFS('AGG Activity_16'!H:H,'AGG Activity_16'!$A:$A,$B151)),0)))))</f>
        <v>0</v>
      </c>
      <c r="S151" s="9">
        <f>IF(AND($G151="WH",S$1=2017),RESBDG_Split_Tech!S151,IF(S$1=2016,0,IF(RESBDG_Split_Tech!S151=1,1,IF(RESBDG_Split_Tech!S151="",0,IFERROR((RESBDG_Split_Tech!S151*(SUMIFS('AGG Activity_16'!I:I,'AGG Activity_16'!$A:$A,$B151)+SUMIFS('AGG Activity_EX'!I:I,'AGG Activity_EX'!$A:$A,$B151))-SUMIFS(Activity_EX!I:I,Activity_EX!$A:$A,$A151))/(SUMIFS('AGG Activity_16'!I:I,'AGG Activity_16'!$A:$A,$B151)),0)))))</f>
        <v>0</v>
      </c>
      <c r="T151" s="9">
        <f>IF(AND($G151="WH",T$1=2017),RESBDG_Split_Tech!T151,IF(T$1=2016,0,IF(RESBDG_Split_Tech!T151=1,1,IF(RESBDG_Split_Tech!T151="",0,IFERROR((RESBDG_Split_Tech!T151*(SUMIFS('AGG Activity_16'!J:J,'AGG Activity_16'!$A:$A,$B151)+SUMIFS('AGG Activity_EX'!J:J,'AGG Activity_EX'!$A:$A,$B151))-SUMIFS(Activity_EX!J:J,Activity_EX!$A:$A,$A151))/(SUMIFS('AGG Activity_16'!J:J,'AGG Activity_16'!$A:$A,$B151)),0)))))</f>
        <v>0</v>
      </c>
      <c r="U151" s="9">
        <f>IF(AND($G151="WH",U$1=2017),RESBDG_Split_Tech!U151,IF(U$1=2016,0,IF(RESBDG_Split_Tech!U151=1,1,IF(RESBDG_Split_Tech!U151="",0,IFERROR((RESBDG_Split_Tech!U151*(SUMIFS('AGG Activity_16'!K:K,'AGG Activity_16'!$A:$A,$B151)+SUMIFS('AGG Activity_EX'!K:K,'AGG Activity_EX'!$A:$A,$B151))-SUMIFS(Activity_EX!K:K,Activity_EX!$A:$A,$A151))/(SUMIFS('AGG Activity_16'!K:K,'AGG Activity_16'!$A:$A,$B151)),0)))))</f>
        <v>0</v>
      </c>
    </row>
    <row r="152" spans="1:21" x14ac:dyDescent="0.25">
      <c r="A152" t="str">
        <f>RESBDG_Split_Tech!A152</f>
        <v>RESBDGSATNewSHFUR___STDLFO</v>
      </c>
      <c r="B152" t="str">
        <f>RESBDG_Split_Tech!B152</f>
        <v>RESBDGSATNewSH</v>
      </c>
      <c r="C152" t="str">
        <f>RESBDG_Split_Tech!C152</f>
        <v>RES</v>
      </c>
      <c r="D152" t="str">
        <f>RESBDG_Split_Tech!D152</f>
        <v>BDG</v>
      </c>
      <c r="E152" t="str">
        <f>RESBDG_Split_Tech!E152</f>
        <v>SAT</v>
      </c>
      <c r="F152" t="str">
        <f>RESBDG_Split_Tech!F152</f>
        <v>New</v>
      </c>
      <c r="G152" t="str">
        <f>RESBDG_Split_Tech!G152</f>
        <v>SH</v>
      </c>
      <c r="H152" t="str">
        <f>RESBDG_Split_Tech!H152</f>
        <v>FUR</v>
      </c>
      <c r="I152" t="str">
        <f>RESBDG_Split_Tech!I152</f>
        <v>___</v>
      </c>
      <c r="J152" t="str">
        <f>RESBDG_Split_Tech!J152</f>
        <v>STD</v>
      </c>
      <c r="K152" t="str">
        <f>RESBDG_Split_Tech!K152</f>
        <v>LFO</v>
      </c>
      <c r="L152" s="9">
        <f>IF(OR($G152="WH",$G152="SH"),RESBDG_Split_Tech!L152,IF(L$1=2016,0,IF(RESBDG_Split_Tech!L152=1,1,IF(RESBDG_Split_Tech!L152="",0,IFERROR((RESBDG_Split_Tech!L152*(SUMIFS('AGG Activity_16'!B:B,'AGG Activity_16'!$A:$A,$B152)+SUMIFS('AGG Activity_EX'!B:B,'AGG Activity_EX'!$A:$A,$B152))-SUMIFS(Activity_EX!B:B,Activity_EX!$A:$A,$A152))/(SUMIFS('AGG Activity_16'!B:B,'AGG Activity_16'!$A:$A,$B152)),0)))))</f>
        <v>0</v>
      </c>
      <c r="M152" s="9">
        <f>IF(OR($G152="WH",$G152="SH"),RESBDG_Split_Tech!M152,IF(M$1=2016,0,IF(RESBDG_Split_Tech!M152=1,1,IF(RESBDG_Split_Tech!M152="",0,IFERROR((RESBDG_Split_Tech!M152*(SUMIFS('AGG Activity_16'!C:C,'AGG Activity_16'!$A:$A,$B152)+SUMIFS('AGG Activity_EX'!C:C,'AGG Activity_EX'!$A:$A,$B152))-SUMIFS(Activity_EX!C:C,Activity_EX!$A:$A,$A152))/(SUMIFS('AGG Activity_16'!C:C,'AGG Activity_16'!$A:$A,$B152)),0)))))</f>
        <v>0</v>
      </c>
      <c r="N152" s="9">
        <f>IF(OR($G152="WH",$G152="SH"),RESBDG_Split_Tech!N152,IF(N$1=2016,0,IF(RESBDG_Split_Tech!N152=1,1,IF(RESBDG_Split_Tech!N152="",0,IFERROR((RESBDG_Split_Tech!N152*(SUMIFS('AGG Activity_16'!D:D,'AGG Activity_16'!$A:$A,$B152)+SUMIFS('AGG Activity_EX'!D:D,'AGG Activity_EX'!$A:$A,$B152))-SUMIFS(Activity_EX!D:D,Activity_EX!$A:$A,$A152))/(SUMIFS('AGG Activity_16'!D:D,'AGG Activity_16'!$A:$A,$B152)),0)))))</f>
        <v>0</v>
      </c>
      <c r="O152" s="9">
        <f>IF(OR($G152="WH",$G152="SH"),RESBDG_Split_Tech!O152,IF(O$1=2016,0,IF(RESBDG_Split_Tech!O152=1,1,IF(RESBDG_Split_Tech!O152="",0,IFERROR((RESBDG_Split_Tech!O152*(SUMIFS('AGG Activity_16'!E:E,'AGG Activity_16'!$A:$A,$B152)+SUMIFS('AGG Activity_EX'!E:E,'AGG Activity_EX'!$A:$A,$B152))-SUMIFS(Activity_EX!E:E,Activity_EX!$A:$A,$A152))/(SUMIFS('AGG Activity_16'!E:E,'AGG Activity_16'!$A:$A,$B152)),0)))))</f>
        <v>0</v>
      </c>
      <c r="P152" s="9">
        <f>IF(OR($G152="WH",$G152="SH"),RESBDG_Split_Tech!P152,IF(P$1=2016,0,IF(RESBDG_Split_Tech!P152=1,1,IF(RESBDG_Split_Tech!P152="",0,IFERROR((RESBDG_Split_Tech!P152*(SUMIFS('AGG Activity_16'!F:F,'AGG Activity_16'!$A:$A,$B152)+SUMIFS('AGG Activity_EX'!F:F,'AGG Activity_EX'!$A:$A,$B152))-SUMIFS(Activity_EX!F:F,Activity_EX!$A:$A,$A152))/(SUMIFS('AGG Activity_16'!F:F,'AGG Activity_16'!$A:$A,$B152)),0)))))</f>
        <v>0</v>
      </c>
      <c r="Q152" s="9">
        <f>IF(OR($G152="WH",$G152="SH"),RESBDG_Split_Tech!Q152,IF(Q$1=2016,0,IF(RESBDG_Split_Tech!Q152=1,1,IF(RESBDG_Split_Tech!Q152="",0,IFERROR((RESBDG_Split_Tech!Q152*(SUMIFS('AGG Activity_16'!G:G,'AGG Activity_16'!$A:$A,$B152)+SUMIFS('AGG Activity_EX'!G:G,'AGG Activity_EX'!$A:$A,$B152))-SUMIFS(Activity_EX!G:G,Activity_EX!$A:$A,$A152))/(SUMIFS('AGG Activity_16'!G:G,'AGG Activity_16'!$A:$A,$B152)),0)))))</f>
        <v>0</v>
      </c>
      <c r="R152" s="9">
        <f>IF(OR($G152="WH",$G152="SH"),RESBDG_Split_Tech!R152,IF(R$1=2016,0,IF(RESBDG_Split_Tech!R152=1,1,IF(RESBDG_Split_Tech!R152="",0,IFERROR((RESBDG_Split_Tech!R152*(SUMIFS('AGG Activity_16'!H:H,'AGG Activity_16'!$A:$A,$B152)+SUMIFS('AGG Activity_EX'!H:H,'AGG Activity_EX'!$A:$A,$B152))-SUMIFS(Activity_EX!H:H,Activity_EX!$A:$A,$A152))/(SUMIFS('AGG Activity_16'!H:H,'AGG Activity_16'!$A:$A,$B152)),0)))))</f>
        <v>0</v>
      </c>
      <c r="S152" s="9">
        <f>IF(AND($G152="WH",S$1=2017),RESBDG_Split_Tech!S152,IF(S$1=2016,0,IF(RESBDG_Split_Tech!S152=1,1,IF(RESBDG_Split_Tech!S152="",0,IFERROR((RESBDG_Split_Tech!S152*(SUMIFS('AGG Activity_16'!I:I,'AGG Activity_16'!$A:$A,$B152)+SUMIFS('AGG Activity_EX'!I:I,'AGG Activity_EX'!$A:$A,$B152))-SUMIFS(Activity_EX!I:I,Activity_EX!$A:$A,$A152))/(SUMIFS('AGG Activity_16'!I:I,'AGG Activity_16'!$A:$A,$B152)),0)))))</f>
        <v>0</v>
      </c>
      <c r="T152" s="9">
        <f>IF(AND($G152="WH",T$1=2017),RESBDG_Split_Tech!T152,IF(T$1=2016,0,IF(RESBDG_Split_Tech!T152=1,1,IF(RESBDG_Split_Tech!T152="",0,IFERROR((RESBDG_Split_Tech!T152*(SUMIFS('AGG Activity_16'!J:J,'AGG Activity_16'!$A:$A,$B152)+SUMIFS('AGG Activity_EX'!J:J,'AGG Activity_EX'!$A:$A,$B152))-SUMIFS(Activity_EX!J:J,Activity_EX!$A:$A,$A152))/(SUMIFS('AGG Activity_16'!J:J,'AGG Activity_16'!$A:$A,$B152)),0)))))</f>
        <v>0</v>
      </c>
      <c r="U152" s="9">
        <f>IF(AND($G152="WH",U$1=2017),RESBDG_Split_Tech!U152,IF(U$1=2016,0,IF(RESBDG_Split_Tech!U152=1,1,IF(RESBDG_Split_Tech!U152="",0,IFERROR((RESBDG_Split_Tech!U152*(SUMIFS('AGG Activity_16'!K:K,'AGG Activity_16'!$A:$A,$B152)+SUMIFS('AGG Activity_EX'!K:K,'AGG Activity_EX'!$A:$A,$B152))-SUMIFS(Activity_EX!K:K,Activity_EX!$A:$A,$A152))/(SUMIFS('AGG Activity_16'!K:K,'AGG Activity_16'!$A:$A,$B152)),0)))))</f>
        <v>0</v>
      </c>
    </row>
    <row r="153" spans="1:21" x14ac:dyDescent="0.25">
      <c r="A153" t="str">
        <f>RESBDG_Split_Tech!A153</f>
        <v>RESBDGSATNewSHFUR___HIGNGA</v>
      </c>
      <c r="B153" t="str">
        <f>RESBDG_Split_Tech!B153</f>
        <v>RESBDGSATNewSH</v>
      </c>
      <c r="C153" t="str">
        <f>RESBDG_Split_Tech!C153</f>
        <v>RES</v>
      </c>
      <c r="D153" t="str">
        <f>RESBDG_Split_Tech!D153</f>
        <v>BDG</v>
      </c>
      <c r="E153" t="str">
        <f>RESBDG_Split_Tech!E153</f>
        <v>SAT</v>
      </c>
      <c r="F153" t="str">
        <f>RESBDG_Split_Tech!F153</f>
        <v>New</v>
      </c>
      <c r="G153" t="str">
        <f>RESBDG_Split_Tech!G153</f>
        <v>SH</v>
      </c>
      <c r="H153" t="str">
        <f>RESBDG_Split_Tech!H153</f>
        <v>FUR</v>
      </c>
      <c r="I153" t="str">
        <f>RESBDG_Split_Tech!I153</f>
        <v>___</v>
      </c>
      <c r="J153" t="str">
        <f>RESBDG_Split_Tech!J153</f>
        <v>HIG</v>
      </c>
      <c r="K153" t="str">
        <f>RESBDG_Split_Tech!K153</f>
        <v>NGA</v>
      </c>
      <c r="L153" s="9">
        <f>IF(OR($G153="WH",$G153="SH"),RESBDG_Split_Tech!L153,IF(L$1=2016,0,IF(RESBDG_Split_Tech!L153=1,1,IF(RESBDG_Split_Tech!L153="",0,IFERROR((RESBDG_Split_Tech!L153*(SUMIFS('AGG Activity_16'!B:B,'AGG Activity_16'!$A:$A,$B153)+SUMIFS('AGG Activity_EX'!B:B,'AGG Activity_EX'!$A:$A,$B153))-SUMIFS(Activity_EX!B:B,Activity_EX!$A:$A,$A153))/(SUMIFS('AGG Activity_16'!B:B,'AGG Activity_16'!$A:$A,$B153)),0)))))</f>
        <v>0</v>
      </c>
      <c r="M153" s="9">
        <f>IF(OR($G153="WH",$G153="SH"),RESBDG_Split_Tech!M153,IF(M$1=2016,0,IF(RESBDG_Split_Tech!M153=1,1,IF(RESBDG_Split_Tech!M153="",0,IFERROR((RESBDG_Split_Tech!M153*(SUMIFS('AGG Activity_16'!C:C,'AGG Activity_16'!$A:$A,$B153)+SUMIFS('AGG Activity_EX'!C:C,'AGG Activity_EX'!$A:$A,$B153))-SUMIFS(Activity_EX!C:C,Activity_EX!$A:$A,$A153))/(SUMIFS('AGG Activity_16'!C:C,'AGG Activity_16'!$A:$A,$B153)),0)))))</f>
        <v>0</v>
      </c>
      <c r="N153" s="9">
        <f>IF(OR($G153="WH",$G153="SH"),RESBDG_Split_Tech!N153,IF(N$1=2016,0,IF(RESBDG_Split_Tech!N153=1,1,IF(RESBDG_Split_Tech!N153="",0,IFERROR((RESBDG_Split_Tech!N153*(SUMIFS('AGG Activity_16'!D:D,'AGG Activity_16'!$A:$A,$B153)+SUMIFS('AGG Activity_EX'!D:D,'AGG Activity_EX'!$A:$A,$B153))-SUMIFS(Activity_EX!D:D,Activity_EX!$A:$A,$A153))/(SUMIFS('AGG Activity_16'!D:D,'AGG Activity_16'!$A:$A,$B153)),0)))))</f>
        <v>0</v>
      </c>
      <c r="O153" s="9">
        <f>IF(OR($G153="WH",$G153="SH"),RESBDG_Split_Tech!O153,IF(O$1=2016,0,IF(RESBDG_Split_Tech!O153=1,1,IF(RESBDG_Split_Tech!O153="",0,IFERROR((RESBDG_Split_Tech!O153*(SUMIFS('AGG Activity_16'!E:E,'AGG Activity_16'!$A:$A,$B153)+SUMIFS('AGG Activity_EX'!E:E,'AGG Activity_EX'!$A:$A,$B153))-SUMIFS(Activity_EX!E:E,Activity_EX!$A:$A,$A153))/(SUMIFS('AGG Activity_16'!E:E,'AGG Activity_16'!$A:$A,$B153)),0)))))</f>
        <v>0</v>
      </c>
      <c r="P153" s="9">
        <f>IF(OR($G153="WH",$G153="SH"),RESBDG_Split_Tech!P153,IF(P$1=2016,0,IF(RESBDG_Split_Tech!P153=1,1,IF(RESBDG_Split_Tech!P153="",0,IFERROR((RESBDG_Split_Tech!P153*(SUMIFS('AGG Activity_16'!F:F,'AGG Activity_16'!$A:$A,$B153)+SUMIFS('AGG Activity_EX'!F:F,'AGG Activity_EX'!$A:$A,$B153))-SUMIFS(Activity_EX!F:F,Activity_EX!$A:$A,$A153))/(SUMIFS('AGG Activity_16'!F:F,'AGG Activity_16'!$A:$A,$B153)),0)))))</f>
        <v>0</v>
      </c>
      <c r="Q153" s="9">
        <f>IF(OR($G153="WH",$G153="SH"),RESBDG_Split_Tech!Q153,IF(Q$1=2016,0,IF(RESBDG_Split_Tech!Q153=1,1,IF(RESBDG_Split_Tech!Q153="",0,IFERROR((RESBDG_Split_Tech!Q153*(SUMIFS('AGG Activity_16'!G:G,'AGG Activity_16'!$A:$A,$B153)+SUMIFS('AGG Activity_EX'!G:G,'AGG Activity_EX'!$A:$A,$B153))-SUMIFS(Activity_EX!G:G,Activity_EX!$A:$A,$A153))/(SUMIFS('AGG Activity_16'!G:G,'AGG Activity_16'!$A:$A,$B153)),0)))))</f>
        <v>0</v>
      </c>
      <c r="R153" s="9">
        <f>IF(OR($G153="WH",$G153="SH"),RESBDG_Split_Tech!R153,IF(R$1=2016,0,IF(RESBDG_Split_Tech!R153=1,1,IF(RESBDG_Split_Tech!R153="",0,IFERROR((RESBDG_Split_Tech!R153*(SUMIFS('AGG Activity_16'!H:H,'AGG Activity_16'!$A:$A,$B153)+SUMIFS('AGG Activity_EX'!H:H,'AGG Activity_EX'!$A:$A,$B153))-SUMIFS(Activity_EX!H:H,Activity_EX!$A:$A,$A153))/(SUMIFS('AGG Activity_16'!H:H,'AGG Activity_16'!$A:$A,$B153)),0)))))</f>
        <v>0</v>
      </c>
      <c r="S153" s="9">
        <f>IF(AND($G153="WH",S$1=2017),RESBDG_Split_Tech!S153,IF(S$1=2016,0,IF(RESBDG_Split_Tech!S153=1,1,IF(RESBDG_Split_Tech!S153="",0,IFERROR((RESBDG_Split_Tech!S153*(SUMIFS('AGG Activity_16'!I:I,'AGG Activity_16'!$A:$A,$B153)+SUMIFS('AGG Activity_EX'!I:I,'AGG Activity_EX'!$A:$A,$B153))-SUMIFS(Activity_EX!I:I,Activity_EX!$A:$A,$A153))/(SUMIFS('AGG Activity_16'!I:I,'AGG Activity_16'!$A:$A,$B153)),0)))))</f>
        <v>0</v>
      </c>
      <c r="T153" s="9">
        <f>IF(AND($G153="WH",T$1=2017),RESBDG_Split_Tech!T153,IF(T$1=2016,0,IF(RESBDG_Split_Tech!T153=1,1,IF(RESBDG_Split_Tech!T153="",0,IFERROR((RESBDG_Split_Tech!T153*(SUMIFS('AGG Activity_16'!J:J,'AGG Activity_16'!$A:$A,$B153)+SUMIFS('AGG Activity_EX'!J:J,'AGG Activity_EX'!$A:$A,$B153))-SUMIFS(Activity_EX!J:J,Activity_EX!$A:$A,$A153))/(SUMIFS('AGG Activity_16'!J:J,'AGG Activity_16'!$A:$A,$B153)),0)))))</f>
        <v>0</v>
      </c>
      <c r="U153" s="9">
        <f>IF(AND($G153="WH",U$1=2017),RESBDG_Split_Tech!U153,IF(U$1=2016,0,IF(RESBDG_Split_Tech!U153=1,1,IF(RESBDG_Split_Tech!U153="",0,IFERROR((RESBDG_Split_Tech!U153*(SUMIFS('AGG Activity_16'!K:K,'AGG Activity_16'!$A:$A,$B153)+SUMIFS('AGG Activity_EX'!K:K,'AGG Activity_EX'!$A:$A,$B153))-SUMIFS(Activity_EX!K:K,Activity_EX!$A:$A,$A153))/(SUMIFS('AGG Activity_16'!K:K,'AGG Activity_16'!$A:$A,$B153)),0)))))</f>
        <v>0</v>
      </c>
    </row>
    <row r="154" spans="1:21" x14ac:dyDescent="0.25">
      <c r="A154" t="str">
        <f>RESBDG_Split_Tech!A154</f>
        <v>RESBDGSATNewSHFUR___MEDNGA</v>
      </c>
      <c r="B154" t="str">
        <f>RESBDG_Split_Tech!B154</f>
        <v>RESBDGSATNewSH</v>
      </c>
      <c r="C154" t="str">
        <f>RESBDG_Split_Tech!C154</f>
        <v>RES</v>
      </c>
      <c r="D154" t="str">
        <f>RESBDG_Split_Tech!D154</f>
        <v>BDG</v>
      </c>
      <c r="E154" t="str">
        <f>RESBDG_Split_Tech!E154</f>
        <v>SAT</v>
      </c>
      <c r="F154" t="str">
        <f>RESBDG_Split_Tech!F154</f>
        <v>New</v>
      </c>
      <c r="G154" t="str">
        <f>RESBDG_Split_Tech!G154</f>
        <v>SH</v>
      </c>
      <c r="H154" t="str">
        <f>RESBDG_Split_Tech!H154</f>
        <v>FUR</v>
      </c>
      <c r="I154" t="str">
        <f>RESBDG_Split_Tech!I154</f>
        <v>___</v>
      </c>
      <c r="J154" t="str">
        <f>RESBDG_Split_Tech!J154</f>
        <v>MED</v>
      </c>
      <c r="K154" t="str">
        <f>RESBDG_Split_Tech!K154</f>
        <v>NGA</v>
      </c>
      <c r="L154" s="9">
        <f>IF(OR($G154="WH",$G154="SH"),RESBDG_Split_Tech!L154,IF(L$1=2016,0,IF(RESBDG_Split_Tech!L154=1,1,IF(RESBDG_Split_Tech!L154="",0,IFERROR((RESBDG_Split_Tech!L154*(SUMIFS('AGG Activity_16'!B:B,'AGG Activity_16'!$A:$A,$B154)+SUMIFS('AGG Activity_EX'!B:B,'AGG Activity_EX'!$A:$A,$B154))-SUMIFS(Activity_EX!B:B,Activity_EX!$A:$A,$A154))/(SUMIFS('AGG Activity_16'!B:B,'AGG Activity_16'!$A:$A,$B154)),0)))))</f>
        <v>0</v>
      </c>
      <c r="M154" s="9">
        <f>IF(OR($G154="WH",$G154="SH"),RESBDG_Split_Tech!M154,IF(M$1=2016,0,IF(RESBDG_Split_Tech!M154=1,1,IF(RESBDG_Split_Tech!M154="",0,IFERROR((RESBDG_Split_Tech!M154*(SUMIFS('AGG Activity_16'!C:C,'AGG Activity_16'!$A:$A,$B154)+SUMIFS('AGG Activity_EX'!C:C,'AGG Activity_EX'!$A:$A,$B154))-SUMIFS(Activity_EX!C:C,Activity_EX!$A:$A,$A154))/(SUMIFS('AGG Activity_16'!C:C,'AGG Activity_16'!$A:$A,$B154)),0)))))</f>
        <v>0</v>
      </c>
      <c r="N154" s="9">
        <f>IF(OR($G154="WH",$G154="SH"),RESBDG_Split_Tech!N154,IF(N$1=2016,0,IF(RESBDG_Split_Tech!N154=1,1,IF(RESBDG_Split_Tech!N154="",0,IFERROR((RESBDG_Split_Tech!N154*(SUMIFS('AGG Activity_16'!D:D,'AGG Activity_16'!$A:$A,$B154)+SUMIFS('AGG Activity_EX'!D:D,'AGG Activity_EX'!$A:$A,$B154))-SUMIFS(Activity_EX!D:D,Activity_EX!$A:$A,$A154))/(SUMIFS('AGG Activity_16'!D:D,'AGG Activity_16'!$A:$A,$B154)),0)))))</f>
        <v>0</v>
      </c>
      <c r="O154" s="9">
        <f>IF(OR($G154="WH",$G154="SH"),RESBDG_Split_Tech!O154,IF(O$1=2016,0,IF(RESBDG_Split_Tech!O154=1,1,IF(RESBDG_Split_Tech!O154="",0,IFERROR((RESBDG_Split_Tech!O154*(SUMIFS('AGG Activity_16'!E:E,'AGG Activity_16'!$A:$A,$B154)+SUMIFS('AGG Activity_EX'!E:E,'AGG Activity_EX'!$A:$A,$B154))-SUMIFS(Activity_EX!E:E,Activity_EX!$A:$A,$A154))/(SUMIFS('AGG Activity_16'!E:E,'AGG Activity_16'!$A:$A,$B154)),0)))))</f>
        <v>0</v>
      </c>
      <c r="P154" s="9">
        <f>IF(OR($G154="WH",$G154="SH"),RESBDG_Split_Tech!P154,IF(P$1=2016,0,IF(RESBDG_Split_Tech!P154=1,1,IF(RESBDG_Split_Tech!P154="",0,IFERROR((RESBDG_Split_Tech!P154*(SUMIFS('AGG Activity_16'!F:F,'AGG Activity_16'!$A:$A,$B154)+SUMIFS('AGG Activity_EX'!F:F,'AGG Activity_EX'!$A:$A,$B154))-SUMIFS(Activity_EX!F:F,Activity_EX!$A:$A,$A154))/(SUMIFS('AGG Activity_16'!F:F,'AGG Activity_16'!$A:$A,$B154)),0)))))</f>
        <v>0</v>
      </c>
      <c r="Q154" s="9">
        <f>IF(OR($G154="WH",$G154="SH"),RESBDG_Split_Tech!Q154,IF(Q$1=2016,0,IF(RESBDG_Split_Tech!Q154=1,1,IF(RESBDG_Split_Tech!Q154="",0,IFERROR((RESBDG_Split_Tech!Q154*(SUMIFS('AGG Activity_16'!G:G,'AGG Activity_16'!$A:$A,$B154)+SUMIFS('AGG Activity_EX'!G:G,'AGG Activity_EX'!$A:$A,$B154))-SUMIFS(Activity_EX!G:G,Activity_EX!$A:$A,$A154))/(SUMIFS('AGG Activity_16'!G:G,'AGG Activity_16'!$A:$A,$B154)),0)))))</f>
        <v>0</v>
      </c>
      <c r="R154" s="9">
        <f>IF(OR($G154="WH",$G154="SH"),RESBDG_Split_Tech!R154,IF(R$1=2016,0,IF(RESBDG_Split_Tech!R154=1,1,IF(RESBDG_Split_Tech!R154="",0,IFERROR((RESBDG_Split_Tech!R154*(SUMIFS('AGG Activity_16'!H:H,'AGG Activity_16'!$A:$A,$B154)+SUMIFS('AGG Activity_EX'!H:H,'AGG Activity_EX'!$A:$A,$B154))-SUMIFS(Activity_EX!H:H,Activity_EX!$A:$A,$A154))/(SUMIFS('AGG Activity_16'!H:H,'AGG Activity_16'!$A:$A,$B154)),0)))))</f>
        <v>0</v>
      </c>
      <c r="S154" s="9">
        <f>IF(AND($G154="WH",S$1=2017),RESBDG_Split_Tech!S154,IF(S$1=2016,0,IF(RESBDG_Split_Tech!S154=1,1,IF(RESBDG_Split_Tech!S154="",0,IFERROR((RESBDG_Split_Tech!S154*(SUMIFS('AGG Activity_16'!I:I,'AGG Activity_16'!$A:$A,$B154)+SUMIFS('AGG Activity_EX'!I:I,'AGG Activity_EX'!$A:$A,$B154))-SUMIFS(Activity_EX!I:I,Activity_EX!$A:$A,$A154))/(SUMIFS('AGG Activity_16'!I:I,'AGG Activity_16'!$A:$A,$B154)),0)))))</f>
        <v>0</v>
      </c>
      <c r="T154" s="9">
        <f>IF(AND($G154="WH",T$1=2017),RESBDG_Split_Tech!T154,IF(T$1=2016,0,IF(RESBDG_Split_Tech!T154=1,1,IF(RESBDG_Split_Tech!T154="",0,IFERROR((RESBDG_Split_Tech!T154*(SUMIFS('AGG Activity_16'!J:J,'AGG Activity_16'!$A:$A,$B154)+SUMIFS('AGG Activity_EX'!J:J,'AGG Activity_EX'!$A:$A,$B154))-SUMIFS(Activity_EX!J:J,Activity_EX!$A:$A,$A154))/(SUMIFS('AGG Activity_16'!J:J,'AGG Activity_16'!$A:$A,$B154)),0)))))</f>
        <v>0</v>
      </c>
      <c r="U154" s="9">
        <f>IF(AND($G154="WH",U$1=2017),RESBDG_Split_Tech!U154,IF(U$1=2016,0,IF(RESBDG_Split_Tech!U154=1,1,IF(RESBDG_Split_Tech!U154="",0,IFERROR((RESBDG_Split_Tech!U154*(SUMIFS('AGG Activity_16'!K:K,'AGG Activity_16'!$A:$A,$B154)+SUMIFS('AGG Activity_EX'!K:K,'AGG Activity_EX'!$A:$A,$B154))-SUMIFS(Activity_EX!K:K,Activity_EX!$A:$A,$A154))/(SUMIFS('AGG Activity_16'!K:K,'AGG Activity_16'!$A:$A,$B154)),0)))))</f>
        <v>0</v>
      </c>
    </row>
    <row r="155" spans="1:21" x14ac:dyDescent="0.25">
      <c r="A155" t="str">
        <f>RESBDG_Split_Tech!A155</f>
        <v>RESBDGSATNewSHFUR___STDPRO</v>
      </c>
      <c r="B155" t="str">
        <f>RESBDG_Split_Tech!B155</f>
        <v>RESBDGSATNewSH</v>
      </c>
      <c r="C155" t="str">
        <f>RESBDG_Split_Tech!C155</f>
        <v>RES</v>
      </c>
      <c r="D155" t="str">
        <f>RESBDG_Split_Tech!D155</f>
        <v>BDG</v>
      </c>
      <c r="E155" t="str">
        <f>RESBDG_Split_Tech!E155</f>
        <v>SAT</v>
      </c>
      <c r="F155" t="str">
        <f>RESBDG_Split_Tech!F155</f>
        <v>New</v>
      </c>
      <c r="G155" t="str">
        <f>RESBDG_Split_Tech!G155</f>
        <v>SH</v>
      </c>
      <c r="H155" t="str">
        <f>RESBDG_Split_Tech!H155</f>
        <v>FUR</v>
      </c>
      <c r="I155" t="str">
        <f>RESBDG_Split_Tech!I155</f>
        <v>___</v>
      </c>
      <c r="J155" t="str">
        <f>RESBDG_Split_Tech!J155</f>
        <v>STD</v>
      </c>
      <c r="K155" t="str">
        <f>RESBDG_Split_Tech!K155</f>
        <v>PRO</v>
      </c>
      <c r="L155" s="9">
        <f>IF(OR($G155="WH",$G155="SH"),RESBDG_Split_Tech!L155,IF(L$1=2016,0,IF(RESBDG_Split_Tech!L155=1,1,IF(RESBDG_Split_Tech!L155="",0,IFERROR((RESBDG_Split_Tech!L155*(SUMIFS('AGG Activity_16'!B:B,'AGG Activity_16'!$A:$A,$B155)+SUMIFS('AGG Activity_EX'!B:B,'AGG Activity_EX'!$A:$A,$B155))-SUMIFS(Activity_EX!B:B,Activity_EX!$A:$A,$A155))/(SUMIFS('AGG Activity_16'!B:B,'AGG Activity_16'!$A:$A,$B155)),0)))))</f>
        <v>0</v>
      </c>
      <c r="M155" s="9">
        <f>IF(OR($G155="WH",$G155="SH"),RESBDG_Split_Tech!M155,IF(M$1=2016,0,IF(RESBDG_Split_Tech!M155=1,1,IF(RESBDG_Split_Tech!M155="",0,IFERROR((RESBDG_Split_Tech!M155*(SUMIFS('AGG Activity_16'!C:C,'AGG Activity_16'!$A:$A,$B155)+SUMIFS('AGG Activity_EX'!C:C,'AGG Activity_EX'!$A:$A,$B155))-SUMIFS(Activity_EX!C:C,Activity_EX!$A:$A,$A155))/(SUMIFS('AGG Activity_16'!C:C,'AGG Activity_16'!$A:$A,$B155)),0)))))</f>
        <v>0</v>
      </c>
      <c r="N155" s="9">
        <f>IF(OR($G155="WH",$G155="SH"),RESBDG_Split_Tech!N155,IF(N$1=2016,0,IF(RESBDG_Split_Tech!N155=1,1,IF(RESBDG_Split_Tech!N155="",0,IFERROR((RESBDG_Split_Tech!N155*(SUMIFS('AGG Activity_16'!D:D,'AGG Activity_16'!$A:$A,$B155)+SUMIFS('AGG Activity_EX'!D:D,'AGG Activity_EX'!$A:$A,$B155))-SUMIFS(Activity_EX!D:D,Activity_EX!$A:$A,$A155))/(SUMIFS('AGG Activity_16'!D:D,'AGG Activity_16'!$A:$A,$B155)),0)))))</f>
        <v>0</v>
      </c>
      <c r="O155" s="9">
        <f>IF(OR($G155="WH",$G155="SH"),RESBDG_Split_Tech!O155,IF(O$1=2016,0,IF(RESBDG_Split_Tech!O155=1,1,IF(RESBDG_Split_Tech!O155="",0,IFERROR((RESBDG_Split_Tech!O155*(SUMIFS('AGG Activity_16'!E:E,'AGG Activity_16'!$A:$A,$B155)+SUMIFS('AGG Activity_EX'!E:E,'AGG Activity_EX'!$A:$A,$B155))-SUMIFS(Activity_EX!E:E,Activity_EX!$A:$A,$A155))/(SUMIFS('AGG Activity_16'!E:E,'AGG Activity_16'!$A:$A,$B155)),0)))))</f>
        <v>0</v>
      </c>
      <c r="P155" s="9">
        <f>IF(OR($G155="WH",$G155="SH"),RESBDG_Split_Tech!P155,IF(P$1=2016,0,IF(RESBDG_Split_Tech!P155=1,1,IF(RESBDG_Split_Tech!P155="",0,IFERROR((RESBDG_Split_Tech!P155*(SUMIFS('AGG Activity_16'!F:F,'AGG Activity_16'!$A:$A,$B155)+SUMIFS('AGG Activity_EX'!F:F,'AGG Activity_EX'!$A:$A,$B155))-SUMIFS(Activity_EX!F:F,Activity_EX!$A:$A,$A155))/(SUMIFS('AGG Activity_16'!F:F,'AGG Activity_16'!$A:$A,$B155)),0)))))</f>
        <v>0</v>
      </c>
      <c r="Q155" s="9">
        <f>IF(OR($G155="WH",$G155="SH"),RESBDG_Split_Tech!Q155,IF(Q$1=2016,0,IF(RESBDG_Split_Tech!Q155=1,1,IF(RESBDG_Split_Tech!Q155="",0,IFERROR((RESBDG_Split_Tech!Q155*(SUMIFS('AGG Activity_16'!G:G,'AGG Activity_16'!$A:$A,$B155)+SUMIFS('AGG Activity_EX'!G:G,'AGG Activity_EX'!$A:$A,$B155))-SUMIFS(Activity_EX!G:G,Activity_EX!$A:$A,$A155))/(SUMIFS('AGG Activity_16'!G:G,'AGG Activity_16'!$A:$A,$B155)),0)))))</f>
        <v>0</v>
      </c>
      <c r="R155" s="9">
        <f>IF(OR($G155="WH",$G155="SH"),RESBDG_Split_Tech!R155,IF(R$1=2016,0,IF(RESBDG_Split_Tech!R155=1,1,IF(RESBDG_Split_Tech!R155="",0,IFERROR((RESBDG_Split_Tech!R155*(SUMIFS('AGG Activity_16'!H:H,'AGG Activity_16'!$A:$A,$B155)+SUMIFS('AGG Activity_EX'!H:H,'AGG Activity_EX'!$A:$A,$B155))-SUMIFS(Activity_EX!H:H,Activity_EX!$A:$A,$A155))/(SUMIFS('AGG Activity_16'!H:H,'AGG Activity_16'!$A:$A,$B155)),0)))))</f>
        <v>0</v>
      </c>
      <c r="S155" s="9">
        <f>IF(AND($G155="WH",S$1=2017),RESBDG_Split_Tech!S155,IF(S$1=2016,0,IF(RESBDG_Split_Tech!S155=1,1,IF(RESBDG_Split_Tech!S155="",0,IFERROR((RESBDG_Split_Tech!S155*(SUMIFS('AGG Activity_16'!I:I,'AGG Activity_16'!$A:$A,$B155)+SUMIFS('AGG Activity_EX'!I:I,'AGG Activity_EX'!$A:$A,$B155))-SUMIFS(Activity_EX!I:I,Activity_EX!$A:$A,$A155))/(SUMIFS('AGG Activity_16'!I:I,'AGG Activity_16'!$A:$A,$B155)),0)))))</f>
        <v>0</v>
      </c>
      <c r="T155" s="9">
        <f>IF(AND($G155="WH",T$1=2017),RESBDG_Split_Tech!T155,IF(T$1=2016,0,IF(RESBDG_Split_Tech!T155=1,1,IF(RESBDG_Split_Tech!T155="",0,IFERROR((RESBDG_Split_Tech!T155*(SUMIFS('AGG Activity_16'!J:J,'AGG Activity_16'!$A:$A,$B155)+SUMIFS('AGG Activity_EX'!J:J,'AGG Activity_EX'!$A:$A,$B155))-SUMIFS(Activity_EX!J:J,Activity_EX!$A:$A,$A155))/(SUMIFS('AGG Activity_16'!J:J,'AGG Activity_16'!$A:$A,$B155)),0)))))</f>
        <v>0</v>
      </c>
      <c r="U155" s="9">
        <f>IF(AND($G155="WH",U$1=2017),RESBDG_Split_Tech!U155,IF(U$1=2016,0,IF(RESBDG_Split_Tech!U155=1,1,IF(RESBDG_Split_Tech!U155="",0,IFERROR((RESBDG_Split_Tech!U155*(SUMIFS('AGG Activity_16'!K:K,'AGG Activity_16'!$A:$A,$B155)+SUMIFS('AGG Activity_EX'!K:K,'AGG Activity_EX'!$A:$A,$B155))-SUMIFS(Activity_EX!K:K,Activity_EX!$A:$A,$A155))/(SUMIFS('AGG Activity_16'!K:K,'AGG Activity_16'!$A:$A,$B155)),0)))))</f>
        <v>0</v>
      </c>
    </row>
    <row r="156" spans="1:21" x14ac:dyDescent="0.25">
      <c r="A156" t="str">
        <f>RESBDG_Split_Tech!A156</f>
        <v>RESBDGSDENewSHFUR___STDBMA</v>
      </c>
      <c r="B156" t="str">
        <f>RESBDG_Split_Tech!B156</f>
        <v>RESBDGSDENewSH</v>
      </c>
      <c r="C156" t="str">
        <f>RESBDG_Split_Tech!C156</f>
        <v>RES</v>
      </c>
      <c r="D156" t="str">
        <f>RESBDG_Split_Tech!D156</f>
        <v>BDG</v>
      </c>
      <c r="E156" t="str">
        <f>RESBDG_Split_Tech!E156</f>
        <v>SDE</v>
      </c>
      <c r="F156" t="str">
        <f>RESBDG_Split_Tech!F156</f>
        <v>New</v>
      </c>
      <c r="G156" t="str">
        <f>RESBDG_Split_Tech!G156</f>
        <v>SH</v>
      </c>
      <c r="H156" t="str">
        <f>RESBDG_Split_Tech!H156</f>
        <v>FUR</v>
      </c>
      <c r="I156" t="str">
        <f>RESBDG_Split_Tech!I156</f>
        <v>___</v>
      </c>
      <c r="J156" t="str">
        <f>RESBDG_Split_Tech!J156</f>
        <v>STD</v>
      </c>
      <c r="K156" t="str">
        <f>RESBDG_Split_Tech!K156</f>
        <v>BMA</v>
      </c>
      <c r="L156" s="9">
        <f>IF(OR($G156="WH",$G156="SH"),RESBDG_Split_Tech!L156,IF(L$1=2016,0,IF(RESBDG_Split_Tech!L156=1,1,IF(RESBDG_Split_Tech!L156="",0,IFERROR((RESBDG_Split_Tech!L156*(SUMIFS('AGG Activity_16'!B:B,'AGG Activity_16'!$A:$A,$B156)+SUMIFS('AGG Activity_EX'!B:B,'AGG Activity_EX'!$A:$A,$B156))-SUMIFS(Activity_EX!B:B,Activity_EX!$A:$A,$A156))/(SUMIFS('AGG Activity_16'!B:B,'AGG Activity_16'!$A:$A,$B156)),0)))))</f>
        <v>0</v>
      </c>
      <c r="M156" s="9">
        <f>IF(OR($G156="WH",$G156="SH"),RESBDG_Split_Tech!M156,IF(M$1=2016,0,IF(RESBDG_Split_Tech!M156=1,1,IF(RESBDG_Split_Tech!M156="",0,IFERROR((RESBDG_Split_Tech!M156*(SUMIFS('AGG Activity_16'!C:C,'AGG Activity_16'!$A:$A,$B156)+SUMIFS('AGG Activity_EX'!C:C,'AGG Activity_EX'!$A:$A,$B156))-SUMIFS(Activity_EX!C:C,Activity_EX!$A:$A,$A156))/(SUMIFS('AGG Activity_16'!C:C,'AGG Activity_16'!$A:$A,$B156)),0)))))</f>
        <v>0</v>
      </c>
      <c r="N156" s="9">
        <f>IF(OR($G156="WH",$G156="SH"),RESBDG_Split_Tech!N156,IF(N$1=2016,0,IF(RESBDG_Split_Tech!N156=1,1,IF(RESBDG_Split_Tech!N156="",0,IFERROR((RESBDG_Split_Tech!N156*(SUMIFS('AGG Activity_16'!D:D,'AGG Activity_16'!$A:$A,$B156)+SUMIFS('AGG Activity_EX'!D:D,'AGG Activity_EX'!$A:$A,$B156))-SUMIFS(Activity_EX!D:D,Activity_EX!$A:$A,$A156))/(SUMIFS('AGG Activity_16'!D:D,'AGG Activity_16'!$A:$A,$B156)),0)))))</f>
        <v>0</v>
      </c>
      <c r="O156" s="9">
        <f>IF(OR($G156="WH",$G156="SH"),RESBDG_Split_Tech!O156,IF(O$1=2016,0,IF(RESBDG_Split_Tech!O156=1,1,IF(RESBDG_Split_Tech!O156="",0,IFERROR((RESBDG_Split_Tech!O156*(SUMIFS('AGG Activity_16'!E:E,'AGG Activity_16'!$A:$A,$B156)+SUMIFS('AGG Activity_EX'!E:E,'AGG Activity_EX'!$A:$A,$B156))-SUMIFS(Activity_EX!E:E,Activity_EX!$A:$A,$A156))/(SUMIFS('AGG Activity_16'!E:E,'AGG Activity_16'!$A:$A,$B156)),0)))))</f>
        <v>0</v>
      </c>
      <c r="P156" s="9">
        <f>IF(OR($G156="WH",$G156="SH"),RESBDG_Split_Tech!P156,IF(P$1=2016,0,IF(RESBDG_Split_Tech!P156=1,1,IF(RESBDG_Split_Tech!P156="",0,IFERROR((RESBDG_Split_Tech!P156*(SUMIFS('AGG Activity_16'!F:F,'AGG Activity_16'!$A:$A,$B156)+SUMIFS('AGG Activity_EX'!F:F,'AGG Activity_EX'!$A:$A,$B156))-SUMIFS(Activity_EX!F:F,Activity_EX!$A:$A,$A156))/(SUMIFS('AGG Activity_16'!F:F,'AGG Activity_16'!$A:$A,$B156)),0)))))</f>
        <v>0</v>
      </c>
      <c r="Q156" s="9">
        <f>IF(OR($G156="WH",$G156="SH"),RESBDG_Split_Tech!Q156,IF(Q$1=2016,0,IF(RESBDG_Split_Tech!Q156=1,1,IF(RESBDG_Split_Tech!Q156="",0,IFERROR((RESBDG_Split_Tech!Q156*(SUMIFS('AGG Activity_16'!G:G,'AGG Activity_16'!$A:$A,$B156)+SUMIFS('AGG Activity_EX'!G:G,'AGG Activity_EX'!$A:$A,$B156))-SUMIFS(Activity_EX!G:G,Activity_EX!$A:$A,$A156))/(SUMIFS('AGG Activity_16'!G:G,'AGG Activity_16'!$A:$A,$B156)),0)))))</f>
        <v>0</v>
      </c>
      <c r="R156" s="9">
        <f>IF(OR($G156="WH",$G156="SH"),RESBDG_Split_Tech!R156,IF(R$1=2016,0,IF(RESBDG_Split_Tech!R156=1,1,IF(RESBDG_Split_Tech!R156="",0,IFERROR((RESBDG_Split_Tech!R156*(SUMIFS('AGG Activity_16'!H:H,'AGG Activity_16'!$A:$A,$B156)+SUMIFS('AGG Activity_EX'!H:H,'AGG Activity_EX'!$A:$A,$B156))-SUMIFS(Activity_EX!H:H,Activity_EX!$A:$A,$A156))/(SUMIFS('AGG Activity_16'!H:H,'AGG Activity_16'!$A:$A,$B156)),0)))))</f>
        <v>0</v>
      </c>
      <c r="S156" s="9">
        <f>IF(AND($G156="WH",S$1=2017),RESBDG_Split_Tech!S156,IF(S$1=2016,0,IF(RESBDG_Split_Tech!S156=1,1,IF(RESBDG_Split_Tech!S156="",0,IFERROR((RESBDG_Split_Tech!S156*(SUMIFS('AGG Activity_16'!I:I,'AGG Activity_16'!$A:$A,$B156)+SUMIFS('AGG Activity_EX'!I:I,'AGG Activity_EX'!$A:$A,$B156))-SUMIFS(Activity_EX!I:I,Activity_EX!$A:$A,$A156))/(SUMIFS('AGG Activity_16'!I:I,'AGG Activity_16'!$A:$A,$B156)),0)))))</f>
        <v>0</v>
      </c>
      <c r="T156" s="9">
        <f>IF(AND($G156="WH",T$1=2017),RESBDG_Split_Tech!T156,IF(T$1=2016,0,IF(RESBDG_Split_Tech!T156=1,1,IF(RESBDG_Split_Tech!T156="",0,IFERROR((RESBDG_Split_Tech!T156*(SUMIFS('AGG Activity_16'!J:J,'AGG Activity_16'!$A:$A,$B156)+SUMIFS('AGG Activity_EX'!J:J,'AGG Activity_EX'!$A:$A,$B156))-SUMIFS(Activity_EX!J:J,Activity_EX!$A:$A,$A156))/(SUMIFS('AGG Activity_16'!J:J,'AGG Activity_16'!$A:$A,$B156)),0)))))</f>
        <v>0</v>
      </c>
      <c r="U156" s="9">
        <f>IF(AND($G156="WH",U$1=2017),RESBDG_Split_Tech!U156,IF(U$1=2016,0,IF(RESBDG_Split_Tech!U156=1,1,IF(RESBDG_Split_Tech!U156="",0,IFERROR((RESBDG_Split_Tech!U156*(SUMIFS('AGG Activity_16'!K:K,'AGG Activity_16'!$A:$A,$B156)+SUMIFS('AGG Activity_EX'!K:K,'AGG Activity_EX'!$A:$A,$B156))-SUMIFS(Activity_EX!K:K,Activity_EX!$A:$A,$A156))/(SUMIFS('AGG Activity_16'!K:K,'AGG Activity_16'!$A:$A,$B156)),0)))))</f>
        <v>0</v>
      </c>
    </row>
    <row r="157" spans="1:21" x14ac:dyDescent="0.25">
      <c r="A157" t="str">
        <f>RESBDG_Split_Tech!A157</f>
        <v>RESBDGSDENewSHHEP___STDELC</v>
      </c>
      <c r="B157" t="str">
        <f>RESBDG_Split_Tech!B157</f>
        <v>RESBDGSDENewSH</v>
      </c>
      <c r="C157" t="str">
        <f>RESBDG_Split_Tech!C157</f>
        <v>RES</v>
      </c>
      <c r="D157" t="str">
        <f>RESBDG_Split_Tech!D157</f>
        <v>BDG</v>
      </c>
      <c r="E157" t="str">
        <f>RESBDG_Split_Tech!E157</f>
        <v>SDE</v>
      </c>
      <c r="F157" t="str">
        <f>RESBDG_Split_Tech!F157</f>
        <v>New</v>
      </c>
      <c r="G157" t="str">
        <f>RESBDG_Split_Tech!G157</f>
        <v>SH</v>
      </c>
      <c r="H157" t="str">
        <f>RESBDG_Split_Tech!H157</f>
        <v>HEP</v>
      </c>
      <c r="I157" t="str">
        <f>RESBDG_Split_Tech!I157</f>
        <v>___</v>
      </c>
      <c r="J157" t="str">
        <f>RESBDG_Split_Tech!J157</f>
        <v>STD</v>
      </c>
      <c r="K157" t="str">
        <f>RESBDG_Split_Tech!K157</f>
        <v>ELC</v>
      </c>
      <c r="L157" s="9">
        <f>IF(OR($G157="WH",$G157="SH"),RESBDG_Split_Tech!L157,IF(L$1=2016,0,IF(RESBDG_Split_Tech!L157=1,1,IF(RESBDG_Split_Tech!L157="",0,IFERROR((RESBDG_Split_Tech!L157*(SUMIFS('AGG Activity_16'!B:B,'AGG Activity_16'!$A:$A,$B157)+SUMIFS('AGG Activity_EX'!B:B,'AGG Activity_EX'!$A:$A,$B157))-SUMIFS(Activity_EX!B:B,Activity_EX!$A:$A,$A157))/(SUMIFS('AGG Activity_16'!B:B,'AGG Activity_16'!$A:$A,$B157)),0)))))</f>
        <v>0</v>
      </c>
      <c r="M157" s="9">
        <f>IF(OR($G157="WH",$G157="SH"),RESBDG_Split_Tech!M157,IF(M$1=2016,0,IF(RESBDG_Split_Tech!M157=1,1,IF(RESBDG_Split_Tech!M157="",0,IFERROR((RESBDG_Split_Tech!M157*(SUMIFS('AGG Activity_16'!C:C,'AGG Activity_16'!$A:$A,$B157)+SUMIFS('AGG Activity_EX'!C:C,'AGG Activity_EX'!$A:$A,$B157))-SUMIFS(Activity_EX!C:C,Activity_EX!$A:$A,$A157))/(SUMIFS('AGG Activity_16'!C:C,'AGG Activity_16'!$A:$A,$B157)),0)))))</f>
        <v>0</v>
      </c>
      <c r="N157" s="9">
        <f>IF(OR($G157="WH",$G157="SH"),RESBDG_Split_Tech!N157,IF(N$1=2016,0,IF(RESBDG_Split_Tech!N157=1,1,IF(RESBDG_Split_Tech!N157="",0,IFERROR((RESBDG_Split_Tech!N157*(SUMIFS('AGG Activity_16'!D:D,'AGG Activity_16'!$A:$A,$B157)+SUMIFS('AGG Activity_EX'!D:D,'AGG Activity_EX'!$A:$A,$B157))-SUMIFS(Activity_EX!D:D,Activity_EX!$A:$A,$A157))/(SUMIFS('AGG Activity_16'!D:D,'AGG Activity_16'!$A:$A,$B157)),0)))))</f>
        <v>0</v>
      </c>
      <c r="O157" s="9">
        <f>IF(OR($G157="WH",$G157="SH"),RESBDG_Split_Tech!O157,IF(O$1=2016,0,IF(RESBDG_Split_Tech!O157=1,1,IF(RESBDG_Split_Tech!O157="",0,IFERROR((RESBDG_Split_Tech!O157*(SUMIFS('AGG Activity_16'!E:E,'AGG Activity_16'!$A:$A,$B157)+SUMIFS('AGG Activity_EX'!E:E,'AGG Activity_EX'!$A:$A,$B157))-SUMIFS(Activity_EX!E:E,Activity_EX!$A:$A,$A157))/(SUMIFS('AGG Activity_16'!E:E,'AGG Activity_16'!$A:$A,$B157)),0)))))</f>
        <v>0</v>
      </c>
      <c r="P157" s="9">
        <f>IF(OR($G157="WH",$G157="SH"),RESBDG_Split_Tech!P157,IF(P$1=2016,0,IF(RESBDG_Split_Tech!P157=1,1,IF(RESBDG_Split_Tech!P157="",0,IFERROR((RESBDG_Split_Tech!P157*(SUMIFS('AGG Activity_16'!F:F,'AGG Activity_16'!$A:$A,$B157)+SUMIFS('AGG Activity_EX'!F:F,'AGG Activity_EX'!$A:$A,$B157))-SUMIFS(Activity_EX!F:F,Activity_EX!$A:$A,$A157))/(SUMIFS('AGG Activity_16'!F:F,'AGG Activity_16'!$A:$A,$B157)),0)))))</f>
        <v>0</v>
      </c>
      <c r="Q157" s="9">
        <f>IF(OR($G157="WH",$G157="SH"),RESBDG_Split_Tech!Q157,IF(Q$1=2016,0,IF(RESBDG_Split_Tech!Q157=1,1,IF(RESBDG_Split_Tech!Q157="",0,IFERROR((RESBDG_Split_Tech!Q157*(SUMIFS('AGG Activity_16'!G:G,'AGG Activity_16'!$A:$A,$B157)+SUMIFS('AGG Activity_EX'!G:G,'AGG Activity_EX'!$A:$A,$B157))-SUMIFS(Activity_EX!G:G,Activity_EX!$A:$A,$A157))/(SUMIFS('AGG Activity_16'!G:G,'AGG Activity_16'!$A:$A,$B157)),0)))))</f>
        <v>0</v>
      </c>
      <c r="R157" s="9">
        <f>IF(OR($G157="WH",$G157="SH"),RESBDG_Split_Tech!R157,IF(R$1=2016,0,IF(RESBDG_Split_Tech!R157=1,1,IF(RESBDG_Split_Tech!R157="",0,IFERROR((RESBDG_Split_Tech!R157*(SUMIFS('AGG Activity_16'!H:H,'AGG Activity_16'!$A:$A,$B157)+SUMIFS('AGG Activity_EX'!H:H,'AGG Activity_EX'!$A:$A,$B157))-SUMIFS(Activity_EX!H:H,Activity_EX!$A:$A,$A157))/(SUMIFS('AGG Activity_16'!H:H,'AGG Activity_16'!$A:$A,$B157)),0)))))</f>
        <v>0</v>
      </c>
      <c r="S157" s="9">
        <f>IF(AND($G157="WH",S$1=2017),RESBDG_Split_Tech!S157,IF(S$1=2016,0,IF(RESBDG_Split_Tech!S157=1,1,IF(RESBDG_Split_Tech!S157="",0,IFERROR((RESBDG_Split_Tech!S157*(SUMIFS('AGG Activity_16'!I:I,'AGG Activity_16'!$A:$A,$B157)+SUMIFS('AGG Activity_EX'!I:I,'AGG Activity_EX'!$A:$A,$B157))-SUMIFS(Activity_EX!I:I,Activity_EX!$A:$A,$A157))/(SUMIFS('AGG Activity_16'!I:I,'AGG Activity_16'!$A:$A,$B157)),0)))))</f>
        <v>0</v>
      </c>
      <c r="T157" s="9">
        <f>IF(AND($G157="WH",T$1=2017),RESBDG_Split_Tech!T157,IF(T$1=2016,0,IF(RESBDG_Split_Tech!T157=1,1,IF(RESBDG_Split_Tech!T157="",0,IFERROR((RESBDG_Split_Tech!T157*(SUMIFS('AGG Activity_16'!J:J,'AGG Activity_16'!$A:$A,$B157)+SUMIFS('AGG Activity_EX'!J:J,'AGG Activity_EX'!$A:$A,$B157))-SUMIFS(Activity_EX!J:J,Activity_EX!$A:$A,$A157))/(SUMIFS('AGG Activity_16'!J:J,'AGG Activity_16'!$A:$A,$B157)),0)))))</f>
        <v>0</v>
      </c>
      <c r="U157" s="9">
        <f>IF(AND($G157="WH",U$1=2017),RESBDG_Split_Tech!U157,IF(U$1=2016,0,IF(RESBDG_Split_Tech!U157=1,1,IF(RESBDG_Split_Tech!U157="",0,IFERROR((RESBDG_Split_Tech!U157*(SUMIFS('AGG Activity_16'!K:K,'AGG Activity_16'!$A:$A,$B157)+SUMIFS('AGG Activity_EX'!K:K,'AGG Activity_EX'!$A:$A,$B157))-SUMIFS(Activity_EX!K:K,Activity_EX!$A:$A,$A157))/(SUMIFS('AGG Activity_16'!K:K,'AGG Activity_16'!$A:$A,$B157)),0)))))</f>
        <v>0</v>
      </c>
    </row>
    <row r="158" spans="1:21" x14ac:dyDescent="0.25">
      <c r="A158" t="str">
        <f>RESBDG_Split_Tech!A158</f>
        <v>RESBDGSDENewSHPLT___STDELC</v>
      </c>
      <c r="B158" t="str">
        <f>RESBDG_Split_Tech!B158</f>
        <v>RESBDGSDENewSH</v>
      </c>
      <c r="C158" t="str">
        <f>RESBDG_Split_Tech!C158</f>
        <v>RES</v>
      </c>
      <c r="D158" t="str">
        <f>RESBDG_Split_Tech!D158</f>
        <v>BDG</v>
      </c>
      <c r="E158" t="str">
        <f>RESBDG_Split_Tech!E158</f>
        <v>SDE</v>
      </c>
      <c r="F158" t="str">
        <f>RESBDG_Split_Tech!F158</f>
        <v>New</v>
      </c>
      <c r="G158" t="str">
        <f>RESBDG_Split_Tech!G158</f>
        <v>SH</v>
      </c>
      <c r="H158" t="str">
        <f>RESBDG_Split_Tech!H158</f>
        <v>PLT</v>
      </c>
      <c r="I158" t="str">
        <f>RESBDG_Split_Tech!I158</f>
        <v>___</v>
      </c>
      <c r="J158" t="str">
        <f>RESBDG_Split_Tech!J158</f>
        <v>STD</v>
      </c>
      <c r="K158" t="str">
        <f>RESBDG_Split_Tech!K158</f>
        <v>ELC</v>
      </c>
      <c r="L158" s="9">
        <f>IF(OR($G158="WH",$G158="SH"),RESBDG_Split_Tech!L158,IF(L$1=2016,0,IF(RESBDG_Split_Tech!L158=1,1,IF(RESBDG_Split_Tech!L158="",0,IFERROR((RESBDG_Split_Tech!L158*(SUMIFS('AGG Activity_16'!B:B,'AGG Activity_16'!$A:$A,$B158)+SUMIFS('AGG Activity_EX'!B:B,'AGG Activity_EX'!$A:$A,$B158))-SUMIFS(Activity_EX!B:B,Activity_EX!$A:$A,$A158))/(SUMIFS('AGG Activity_16'!B:B,'AGG Activity_16'!$A:$A,$B158)),0)))))</f>
        <v>0</v>
      </c>
      <c r="M158" s="9">
        <f>IF(OR($G158="WH",$G158="SH"),RESBDG_Split_Tech!M158,IF(M$1=2016,0,IF(RESBDG_Split_Tech!M158=1,1,IF(RESBDG_Split_Tech!M158="",0,IFERROR((RESBDG_Split_Tech!M158*(SUMIFS('AGG Activity_16'!C:C,'AGG Activity_16'!$A:$A,$B158)+SUMIFS('AGG Activity_EX'!C:C,'AGG Activity_EX'!$A:$A,$B158))-SUMIFS(Activity_EX!C:C,Activity_EX!$A:$A,$A158))/(SUMIFS('AGG Activity_16'!C:C,'AGG Activity_16'!$A:$A,$B158)),0)))))</f>
        <v>0</v>
      </c>
      <c r="N158" s="9">
        <f>IF(OR($G158="WH",$G158="SH"),RESBDG_Split_Tech!N158,IF(N$1=2016,0,IF(RESBDG_Split_Tech!N158=1,1,IF(RESBDG_Split_Tech!N158="",0,IFERROR((RESBDG_Split_Tech!N158*(SUMIFS('AGG Activity_16'!D:D,'AGG Activity_16'!$A:$A,$B158)+SUMIFS('AGG Activity_EX'!D:D,'AGG Activity_EX'!$A:$A,$B158))-SUMIFS(Activity_EX!D:D,Activity_EX!$A:$A,$A158))/(SUMIFS('AGG Activity_16'!D:D,'AGG Activity_16'!$A:$A,$B158)),0)))))</f>
        <v>0</v>
      </c>
      <c r="O158" s="9">
        <f>IF(OR($G158="WH",$G158="SH"),RESBDG_Split_Tech!O158,IF(O$1=2016,0,IF(RESBDG_Split_Tech!O158=1,1,IF(RESBDG_Split_Tech!O158="",0,IFERROR((RESBDG_Split_Tech!O158*(SUMIFS('AGG Activity_16'!E:E,'AGG Activity_16'!$A:$A,$B158)+SUMIFS('AGG Activity_EX'!E:E,'AGG Activity_EX'!$A:$A,$B158))-SUMIFS(Activity_EX!E:E,Activity_EX!$A:$A,$A158))/(SUMIFS('AGG Activity_16'!E:E,'AGG Activity_16'!$A:$A,$B158)),0)))))</f>
        <v>0</v>
      </c>
      <c r="P158" s="9">
        <f>IF(OR($G158="WH",$G158="SH"),RESBDG_Split_Tech!P158,IF(P$1=2016,0,IF(RESBDG_Split_Tech!P158=1,1,IF(RESBDG_Split_Tech!P158="",0,IFERROR((RESBDG_Split_Tech!P158*(SUMIFS('AGG Activity_16'!F:F,'AGG Activity_16'!$A:$A,$B158)+SUMIFS('AGG Activity_EX'!F:F,'AGG Activity_EX'!$A:$A,$B158))-SUMIFS(Activity_EX!F:F,Activity_EX!$A:$A,$A158))/(SUMIFS('AGG Activity_16'!F:F,'AGG Activity_16'!$A:$A,$B158)),0)))))</f>
        <v>0</v>
      </c>
      <c r="Q158" s="9">
        <f>IF(OR($G158="WH",$G158="SH"),RESBDG_Split_Tech!Q158,IF(Q$1=2016,0,IF(RESBDG_Split_Tech!Q158=1,1,IF(RESBDG_Split_Tech!Q158="",0,IFERROR((RESBDG_Split_Tech!Q158*(SUMIFS('AGG Activity_16'!G:G,'AGG Activity_16'!$A:$A,$B158)+SUMIFS('AGG Activity_EX'!G:G,'AGG Activity_EX'!$A:$A,$B158))-SUMIFS(Activity_EX!G:G,Activity_EX!$A:$A,$A158))/(SUMIFS('AGG Activity_16'!G:G,'AGG Activity_16'!$A:$A,$B158)),0)))))</f>
        <v>0</v>
      </c>
      <c r="R158" s="9">
        <f>IF(OR($G158="WH",$G158="SH"),RESBDG_Split_Tech!R158,IF(R$1=2016,0,IF(RESBDG_Split_Tech!R158=1,1,IF(RESBDG_Split_Tech!R158="",0,IFERROR((RESBDG_Split_Tech!R158*(SUMIFS('AGG Activity_16'!H:H,'AGG Activity_16'!$A:$A,$B158)+SUMIFS('AGG Activity_EX'!H:H,'AGG Activity_EX'!$A:$A,$B158))-SUMIFS(Activity_EX!H:H,Activity_EX!$A:$A,$A158))/(SUMIFS('AGG Activity_16'!H:H,'AGG Activity_16'!$A:$A,$B158)),0)))))</f>
        <v>0</v>
      </c>
      <c r="S158" s="9">
        <f>IF(AND($G158="WH",S$1=2017),RESBDG_Split_Tech!S158,IF(S$1=2016,0,IF(RESBDG_Split_Tech!S158=1,1,IF(RESBDG_Split_Tech!S158="",0,IFERROR((RESBDG_Split_Tech!S158*(SUMIFS('AGG Activity_16'!I:I,'AGG Activity_16'!$A:$A,$B158)+SUMIFS('AGG Activity_EX'!I:I,'AGG Activity_EX'!$A:$A,$B158))-SUMIFS(Activity_EX!I:I,Activity_EX!$A:$A,$A158))/(SUMIFS('AGG Activity_16'!I:I,'AGG Activity_16'!$A:$A,$B158)),0)))))</f>
        <v>0</v>
      </c>
      <c r="T158" s="9">
        <f>IF(AND($G158="WH",T$1=2017),RESBDG_Split_Tech!T158,IF(T$1=2016,0,IF(RESBDG_Split_Tech!T158=1,1,IF(RESBDG_Split_Tech!T158="",0,IFERROR((RESBDG_Split_Tech!T158*(SUMIFS('AGG Activity_16'!J:J,'AGG Activity_16'!$A:$A,$B158)+SUMIFS('AGG Activity_EX'!J:J,'AGG Activity_EX'!$A:$A,$B158))-SUMIFS(Activity_EX!J:J,Activity_EX!$A:$A,$A158))/(SUMIFS('AGG Activity_16'!J:J,'AGG Activity_16'!$A:$A,$B158)),0)))))</f>
        <v>0</v>
      </c>
      <c r="U158" s="9">
        <f>IF(AND($G158="WH",U$1=2017),RESBDG_Split_Tech!U158,IF(U$1=2016,0,IF(RESBDG_Split_Tech!U158=1,1,IF(RESBDG_Split_Tech!U158="",0,IFERROR((RESBDG_Split_Tech!U158*(SUMIFS('AGG Activity_16'!K:K,'AGG Activity_16'!$A:$A,$B158)+SUMIFS('AGG Activity_EX'!K:K,'AGG Activity_EX'!$A:$A,$B158))-SUMIFS(Activity_EX!K:K,Activity_EX!$A:$A,$A158))/(SUMIFS('AGG Activity_16'!K:K,'AGG Activity_16'!$A:$A,$B158)),0)))))</f>
        <v>0</v>
      </c>
    </row>
    <row r="159" spans="1:21" x14ac:dyDescent="0.25">
      <c r="A159" t="str">
        <f>RESBDG_Split_Tech!A159</f>
        <v>RESBDGSDENewSH_________DHE</v>
      </c>
      <c r="B159" t="str">
        <f>RESBDG_Split_Tech!B159</f>
        <v>RESBDGSDENewSH</v>
      </c>
      <c r="C159" t="str">
        <f>RESBDG_Split_Tech!C159</f>
        <v>RES</v>
      </c>
      <c r="D159" t="str">
        <f>RESBDG_Split_Tech!D159</f>
        <v>BDG</v>
      </c>
      <c r="E159" t="str">
        <f>RESBDG_Split_Tech!E159</f>
        <v>SDE</v>
      </c>
      <c r="F159" t="str">
        <f>RESBDG_Split_Tech!F159</f>
        <v>New</v>
      </c>
      <c r="G159" t="str">
        <f>RESBDG_Split_Tech!G159</f>
        <v>SH</v>
      </c>
      <c r="H159" t="str">
        <f>RESBDG_Split_Tech!H159</f>
        <v>___</v>
      </c>
      <c r="I159" t="str">
        <f>RESBDG_Split_Tech!I159</f>
        <v>___</v>
      </c>
      <c r="J159" t="str">
        <f>RESBDG_Split_Tech!J159</f>
        <v>___</v>
      </c>
      <c r="K159" t="str">
        <f>RESBDG_Split_Tech!K159</f>
        <v>DHE</v>
      </c>
      <c r="L159" s="9">
        <f>IF(OR($G159="WH",$G159="SH"),RESBDG_Split_Tech!L159,IF(L$1=2016,0,IF(RESBDG_Split_Tech!L159=1,1,IF(RESBDG_Split_Tech!L159="",0,IFERROR((RESBDG_Split_Tech!L159*(SUMIFS('AGG Activity_16'!B:B,'AGG Activity_16'!$A:$A,$B159)+SUMIFS('AGG Activity_EX'!B:B,'AGG Activity_EX'!$A:$A,$B159))-SUMIFS(Activity_EX!B:B,Activity_EX!$A:$A,$A159))/(SUMIFS('AGG Activity_16'!B:B,'AGG Activity_16'!$A:$A,$B159)),0)))))</f>
        <v>0</v>
      </c>
      <c r="M159" s="9">
        <f>IF(OR($G159="WH",$G159="SH"),RESBDG_Split_Tech!M159,IF(M$1=2016,0,IF(RESBDG_Split_Tech!M159=1,1,IF(RESBDG_Split_Tech!M159="",0,IFERROR((RESBDG_Split_Tech!M159*(SUMIFS('AGG Activity_16'!C:C,'AGG Activity_16'!$A:$A,$B159)+SUMIFS('AGG Activity_EX'!C:C,'AGG Activity_EX'!$A:$A,$B159))-SUMIFS(Activity_EX!C:C,Activity_EX!$A:$A,$A159))/(SUMIFS('AGG Activity_16'!C:C,'AGG Activity_16'!$A:$A,$B159)),0)))))</f>
        <v>0</v>
      </c>
      <c r="N159" s="9">
        <f>IF(OR($G159="WH",$G159="SH"),RESBDG_Split_Tech!N159,IF(N$1=2016,0,IF(RESBDG_Split_Tech!N159=1,1,IF(RESBDG_Split_Tech!N159="",0,IFERROR((RESBDG_Split_Tech!N159*(SUMIFS('AGG Activity_16'!D:D,'AGG Activity_16'!$A:$A,$B159)+SUMIFS('AGG Activity_EX'!D:D,'AGG Activity_EX'!$A:$A,$B159))-SUMIFS(Activity_EX!D:D,Activity_EX!$A:$A,$A159))/(SUMIFS('AGG Activity_16'!D:D,'AGG Activity_16'!$A:$A,$B159)),0)))))</f>
        <v>0</v>
      </c>
      <c r="O159" s="9">
        <f>IF(OR($G159="WH",$G159="SH"),RESBDG_Split_Tech!O159,IF(O$1=2016,0,IF(RESBDG_Split_Tech!O159=1,1,IF(RESBDG_Split_Tech!O159="",0,IFERROR((RESBDG_Split_Tech!O159*(SUMIFS('AGG Activity_16'!E:E,'AGG Activity_16'!$A:$A,$B159)+SUMIFS('AGG Activity_EX'!E:E,'AGG Activity_EX'!$A:$A,$B159))-SUMIFS(Activity_EX!E:E,Activity_EX!$A:$A,$A159))/(SUMIFS('AGG Activity_16'!E:E,'AGG Activity_16'!$A:$A,$B159)),0)))))</f>
        <v>0</v>
      </c>
      <c r="P159" s="9">
        <f>IF(OR($G159="WH",$G159="SH"),RESBDG_Split_Tech!P159,IF(P$1=2016,0,IF(RESBDG_Split_Tech!P159=1,1,IF(RESBDG_Split_Tech!P159="",0,IFERROR((RESBDG_Split_Tech!P159*(SUMIFS('AGG Activity_16'!F:F,'AGG Activity_16'!$A:$A,$B159)+SUMIFS('AGG Activity_EX'!F:F,'AGG Activity_EX'!$A:$A,$B159))-SUMIFS(Activity_EX!F:F,Activity_EX!$A:$A,$A159))/(SUMIFS('AGG Activity_16'!F:F,'AGG Activity_16'!$A:$A,$B159)),0)))))</f>
        <v>0</v>
      </c>
      <c r="Q159" s="9">
        <f>IF(OR($G159="WH",$G159="SH"),RESBDG_Split_Tech!Q159,IF(Q$1=2016,0,IF(RESBDG_Split_Tech!Q159=1,1,IF(RESBDG_Split_Tech!Q159="",0,IFERROR((RESBDG_Split_Tech!Q159*(SUMIFS('AGG Activity_16'!G:G,'AGG Activity_16'!$A:$A,$B159)+SUMIFS('AGG Activity_EX'!G:G,'AGG Activity_EX'!$A:$A,$B159))-SUMIFS(Activity_EX!G:G,Activity_EX!$A:$A,$A159))/(SUMIFS('AGG Activity_16'!G:G,'AGG Activity_16'!$A:$A,$B159)),0)))))</f>
        <v>0</v>
      </c>
      <c r="R159" s="9">
        <f>IF(OR($G159="WH",$G159="SH"),RESBDG_Split_Tech!R159,IF(R$1=2016,0,IF(RESBDG_Split_Tech!R159=1,1,IF(RESBDG_Split_Tech!R159="",0,IFERROR((RESBDG_Split_Tech!R159*(SUMIFS('AGG Activity_16'!H:H,'AGG Activity_16'!$A:$A,$B159)+SUMIFS('AGG Activity_EX'!H:H,'AGG Activity_EX'!$A:$A,$B159))-SUMIFS(Activity_EX!H:H,Activity_EX!$A:$A,$A159))/(SUMIFS('AGG Activity_16'!H:H,'AGG Activity_16'!$A:$A,$B159)),0)))))</f>
        <v>0</v>
      </c>
      <c r="S159" s="9">
        <f>IF(AND($G159="WH",S$1=2017),RESBDG_Split_Tech!S159,IF(S$1=2016,0,IF(RESBDG_Split_Tech!S159=1,1,IF(RESBDG_Split_Tech!S159="",0,IFERROR((RESBDG_Split_Tech!S159*(SUMIFS('AGG Activity_16'!I:I,'AGG Activity_16'!$A:$A,$B159)+SUMIFS('AGG Activity_EX'!I:I,'AGG Activity_EX'!$A:$A,$B159))-SUMIFS(Activity_EX!I:I,Activity_EX!$A:$A,$A159))/(SUMIFS('AGG Activity_16'!I:I,'AGG Activity_16'!$A:$A,$B159)),0)))))</f>
        <v>0</v>
      </c>
      <c r="T159" s="9">
        <f>IF(AND($G159="WH",T$1=2017),RESBDG_Split_Tech!T159,IF(T$1=2016,0,IF(RESBDG_Split_Tech!T159=1,1,IF(RESBDG_Split_Tech!T159="",0,IFERROR((RESBDG_Split_Tech!T159*(SUMIFS('AGG Activity_16'!J:J,'AGG Activity_16'!$A:$A,$B159)+SUMIFS('AGG Activity_EX'!J:J,'AGG Activity_EX'!$A:$A,$B159))-SUMIFS(Activity_EX!J:J,Activity_EX!$A:$A,$A159))/(SUMIFS('AGG Activity_16'!J:J,'AGG Activity_16'!$A:$A,$B159)),0)))))</f>
        <v>0</v>
      </c>
      <c r="U159" s="9">
        <f>IF(AND($G159="WH",U$1=2017),RESBDG_Split_Tech!U159,IF(U$1=2016,0,IF(RESBDG_Split_Tech!U159=1,1,IF(RESBDG_Split_Tech!U159="",0,IFERROR((RESBDG_Split_Tech!U159*(SUMIFS('AGG Activity_16'!K:K,'AGG Activity_16'!$A:$A,$B159)+SUMIFS('AGG Activity_EX'!K:K,'AGG Activity_EX'!$A:$A,$B159))-SUMIFS(Activity_EX!K:K,Activity_EX!$A:$A,$A159))/(SUMIFS('AGG Activity_16'!K:K,'AGG Activity_16'!$A:$A,$B159)),0)))))</f>
        <v>0</v>
      </c>
    </row>
    <row r="160" spans="1:21" x14ac:dyDescent="0.25">
      <c r="A160" t="str">
        <f>RESBDG_Split_Tech!A160</f>
        <v>RESBDGSDENewSHFUR___STDLFO</v>
      </c>
      <c r="B160" t="str">
        <f>RESBDG_Split_Tech!B160</f>
        <v>RESBDGSDENewSH</v>
      </c>
      <c r="C160" t="str">
        <f>RESBDG_Split_Tech!C160</f>
        <v>RES</v>
      </c>
      <c r="D160" t="str">
        <f>RESBDG_Split_Tech!D160</f>
        <v>BDG</v>
      </c>
      <c r="E160" t="str">
        <f>RESBDG_Split_Tech!E160</f>
        <v>SDE</v>
      </c>
      <c r="F160" t="str">
        <f>RESBDG_Split_Tech!F160</f>
        <v>New</v>
      </c>
      <c r="G160" t="str">
        <f>RESBDG_Split_Tech!G160</f>
        <v>SH</v>
      </c>
      <c r="H160" t="str">
        <f>RESBDG_Split_Tech!H160</f>
        <v>FUR</v>
      </c>
      <c r="I160" t="str">
        <f>RESBDG_Split_Tech!I160</f>
        <v>___</v>
      </c>
      <c r="J160" t="str">
        <f>RESBDG_Split_Tech!J160</f>
        <v>STD</v>
      </c>
      <c r="K160" t="str">
        <f>RESBDG_Split_Tech!K160</f>
        <v>LFO</v>
      </c>
      <c r="L160" s="9">
        <f>IF(OR($G160="WH",$G160="SH"),RESBDG_Split_Tech!L160,IF(L$1=2016,0,IF(RESBDG_Split_Tech!L160=1,1,IF(RESBDG_Split_Tech!L160="",0,IFERROR((RESBDG_Split_Tech!L160*(SUMIFS('AGG Activity_16'!B:B,'AGG Activity_16'!$A:$A,$B160)+SUMIFS('AGG Activity_EX'!B:B,'AGG Activity_EX'!$A:$A,$B160))-SUMIFS(Activity_EX!B:B,Activity_EX!$A:$A,$A160))/(SUMIFS('AGG Activity_16'!B:B,'AGG Activity_16'!$A:$A,$B160)),0)))))</f>
        <v>0</v>
      </c>
      <c r="M160" s="9">
        <f>IF(OR($G160="WH",$G160="SH"),RESBDG_Split_Tech!M160,IF(M$1=2016,0,IF(RESBDG_Split_Tech!M160=1,1,IF(RESBDG_Split_Tech!M160="",0,IFERROR((RESBDG_Split_Tech!M160*(SUMIFS('AGG Activity_16'!C:C,'AGG Activity_16'!$A:$A,$B160)+SUMIFS('AGG Activity_EX'!C:C,'AGG Activity_EX'!$A:$A,$B160))-SUMIFS(Activity_EX!C:C,Activity_EX!$A:$A,$A160))/(SUMIFS('AGG Activity_16'!C:C,'AGG Activity_16'!$A:$A,$B160)),0)))))</f>
        <v>0</v>
      </c>
      <c r="N160" s="9">
        <f>IF(OR($G160="WH",$G160="SH"),RESBDG_Split_Tech!N160,IF(N$1=2016,0,IF(RESBDG_Split_Tech!N160=1,1,IF(RESBDG_Split_Tech!N160="",0,IFERROR((RESBDG_Split_Tech!N160*(SUMIFS('AGG Activity_16'!D:D,'AGG Activity_16'!$A:$A,$B160)+SUMIFS('AGG Activity_EX'!D:D,'AGG Activity_EX'!$A:$A,$B160))-SUMIFS(Activity_EX!D:D,Activity_EX!$A:$A,$A160))/(SUMIFS('AGG Activity_16'!D:D,'AGG Activity_16'!$A:$A,$B160)),0)))))</f>
        <v>0</v>
      </c>
      <c r="O160" s="9">
        <f>IF(OR($G160="WH",$G160="SH"),RESBDG_Split_Tech!O160,IF(O$1=2016,0,IF(RESBDG_Split_Tech!O160=1,1,IF(RESBDG_Split_Tech!O160="",0,IFERROR((RESBDG_Split_Tech!O160*(SUMIFS('AGG Activity_16'!E:E,'AGG Activity_16'!$A:$A,$B160)+SUMIFS('AGG Activity_EX'!E:E,'AGG Activity_EX'!$A:$A,$B160))-SUMIFS(Activity_EX!E:E,Activity_EX!$A:$A,$A160))/(SUMIFS('AGG Activity_16'!E:E,'AGG Activity_16'!$A:$A,$B160)),0)))))</f>
        <v>0</v>
      </c>
      <c r="P160" s="9">
        <f>IF(OR($G160="WH",$G160="SH"),RESBDG_Split_Tech!P160,IF(P$1=2016,0,IF(RESBDG_Split_Tech!P160=1,1,IF(RESBDG_Split_Tech!P160="",0,IFERROR((RESBDG_Split_Tech!P160*(SUMIFS('AGG Activity_16'!F:F,'AGG Activity_16'!$A:$A,$B160)+SUMIFS('AGG Activity_EX'!F:F,'AGG Activity_EX'!$A:$A,$B160))-SUMIFS(Activity_EX!F:F,Activity_EX!$A:$A,$A160))/(SUMIFS('AGG Activity_16'!F:F,'AGG Activity_16'!$A:$A,$B160)),0)))))</f>
        <v>0</v>
      </c>
      <c r="Q160" s="9">
        <f>IF(OR($G160="WH",$G160="SH"),RESBDG_Split_Tech!Q160,IF(Q$1=2016,0,IF(RESBDG_Split_Tech!Q160=1,1,IF(RESBDG_Split_Tech!Q160="",0,IFERROR((RESBDG_Split_Tech!Q160*(SUMIFS('AGG Activity_16'!G:G,'AGG Activity_16'!$A:$A,$B160)+SUMIFS('AGG Activity_EX'!G:G,'AGG Activity_EX'!$A:$A,$B160))-SUMIFS(Activity_EX!G:G,Activity_EX!$A:$A,$A160))/(SUMIFS('AGG Activity_16'!G:G,'AGG Activity_16'!$A:$A,$B160)),0)))))</f>
        <v>0</v>
      </c>
      <c r="R160" s="9">
        <f>IF(OR($G160="WH",$G160="SH"),RESBDG_Split_Tech!R160,IF(R$1=2016,0,IF(RESBDG_Split_Tech!R160=1,1,IF(RESBDG_Split_Tech!R160="",0,IFERROR((RESBDG_Split_Tech!R160*(SUMIFS('AGG Activity_16'!H:H,'AGG Activity_16'!$A:$A,$B160)+SUMIFS('AGG Activity_EX'!H:H,'AGG Activity_EX'!$A:$A,$B160))-SUMIFS(Activity_EX!H:H,Activity_EX!$A:$A,$A160))/(SUMIFS('AGG Activity_16'!H:H,'AGG Activity_16'!$A:$A,$B160)),0)))))</f>
        <v>0</v>
      </c>
      <c r="S160" s="9">
        <f>IF(AND($G160="WH",S$1=2017),RESBDG_Split_Tech!S160,IF(S$1=2016,0,IF(RESBDG_Split_Tech!S160=1,1,IF(RESBDG_Split_Tech!S160="",0,IFERROR((RESBDG_Split_Tech!S160*(SUMIFS('AGG Activity_16'!I:I,'AGG Activity_16'!$A:$A,$B160)+SUMIFS('AGG Activity_EX'!I:I,'AGG Activity_EX'!$A:$A,$B160))-SUMIFS(Activity_EX!I:I,Activity_EX!$A:$A,$A160))/(SUMIFS('AGG Activity_16'!I:I,'AGG Activity_16'!$A:$A,$B160)),0)))))</f>
        <v>0</v>
      </c>
      <c r="T160" s="9">
        <f>IF(AND($G160="WH",T$1=2017),RESBDG_Split_Tech!T160,IF(T$1=2016,0,IF(RESBDG_Split_Tech!T160=1,1,IF(RESBDG_Split_Tech!T160="",0,IFERROR((RESBDG_Split_Tech!T160*(SUMIFS('AGG Activity_16'!J:J,'AGG Activity_16'!$A:$A,$B160)+SUMIFS('AGG Activity_EX'!J:J,'AGG Activity_EX'!$A:$A,$B160))-SUMIFS(Activity_EX!J:J,Activity_EX!$A:$A,$A160))/(SUMIFS('AGG Activity_16'!J:J,'AGG Activity_16'!$A:$A,$B160)),0)))))</f>
        <v>0</v>
      </c>
      <c r="U160" s="9">
        <f>IF(AND($G160="WH",U$1=2017),RESBDG_Split_Tech!U160,IF(U$1=2016,0,IF(RESBDG_Split_Tech!U160=1,1,IF(RESBDG_Split_Tech!U160="",0,IFERROR((RESBDG_Split_Tech!U160*(SUMIFS('AGG Activity_16'!K:K,'AGG Activity_16'!$A:$A,$B160)+SUMIFS('AGG Activity_EX'!K:K,'AGG Activity_EX'!$A:$A,$B160))-SUMIFS(Activity_EX!K:K,Activity_EX!$A:$A,$A160))/(SUMIFS('AGG Activity_16'!K:K,'AGG Activity_16'!$A:$A,$B160)),0)))))</f>
        <v>0</v>
      </c>
    </row>
    <row r="161" spans="1:21" x14ac:dyDescent="0.25">
      <c r="A161" t="str">
        <f>RESBDG_Split_Tech!A161</f>
        <v>RESBDGSDENewSHFUR___HIGNGA</v>
      </c>
      <c r="B161" t="str">
        <f>RESBDG_Split_Tech!B161</f>
        <v>RESBDGSDENewSH</v>
      </c>
      <c r="C161" t="str">
        <f>RESBDG_Split_Tech!C161</f>
        <v>RES</v>
      </c>
      <c r="D161" t="str">
        <f>RESBDG_Split_Tech!D161</f>
        <v>BDG</v>
      </c>
      <c r="E161" t="str">
        <f>RESBDG_Split_Tech!E161</f>
        <v>SDE</v>
      </c>
      <c r="F161" t="str">
        <f>RESBDG_Split_Tech!F161</f>
        <v>New</v>
      </c>
      <c r="G161" t="str">
        <f>RESBDG_Split_Tech!G161</f>
        <v>SH</v>
      </c>
      <c r="H161" t="str">
        <f>RESBDG_Split_Tech!H161</f>
        <v>FUR</v>
      </c>
      <c r="I161" t="str">
        <f>RESBDG_Split_Tech!I161</f>
        <v>___</v>
      </c>
      <c r="J161" t="str">
        <f>RESBDG_Split_Tech!J161</f>
        <v>HIG</v>
      </c>
      <c r="K161" t="str">
        <f>RESBDG_Split_Tech!K161</f>
        <v>NGA</v>
      </c>
      <c r="L161" s="9">
        <f>IF(OR($G161="WH",$G161="SH"),RESBDG_Split_Tech!L161,IF(L$1=2016,0,IF(RESBDG_Split_Tech!L161=1,1,IF(RESBDG_Split_Tech!L161="",0,IFERROR((RESBDG_Split_Tech!L161*(SUMIFS('AGG Activity_16'!B:B,'AGG Activity_16'!$A:$A,$B161)+SUMIFS('AGG Activity_EX'!B:B,'AGG Activity_EX'!$A:$A,$B161))-SUMIFS(Activity_EX!B:B,Activity_EX!$A:$A,$A161))/(SUMIFS('AGG Activity_16'!B:B,'AGG Activity_16'!$A:$A,$B161)),0)))))</f>
        <v>0</v>
      </c>
      <c r="M161" s="9">
        <f>IF(OR($G161="WH",$G161="SH"),RESBDG_Split_Tech!M161,IF(M$1=2016,0,IF(RESBDG_Split_Tech!M161=1,1,IF(RESBDG_Split_Tech!M161="",0,IFERROR((RESBDG_Split_Tech!M161*(SUMIFS('AGG Activity_16'!C:C,'AGG Activity_16'!$A:$A,$B161)+SUMIFS('AGG Activity_EX'!C:C,'AGG Activity_EX'!$A:$A,$B161))-SUMIFS(Activity_EX!C:C,Activity_EX!$A:$A,$A161))/(SUMIFS('AGG Activity_16'!C:C,'AGG Activity_16'!$A:$A,$B161)),0)))))</f>
        <v>0</v>
      </c>
      <c r="N161" s="9">
        <f>IF(OR($G161="WH",$G161="SH"),RESBDG_Split_Tech!N161,IF(N$1=2016,0,IF(RESBDG_Split_Tech!N161=1,1,IF(RESBDG_Split_Tech!N161="",0,IFERROR((RESBDG_Split_Tech!N161*(SUMIFS('AGG Activity_16'!D:D,'AGG Activity_16'!$A:$A,$B161)+SUMIFS('AGG Activity_EX'!D:D,'AGG Activity_EX'!$A:$A,$B161))-SUMIFS(Activity_EX!D:D,Activity_EX!$A:$A,$A161))/(SUMIFS('AGG Activity_16'!D:D,'AGG Activity_16'!$A:$A,$B161)),0)))))</f>
        <v>0</v>
      </c>
      <c r="O161" s="9">
        <f>IF(OR($G161="WH",$G161="SH"),RESBDG_Split_Tech!O161,IF(O$1=2016,0,IF(RESBDG_Split_Tech!O161=1,1,IF(RESBDG_Split_Tech!O161="",0,IFERROR((RESBDG_Split_Tech!O161*(SUMIFS('AGG Activity_16'!E:E,'AGG Activity_16'!$A:$A,$B161)+SUMIFS('AGG Activity_EX'!E:E,'AGG Activity_EX'!$A:$A,$B161))-SUMIFS(Activity_EX!E:E,Activity_EX!$A:$A,$A161))/(SUMIFS('AGG Activity_16'!E:E,'AGG Activity_16'!$A:$A,$B161)),0)))))</f>
        <v>0</v>
      </c>
      <c r="P161" s="9">
        <f>IF(OR($G161="WH",$G161="SH"),RESBDG_Split_Tech!P161,IF(P$1=2016,0,IF(RESBDG_Split_Tech!P161=1,1,IF(RESBDG_Split_Tech!P161="",0,IFERROR((RESBDG_Split_Tech!P161*(SUMIFS('AGG Activity_16'!F:F,'AGG Activity_16'!$A:$A,$B161)+SUMIFS('AGG Activity_EX'!F:F,'AGG Activity_EX'!$A:$A,$B161))-SUMIFS(Activity_EX!F:F,Activity_EX!$A:$A,$A161))/(SUMIFS('AGG Activity_16'!F:F,'AGG Activity_16'!$A:$A,$B161)),0)))))</f>
        <v>0</v>
      </c>
      <c r="Q161" s="9">
        <f>IF(OR($G161="WH",$G161="SH"),RESBDG_Split_Tech!Q161,IF(Q$1=2016,0,IF(RESBDG_Split_Tech!Q161=1,1,IF(RESBDG_Split_Tech!Q161="",0,IFERROR((RESBDG_Split_Tech!Q161*(SUMIFS('AGG Activity_16'!G:G,'AGG Activity_16'!$A:$A,$B161)+SUMIFS('AGG Activity_EX'!G:G,'AGG Activity_EX'!$A:$A,$B161))-SUMIFS(Activity_EX!G:G,Activity_EX!$A:$A,$A161))/(SUMIFS('AGG Activity_16'!G:G,'AGG Activity_16'!$A:$A,$B161)),0)))))</f>
        <v>0</v>
      </c>
      <c r="R161" s="9">
        <f>IF(OR($G161="WH",$G161="SH"),RESBDG_Split_Tech!R161,IF(R$1=2016,0,IF(RESBDG_Split_Tech!R161=1,1,IF(RESBDG_Split_Tech!R161="",0,IFERROR((RESBDG_Split_Tech!R161*(SUMIFS('AGG Activity_16'!H:H,'AGG Activity_16'!$A:$A,$B161)+SUMIFS('AGG Activity_EX'!H:H,'AGG Activity_EX'!$A:$A,$B161))-SUMIFS(Activity_EX!H:H,Activity_EX!$A:$A,$A161))/(SUMIFS('AGG Activity_16'!H:H,'AGG Activity_16'!$A:$A,$B161)),0)))))</f>
        <v>0</v>
      </c>
      <c r="S161" s="9">
        <f>IF(AND($G161="WH",S$1=2017),RESBDG_Split_Tech!S161,IF(S$1=2016,0,IF(RESBDG_Split_Tech!S161=1,1,IF(RESBDG_Split_Tech!S161="",0,IFERROR((RESBDG_Split_Tech!S161*(SUMIFS('AGG Activity_16'!I:I,'AGG Activity_16'!$A:$A,$B161)+SUMIFS('AGG Activity_EX'!I:I,'AGG Activity_EX'!$A:$A,$B161))-SUMIFS(Activity_EX!I:I,Activity_EX!$A:$A,$A161))/(SUMIFS('AGG Activity_16'!I:I,'AGG Activity_16'!$A:$A,$B161)),0)))))</f>
        <v>0</v>
      </c>
      <c r="T161" s="9">
        <f>IF(AND($G161="WH",T$1=2017),RESBDG_Split_Tech!T161,IF(T$1=2016,0,IF(RESBDG_Split_Tech!T161=1,1,IF(RESBDG_Split_Tech!T161="",0,IFERROR((RESBDG_Split_Tech!T161*(SUMIFS('AGG Activity_16'!J:J,'AGG Activity_16'!$A:$A,$B161)+SUMIFS('AGG Activity_EX'!J:J,'AGG Activity_EX'!$A:$A,$B161))-SUMIFS(Activity_EX!J:J,Activity_EX!$A:$A,$A161))/(SUMIFS('AGG Activity_16'!J:J,'AGG Activity_16'!$A:$A,$B161)),0)))))</f>
        <v>0</v>
      </c>
      <c r="U161" s="9">
        <f>IF(AND($G161="WH",U$1=2017),RESBDG_Split_Tech!U161,IF(U$1=2016,0,IF(RESBDG_Split_Tech!U161=1,1,IF(RESBDG_Split_Tech!U161="",0,IFERROR((RESBDG_Split_Tech!U161*(SUMIFS('AGG Activity_16'!K:K,'AGG Activity_16'!$A:$A,$B161)+SUMIFS('AGG Activity_EX'!K:K,'AGG Activity_EX'!$A:$A,$B161))-SUMIFS(Activity_EX!K:K,Activity_EX!$A:$A,$A161))/(SUMIFS('AGG Activity_16'!K:K,'AGG Activity_16'!$A:$A,$B161)),0)))))</f>
        <v>0</v>
      </c>
    </row>
    <row r="162" spans="1:21" x14ac:dyDescent="0.25">
      <c r="A162" t="str">
        <f>RESBDG_Split_Tech!A162</f>
        <v>RESBDGSDENewSHFUR___MEDNGA</v>
      </c>
      <c r="B162" t="str">
        <f>RESBDG_Split_Tech!B162</f>
        <v>RESBDGSDENewSH</v>
      </c>
      <c r="C162" t="str">
        <f>RESBDG_Split_Tech!C162</f>
        <v>RES</v>
      </c>
      <c r="D162" t="str">
        <f>RESBDG_Split_Tech!D162</f>
        <v>BDG</v>
      </c>
      <c r="E162" t="str">
        <f>RESBDG_Split_Tech!E162</f>
        <v>SDE</v>
      </c>
      <c r="F162" t="str">
        <f>RESBDG_Split_Tech!F162</f>
        <v>New</v>
      </c>
      <c r="G162" t="str">
        <f>RESBDG_Split_Tech!G162</f>
        <v>SH</v>
      </c>
      <c r="H162" t="str">
        <f>RESBDG_Split_Tech!H162</f>
        <v>FUR</v>
      </c>
      <c r="I162" t="str">
        <f>RESBDG_Split_Tech!I162</f>
        <v>___</v>
      </c>
      <c r="J162" t="str">
        <f>RESBDG_Split_Tech!J162</f>
        <v>MED</v>
      </c>
      <c r="K162" t="str">
        <f>RESBDG_Split_Tech!K162</f>
        <v>NGA</v>
      </c>
      <c r="L162" s="9">
        <f>IF(OR($G162="WH",$G162="SH"),RESBDG_Split_Tech!L162,IF(L$1=2016,0,IF(RESBDG_Split_Tech!L162=1,1,IF(RESBDG_Split_Tech!L162="",0,IFERROR((RESBDG_Split_Tech!L162*(SUMIFS('AGG Activity_16'!B:B,'AGG Activity_16'!$A:$A,$B162)+SUMIFS('AGG Activity_EX'!B:B,'AGG Activity_EX'!$A:$A,$B162))-SUMIFS(Activity_EX!B:B,Activity_EX!$A:$A,$A162))/(SUMIFS('AGG Activity_16'!B:B,'AGG Activity_16'!$A:$A,$B162)),0)))))</f>
        <v>0</v>
      </c>
      <c r="M162" s="9">
        <f>IF(OR($G162="WH",$G162="SH"),RESBDG_Split_Tech!M162,IF(M$1=2016,0,IF(RESBDG_Split_Tech!M162=1,1,IF(RESBDG_Split_Tech!M162="",0,IFERROR((RESBDG_Split_Tech!M162*(SUMIFS('AGG Activity_16'!C:C,'AGG Activity_16'!$A:$A,$B162)+SUMIFS('AGG Activity_EX'!C:C,'AGG Activity_EX'!$A:$A,$B162))-SUMIFS(Activity_EX!C:C,Activity_EX!$A:$A,$A162))/(SUMIFS('AGG Activity_16'!C:C,'AGG Activity_16'!$A:$A,$B162)),0)))))</f>
        <v>0</v>
      </c>
      <c r="N162" s="9">
        <f>IF(OR($G162="WH",$G162="SH"),RESBDG_Split_Tech!N162,IF(N$1=2016,0,IF(RESBDG_Split_Tech!N162=1,1,IF(RESBDG_Split_Tech!N162="",0,IFERROR((RESBDG_Split_Tech!N162*(SUMIFS('AGG Activity_16'!D:D,'AGG Activity_16'!$A:$A,$B162)+SUMIFS('AGG Activity_EX'!D:D,'AGG Activity_EX'!$A:$A,$B162))-SUMIFS(Activity_EX!D:D,Activity_EX!$A:$A,$A162))/(SUMIFS('AGG Activity_16'!D:D,'AGG Activity_16'!$A:$A,$B162)),0)))))</f>
        <v>0</v>
      </c>
      <c r="O162" s="9">
        <f>IF(OR($G162="WH",$G162="SH"),RESBDG_Split_Tech!O162,IF(O$1=2016,0,IF(RESBDG_Split_Tech!O162=1,1,IF(RESBDG_Split_Tech!O162="",0,IFERROR((RESBDG_Split_Tech!O162*(SUMIFS('AGG Activity_16'!E:E,'AGG Activity_16'!$A:$A,$B162)+SUMIFS('AGG Activity_EX'!E:E,'AGG Activity_EX'!$A:$A,$B162))-SUMIFS(Activity_EX!E:E,Activity_EX!$A:$A,$A162))/(SUMIFS('AGG Activity_16'!E:E,'AGG Activity_16'!$A:$A,$B162)),0)))))</f>
        <v>0</v>
      </c>
      <c r="P162" s="9">
        <f>IF(OR($G162="WH",$G162="SH"),RESBDG_Split_Tech!P162,IF(P$1=2016,0,IF(RESBDG_Split_Tech!P162=1,1,IF(RESBDG_Split_Tech!P162="",0,IFERROR((RESBDG_Split_Tech!P162*(SUMIFS('AGG Activity_16'!F:F,'AGG Activity_16'!$A:$A,$B162)+SUMIFS('AGG Activity_EX'!F:F,'AGG Activity_EX'!$A:$A,$B162))-SUMIFS(Activity_EX!F:F,Activity_EX!$A:$A,$A162))/(SUMIFS('AGG Activity_16'!F:F,'AGG Activity_16'!$A:$A,$B162)),0)))))</f>
        <v>0</v>
      </c>
      <c r="Q162" s="9">
        <f>IF(OR($G162="WH",$G162="SH"),RESBDG_Split_Tech!Q162,IF(Q$1=2016,0,IF(RESBDG_Split_Tech!Q162=1,1,IF(RESBDG_Split_Tech!Q162="",0,IFERROR((RESBDG_Split_Tech!Q162*(SUMIFS('AGG Activity_16'!G:G,'AGG Activity_16'!$A:$A,$B162)+SUMIFS('AGG Activity_EX'!G:G,'AGG Activity_EX'!$A:$A,$B162))-SUMIFS(Activity_EX!G:G,Activity_EX!$A:$A,$A162))/(SUMIFS('AGG Activity_16'!G:G,'AGG Activity_16'!$A:$A,$B162)),0)))))</f>
        <v>0</v>
      </c>
      <c r="R162" s="9">
        <f>IF(OR($G162="WH",$G162="SH"),RESBDG_Split_Tech!R162,IF(R$1=2016,0,IF(RESBDG_Split_Tech!R162=1,1,IF(RESBDG_Split_Tech!R162="",0,IFERROR((RESBDG_Split_Tech!R162*(SUMIFS('AGG Activity_16'!H:H,'AGG Activity_16'!$A:$A,$B162)+SUMIFS('AGG Activity_EX'!H:H,'AGG Activity_EX'!$A:$A,$B162))-SUMIFS(Activity_EX!H:H,Activity_EX!$A:$A,$A162))/(SUMIFS('AGG Activity_16'!H:H,'AGG Activity_16'!$A:$A,$B162)),0)))))</f>
        <v>0</v>
      </c>
      <c r="S162" s="9">
        <f>IF(AND($G162="WH",S$1=2017),RESBDG_Split_Tech!S162,IF(S$1=2016,0,IF(RESBDG_Split_Tech!S162=1,1,IF(RESBDG_Split_Tech!S162="",0,IFERROR((RESBDG_Split_Tech!S162*(SUMIFS('AGG Activity_16'!I:I,'AGG Activity_16'!$A:$A,$B162)+SUMIFS('AGG Activity_EX'!I:I,'AGG Activity_EX'!$A:$A,$B162))-SUMIFS(Activity_EX!I:I,Activity_EX!$A:$A,$A162))/(SUMIFS('AGG Activity_16'!I:I,'AGG Activity_16'!$A:$A,$B162)),0)))))</f>
        <v>0</v>
      </c>
      <c r="T162" s="9">
        <f>IF(AND($G162="WH",T$1=2017),RESBDG_Split_Tech!T162,IF(T$1=2016,0,IF(RESBDG_Split_Tech!T162=1,1,IF(RESBDG_Split_Tech!T162="",0,IFERROR((RESBDG_Split_Tech!T162*(SUMIFS('AGG Activity_16'!J:J,'AGG Activity_16'!$A:$A,$B162)+SUMIFS('AGG Activity_EX'!J:J,'AGG Activity_EX'!$A:$A,$B162))-SUMIFS(Activity_EX!J:J,Activity_EX!$A:$A,$A162))/(SUMIFS('AGG Activity_16'!J:J,'AGG Activity_16'!$A:$A,$B162)),0)))))</f>
        <v>0</v>
      </c>
      <c r="U162" s="9">
        <f>IF(AND($G162="WH",U$1=2017),RESBDG_Split_Tech!U162,IF(U$1=2016,0,IF(RESBDG_Split_Tech!U162=1,1,IF(RESBDG_Split_Tech!U162="",0,IFERROR((RESBDG_Split_Tech!U162*(SUMIFS('AGG Activity_16'!K:K,'AGG Activity_16'!$A:$A,$B162)+SUMIFS('AGG Activity_EX'!K:K,'AGG Activity_EX'!$A:$A,$B162))-SUMIFS(Activity_EX!K:K,Activity_EX!$A:$A,$A162))/(SUMIFS('AGG Activity_16'!K:K,'AGG Activity_16'!$A:$A,$B162)),0)))))</f>
        <v>0</v>
      </c>
    </row>
    <row r="163" spans="1:21" x14ac:dyDescent="0.25">
      <c r="A163" t="str">
        <f>RESBDG_Split_Tech!A163</f>
        <v>RESBDGSDENewSHFUR___STDPRO</v>
      </c>
      <c r="B163" t="str">
        <f>RESBDG_Split_Tech!B163</f>
        <v>RESBDGSDENewSH</v>
      </c>
      <c r="C163" t="str">
        <f>RESBDG_Split_Tech!C163</f>
        <v>RES</v>
      </c>
      <c r="D163" t="str">
        <f>RESBDG_Split_Tech!D163</f>
        <v>BDG</v>
      </c>
      <c r="E163" t="str">
        <f>RESBDG_Split_Tech!E163</f>
        <v>SDE</v>
      </c>
      <c r="F163" t="str">
        <f>RESBDG_Split_Tech!F163</f>
        <v>New</v>
      </c>
      <c r="G163" t="str">
        <f>RESBDG_Split_Tech!G163</f>
        <v>SH</v>
      </c>
      <c r="H163" t="str">
        <f>RESBDG_Split_Tech!H163</f>
        <v>FUR</v>
      </c>
      <c r="I163" t="str">
        <f>RESBDG_Split_Tech!I163</f>
        <v>___</v>
      </c>
      <c r="J163" t="str">
        <f>RESBDG_Split_Tech!J163</f>
        <v>STD</v>
      </c>
      <c r="K163" t="str">
        <f>RESBDG_Split_Tech!K163</f>
        <v>PRO</v>
      </c>
      <c r="L163" s="9">
        <f>IF(OR($G163="WH",$G163="SH"),RESBDG_Split_Tech!L163,IF(L$1=2016,0,IF(RESBDG_Split_Tech!L163=1,1,IF(RESBDG_Split_Tech!L163="",0,IFERROR((RESBDG_Split_Tech!L163*(SUMIFS('AGG Activity_16'!B:B,'AGG Activity_16'!$A:$A,$B163)+SUMIFS('AGG Activity_EX'!B:B,'AGG Activity_EX'!$A:$A,$B163))-SUMIFS(Activity_EX!B:B,Activity_EX!$A:$A,$A163))/(SUMIFS('AGG Activity_16'!B:B,'AGG Activity_16'!$A:$A,$B163)),0)))))</f>
        <v>0</v>
      </c>
      <c r="M163" s="9">
        <f>IF(OR($G163="WH",$G163="SH"),RESBDG_Split_Tech!M163,IF(M$1=2016,0,IF(RESBDG_Split_Tech!M163=1,1,IF(RESBDG_Split_Tech!M163="",0,IFERROR((RESBDG_Split_Tech!M163*(SUMIFS('AGG Activity_16'!C:C,'AGG Activity_16'!$A:$A,$B163)+SUMIFS('AGG Activity_EX'!C:C,'AGG Activity_EX'!$A:$A,$B163))-SUMIFS(Activity_EX!C:C,Activity_EX!$A:$A,$A163))/(SUMIFS('AGG Activity_16'!C:C,'AGG Activity_16'!$A:$A,$B163)),0)))))</f>
        <v>0</v>
      </c>
      <c r="N163" s="9">
        <f>IF(OR($G163="WH",$G163="SH"),RESBDG_Split_Tech!N163,IF(N$1=2016,0,IF(RESBDG_Split_Tech!N163=1,1,IF(RESBDG_Split_Tech!N163="",0,IFERROR((RESBDG_Split_Tech!N163*(SUMIFS('AGG Activity_16'!D:D,'AGG Activity_16'!$A:$A,$B163)+SUMIFS('AGG Activity_EX'!D:D,'AGG Activity_EX'!$A:$A,$B163))-SUMIFS(Activity_EX!D:D,Activity_EX!$A:$A,$A163))/(SUMIFS('AGG Activity_16'!D:D,'AGG Activity_16'!$A:$A,$B163)),0)))))</f>
        <v>0</v>
      </c>
      <c r="O163" s="9">
        <f>IF(OR($G163="WH",$G163="SH"),RESBDG_Split_Tech!O163,IF(O$1=2016,0,IF(RESBDG_Split_Tech!O163=1,1,IF(RESBDG_Split_Tech!O163="",0,IFERROR((RESBDG_Split_Tech!O163*(SUMIFS('AGG Activity_16'!E:E,'AGG Activity_16'!$A:$A,$B163)+SUMIFS('AGG Activity_EX'!E:E,'AGG Activity_EX'!$A:$A,$B163))-SUMIFS(Activity_EX!E:E,Activity_EX!$A:$A,$A163))/(SUMIFS('AGG Activity_16'!E:E,'AGG Activity_16'!$A:$A,$B163)),0)))))</f>
        <v>0</v>
      </c>
      <c r="P163" s="9">
        <f>IF(OR($G163="WH",$G163="SH"),RESBDG_Split_Tech!P163,IF(P$1=2016,0,IF(RESBDG_Split_Tech!P163=1,1,IF(RESBDG_Split_Tech!P163="",0,IFERROR((RESBDG_Split_Tech!P163*(SUMIFS('AGG Activity_16'!F:F,'AGG Activity_16'!$A:$A,$B163)+SUMIFS('AGG Activity_EX'!F:F,'AGG Activity_EX'!$A:$A,$B163))-SUMIFS(Activity_EX!F:F,Activity_EX!$A:$A,$A163))/(SUMIFS('AGG Activity_16'!F:F,'AGG Activity_16'!$A:$A,$B163)),0)))))</f>
        <v>0</v>
      </c>
      <c r="Q163" s="9">
        <f>IF(OR($G163="WH",$G163="SH"),RESBDG_Split_Tech!Q163,IF(Q$1=2016,0,IF(RESBDG_Split_Tech!Q163=1,1,IF(RESBDG_Split_Tech!Q163="",0,IFERROR((RESBDG_Split_Tech!Q163*(SUMIFS('AGG Activity_16'!G:G,'AGG Activity_16'!$A:$A,$B163)+SUMIFS('AGG Activity_EX'!G:G,'AGG Activity_EX'!$A:$A,$B163))-SUMIFS(Activity_EX!G:G,Activity_EX!$A:$A,$A163))/(SUMIFS('AGG Activity_16'!G:G,'AGG Activity_16'!$A:$A,$B163)),0)))))</f>
        <v>0</v>
      </c>
      <c r="R163" s="9">
        <f>IF(OR($G163="WH",$G163="SH"),RESBDG_Split_Tech!R163,IF(R$1=2016,0,IF(RESBDG_Split_Tech!R163=1,1,IF(RESBDG_Split_Tech!R163="",0,IFERROR((RESBDG_Split_Tech!R163*(SUMIFS('AGG Activity_16'!H:H,'AGG Activity_16'!$A:$A,$B163)+SUMIFS('AGG Activity_EX'!H:H,'AGG Activity_EX'!$A:$A,$B163))-SUMIFS(Activity_EX!H:H,Activity_EX!$A:$A,$A163))/(SUMIFS('AGG Activity_16'!H:H,'AGG Activity_16'!$A:$A,$B163)),0)))))</f>
        <v>0</v>
      </c>
      <c r="S163" s="9">
        <f>IF(AND($G163="WH",S$1=2017),RESBDG_Split_Tech!S163,IF(S$1=2016,0,IF(RESBDG_Split_Tech!S163=1,1,IF(RESBDG_Split_Tech!S163="",0,IFERROR((RESBDG_Split_Tech!S163*(SUMIFS('AGG Activity_16'!I:I,'AGG Activity_16'!$A:$A,$B163)+SUMIFS('AGG Activity_EX'!I:I,'AGG Activity_EX'!$A:$A,$B163))-SUMIFS(Activity_EX!I:I,Activity_EX!$A:$A,$A163))/(SUMIFS('AGG Activity_16'!I:I,'AGG Activity_16'!$A:$A,$B163)),0)))))</f>
        <v>0</v>
      </c>
      <c r="T163" s="9">
        <f>IF(AND($G163="WH",T$1=2017),RESBDG_Split_Tech!T163,IF(T$1=2016,0,IF(RESBDG_Split_Tech!T163=1,1,IF(RESBDG_Split_Tech!T163="",0,IFERROR((RESBDG_Split_Tech!T163*(SUMIFS('AGG Activity_16'!J:J,'AGG Activity_16'!$A:$A,$B163)+SUMIFS('AGG Activity_EX'!J:J,'AGG Activity_EX'!$A:$A,$B163))-SUMIFS(Activity_EX!J:J,Activity_EX!$A:$A,$A163))/(SUMIFS('AGG Activity_16'!J:J,'AGG Activity_16'!$A:$A,$B163)),0)))))</f>
        <v>0</v>
      </c>
      <c r="U163" s="9">
        <f>IF(AND($G163="WH",U$1=2017),RESBDG_Split_Tech!U163,IF(U$1=2016,0,IF(RESBDG_Split_Tech!U163=1,1,IF(RESBDG_Split_Tech!U163="",0,IFERROR((RESBDG_Split_Tech!U163*(SUMIFS('AGG Activity_16'!K:K,'AGG Activity_16'!$A:$A,$B163)+SUMIFS('AGG Activity_EX'!K:K,'AGG Activity_EX'!$A:$A,$B163))-SUMIFS(Activity_EX!K:K,Activity_EX!$A:$A,$A163))/(SUMIFS('AGG Activity_16'!K:K,'AGG Activity_16'!$A:$A,$B163)),0)))))</f>
        <v>0</v>
      </c>
    </row>
    <row r="164" spans="1:21" x14ac:dyDescent="0.25">
      <c r="A164" t="str">
        <f>RESBDG_Split_Tech!A164</f>
        <v>RESBDGAPANewWH______STDBMA</v>
      </c>
      <c r="B164" t="str">
        <f>RESBDG_Split_Tech!B164</f>
        <v>RESBDGAPANewWH</v>
      </c>
      <c r="C164" t="str">
        <f>RESBDG_Split_Tech!C164</f>
        <v>RES</v>
      </c>
      <c r="D164" t="str">
        <f>RESBDG_Split_Tech!D164</f>
        <v>BDG</v>
      </c>
      <c r="E164" t="str">
        <f>RESBDG_Split_Tech!E164</f>
        <v>APA</v>
      </c>
      <c r="F164" t="str">
        <f>RESBDG_Split_Tech!F164</f>
        <v>New</v>
      </c>
      <c r="G164" t="str">
        <f>RESBDG_Split_Tech!G164</f>
        <v>WH</v>
      </c>
      <c r="H164" t="str">
        <f>RESBDG_Split_Tech!H164</f>
        <v>___</v>
      </c>
      <c r="I164" t="str">
        <f>RESBDG_Split_Tech!I164</f>
        <v>___</v>
      </c>
      <c r="J164" t="str">
        <f>RESBDG_Split_Tech!J164</f>
        <v>STD</v>
      </c>
      <c r="K164" t="str">
        <f>RESBDG_Split_Tech!K164</f>
        <v>BMA</v>
      </c>
      <c r="L164" s="9">
        <f>IF(OR($G164="WH",$G164="SH"),RESBDG_Split_Tech!L164,IF(L$1=2016,0,IF(RESBDG_Split_Tech!L164=1,1,IF(RESBDG_Split_Tech!L164="",0,IFERROR((RESBDG_Split_Tech!L164*(SUMIFS('AGG Activity_16'!B:B,'AGG Activity_16'!$A:$A,$B164)+SUMIFS('AGG Activity_EX'!B:B,'AGG Activity_EX'!$A:$A,$B164))-SUMIFS(Activity_EX!B:B,Activity_EX!$A:$A,$A164))/(SUMIFS('AGG Activity_16'!B:B,'AGG Activity_16'!$A:$A,$B164)),0)))))</f>
        <v>0</v>
      </c>
      <c r="M164" s="9">
        <f>IF(OR($G164="WH",$G164="SH"),RESBDG_Split_Tech!M164,IF(M$1=2016,0,IF(RESBDG_Split_Tech!M164=1,1,IF(RESBDG_Split_Tech!M164="",0,IFERROR((RESBDG_Split_Tech!M164*(SUMIFS('AGG Activity_16'!C:C,'AGG Activity_16'!$A:$A,$B164)+SUMIFS('AGG Activity_EX'!C:C,'AGG Activity_EX'!$A:$A,$B164))-SUMIFS(Activity_EX!C:C,Activity_EX!$A:$A,$A164))/(SUMIFS('AGG Activity_16'!C:C,'AGG Activity_16'!$A:$A,$B164)),0)))))</f>
        <v>0</v>
      </c>
      <c r="N164" s="9">
        <f>IF(OR($G164="WH",$G164="SH"),RESBDG_Split_Tech!N164,IF(N$1=2016,0,IF(RESBDG_Split_Tech!N164=1,1,IF(RESBDG_Split_Tech!N164="",0,IFERROR((RESBDG_Split_Tech!N164*(SUMIFS('AGG Activity_16'!D:D,'AGG Activity_16'!$A:$A,$B164)+SUMIFS('AGG Activity_EX'!D:D,'AGG Activity_EX'!$A:$A,$B164))-SUMIFS(Activity_EX!D:D,Activity_EX!$A:$A,$A164))/(SUMIFS('AGG Activity_16'!D:D,'AGG Activity_16'!$A:$A,$B164)),0)))))</f>
        <v>0</v>
      </c>
      <c r="O164" s="9">
        <f>IF(OR($G164="WH",$G164="SH"),RESBDG_Split_Tech!O164,IF(O$1=2016,0,IF(RESBDG_Split_Tech!O164=1,1,IF(RESBDG_Split_Tech!O164="",0,IFERROR((RESBDG_Split_Tech!O164*(SUMIFS('AGG Activity_16'!E:E,'AGG Activity_16'!$A:$A,$B164)+SUMIFS('AGG Activity_EX'!E:E,'AGG Activity_EX'!$A:$A,$B164))-SUMIFS(Activity_EX!E:E,Activity_EX!$A:$A,$A164))/(SUMIFS('AGG Activity_16'!E:E,'AGG Activity_16'!$A:$A,$B164)),0)))))</f>
        <v>0</v>
      </c>
      <c r="P164" s="9">
        <f>IF(OR($G164="WH",$G164="SH"),RESBDG_Split_Tech!P164,IF(P$1=2016,0,IF(RESBDG_Split_Tech!P164=1,1,IF(RESBDG_Split_Tech!P164="",0,IFERROR((RESBDG_Split_Tech!P164*(SUMIFS('AGG Activity_16'!F:F,'AGG Activity_16'!$A:$A,$B164)+SUMIFS('AGG Activity_EX'!F:F,'AGG Activity_EX'!$A:$A,$B164))-SUMIFS(Activity_EX!F:F,Activity_EX!$A:$A,$A164))/(SUMIFS('AGG Activity_16'!F:F,'AGG Activity_16'!$A:$A,$B164)),0)))))</f>
        <v>0</v>
      </c>
      <c r="Q164" s="9">
        <f>IF(OR($G164="WH",$G164="SH"),RESBDG_Split_Tech!Q164,IF(Q$1=2016,0,IF(RESBDG_Split_Tech!Q164=1,1,IF(RESBDG_Split_Tech!Q164="",0,IFERROR((RESBDG_Split_Tech!Q164*(SUMIFS('AGG Activity_16'!G:G,'AGG Activity_16'!$A:$A,$B164)+SUMIFS('AGG Activity_EX'!G:G,'AGG Activity_EX'!$A:$A,$B164))-SUMIFS(Activity_EX!G:G,Activity_EX!$A:$A,$A164))/(SUMIFS('AGG Activity_16'!G:G,'AGG Activity_16'!$A:$A,$B164)),0)))))</f>
        <v>0</v>
      </c>
      <c r="R164" s="9">
        <f>IF(OR($G164="WH",$G164="SH"),RESBDG_Split_Tech!R164,IF(R$1=2016,0,IF(RESBDG_Split_Tech!R164=1,1,IF(RESBDG_Split_Tech!R164="",0,IFERROR((RESBDG_Split_Tech!R164*(SUMIFS('AGG Activity_16'!H:H,'AGG Activity_16'!$A:$A,$B164)+SUMIFS('AGG Activity_EX'!H:H,'AGG Activity_EX'!$A:$A,$B164))-SUMIFS(Activity_EX!H:H,Activity_EX!$A:$A,$A164))/(SUMIFS('AGG Activity_16'!H:H,'AGG Activity_16'!$A:$A,$B164)),0)))))</f>
        <v>0</v>
      </c>
      <c r="S164" s="9">
        <f>IF(AND($G164="WH",S$1=2017),RESBDG_Split_Tech!S164,IF(S$1=2016,0,IF(RESBDG_Split_Tech!S164=1,1,IF(RESBDG_Split_Tech!S164="",0,IFERROR((RESBDG_Split_Tech!S164*(SUMIFS('AGG Activity_16'!I:I,'AGG Activity_16'!$A:$A,$B164)+SUMIFS('AGG Activity_EX'!I:I,'AGG Activity_EX'!$A:$A,$B164))-SUMIFS(Activity_EX!I:I,Activity_EX!$A:$A,$A164))/(SUMIFS('AGG Activity_16'!I:I,'AGG Activity_16'!$A:$A,$B164)),0)))))</f>
        <v>0</v>
      </c>
      <c r="T164" s="9">
        <f>IF(AND($G164="WH",T$1=2017),RESBDG_Split_Tech!T164,IF(T$1=2016,0,IF(RESBDG_Split_Tech!T164=1,1,IF(RESBDG_Split_Tech!T164="",0,IFERROR((RESBDG_Split_Tech!T164*(SUMIFS('AGG Activity_16'!J:J,'AGG Activity_16'!$A:$A,$B164)+SUMIFS('AGG Activity_EX'!J:J,'AGG Activity_EX'!$A:$A,$B164))-SUMIFS(Activity_EX!J:J,Activity_EX!$A:$A,$A164))/(SUMIFS('AGG Activity_16'!J:J,'AGG Activity_16'!$A:$A,$B164)),0)))))</f>
        <v>0</v>
      </c>
      <c r="U164" s="9">
        <f>IF(AND($G164="WH",U$1=2017),RESBDG_Split_Tech!U164,IF(U$1=2016,0,IF(RESBDG_Split_Tech!U164=1,1,IF(RESBDG_Split_Tech!U164="",0,IFERROR((RESBDG_Split_Tech!U164*(SUMIFS('AGG Activity_16'!K:K,'AGG Activity_16'!$A:$A,$B164)+SUMIFS('AGG Activity_EX'!K:K,'AGG Activity_EX'!$A:$A,$B164))-SUMIFS(Activity_EX!K:K,Activity_EX!$A:$A,$A164))/(SUMIFS('AGG Activity_16'!K:K,'AGG Activity_16'!$A:$A,$B164)),0)))))</f>
        <v>0</v>
      </c>
    </row>
    <row r="165" spans="1:21" x14ac:dyDescent="0.25">
      <c r="A165" t="str">
        <f>RESBDG_Split_Tech!A165</f>
        <v>RESBDGAPANewWH______STDELC</v>
      </c>
      <c r="B165" t="str">
        <f>RESBDG_Split_Tech!B165</f>
        <v>RESBDGAPANewWH</v>
      </c>
      <c r="C165" t="str">
        <f>RESBDG_Split_Tech!C165</f>
        <v>RES</v>
      </c>
      <c r="D165" t="str">
        <f>RESBDG_Split_Tech!D165</f>
        <v>BDG</v>
      </c>
      <c r="E165" t="str">
        <f>RESBDG_Split_Tech!E165</f>
        <v>APA</v>
      </c>
      <c r="F165" t="str">
        <f>RESBDG_Split_Tech!F165</f>
        <v>New</v>
      </c>
      <c r="G165" t="str">
        <f>RESBDG_Split_Tech!G165</f>
        <v>WH</v>
      </c>
      <c r="H165" t="str">
        <f>RESBDG_Split_Tech!H165</f>
        <v>___</v>
      </c>
      <c r="I165" t="str">
        <f>RESBDG_Split_Tech!I165</f>
        <v>___</v>
      </c>
      <c r="J165" t="str">
        <f>RESBDG_Split_Tech!J165</f>
        <v>STD</v>
      </c>
      <c r="K165" t="str">
        <f>RESBDG_Split_Tech!K165</f>
        <v>ELC</v>
      </c>
      <c r="L165" s="9">
        <f>IF(OR($G165="WH",$G165="SH"),RESBDG_Split_Tech!L165,IF(L$1=2016,0,IF(RESBDG_Split_Tech!L165=1,1,IF(RESBDG_Split_Tech!L165="",0,IFERROR((RESBDG_Split_Tech!L165*(SUMIFS('AGG Activity_16'!B:B,'AGG Activity_16'!$A:$A,$B165)+SUMIFS('AGG Activity_EX'!B:B,'AGG Activity_EX'!$A:$A,$B165))-SUMIFS(Activity_EX!B:B,Activity_EX!$A:$A,$A165))/(SUMIFS('AGG Activity_16'!B:B,'AGG Activity_16'!$A:$A,$B165)),0)))))</f>
        <v>0</v>
      </c>
      <c r="M165" s="9">
        <f>IF(OR($G165="WH",$G165="SH"),RESBDG_Split_Tech!M165,IF(M$1=2016,0,IF(RESBDG_Split_Tech!M165=1,1,IF(RESBDG_Split_Tech!M165="",0,IFERROR((RESBDG_Split_Tech!M165*(SUMIFS('AGG Activity_16'!C:C,'AGG Activity_16'!$A:$A,$B165)+SUMIFS('AGG Activity_EX'!C:C,'AGG Activity_EX'!$A:$A,$B165))-SUMIFS(Activity_EX!C:C,Activity_EX!$A:$A,$A165))/(SUMIFS('AGG Activity_16'!C:C,'AGG Activity_16'!$A:$A,$B165)),0)))))</f>
        <v>0</v>
      </c>
      <c r="N165" s="9">
        <f>IF(OR($G165="WH",$G165="SH"),RESBDG_Split_Tech!N165,IF(N$1=2016,0,IF(RESBDG_Split_Tech!N165=1,1,IF(RESBDG_Split_Tech!N165="",0,IFERROR((RESBDG_Split_Tech!N165*(SUMIFS('AGG Activity_16'!D:D,'AGG Activity_16'!$A:$A,$B165)+SUMIFS('AGG Activity_EX'!D:D,'AGG Activity_EX'!$A:$A,$B165))-SUMIFS(Activity_EX!D:D,Activity_EX!$A:$A,$A165))/(SUMIFS('AGG Activity_16'!D:D,'AGG Activity_16'!$A:$A,$B165)),0)))))</f>
        <v>0</v>
      </c>
      <c r="O165" s="9">
        <f>IF(OR($G165="WH",$G165="SH"),RESBDG_Split_Tech!O165,IF(O$1=2016,0,IF(RESBDG_Split_Tech!O165=1,1,IF(RESBDG_Split_Tech!O165="",0,IFERROR((RESBDG_Split_Tech!O165*(SUMIFS('AGG Activity_16'!E:E,'AGG Activity_16'!$A:$A,$B165)+SUMIFS('AGG Activity_EX'!E:E,'AGG Activity_EX'!$A:$A,$B165))-SUMIFS(Activity_EX!E:E,Activity_EX!$A:$A,$A165))/(SUMIFS('AGG Activity_16'!E:E,'AGG Activity_16'!$A:$A,$B165)),0)))))</f>
        <v>0</v>
      </c>
      <c r="P165" s="9">
        <f>IF(OR($G165="WH",$G165="SH"),RESBDG_Split_Tech!P165,IF(P$1=2016,0,IF(RESBDG_Split_Tech!P165=1,1,IF(RESBDG_Split_Tech!P165="",0,IFERROR((RESBDG_Split_Tech!P165*(SUMIFS('AGG Activity_16'!F:F,'AGG Activity_16'!$A:$A,$B165)+SUMIFS('AGG Activity_EX'!F:F,'AGG Activity_EX'!$A:$A,$B165))-SUMIFS(Activity_EX!F:F,Activity_EX!$A:$A,$A165))/(SUMIFS('AGG Activity_16'!F:F,'AGG Activity_16'!$A:$A,$B165)),0)))))</f>
        <v>0</v>
      </c>
      <c r="Q165" s="9">
        <f>IF(OR($G165="WH",$G165="SH"),RESBDG_Split_Tech!Q165,IF(Q$1=2016,0,IF(RESBDG_Split_Tech!Q165=1,1,IF(RESBDG_Split_Tech!Q165="",0,IFERROR((RESBDG_Split_Tech!Q165*(SUMIFS('AGG Activity_16'!G:G,'AGG Activity_16'!$A:$A,$B165)+SUMIFS('AGG Activity_EX'!G:G,'AGG Activity_EX'!$A:$A,$B165))-SUMIFS(Activity_EX!G:G,Activity_EX!$A:$A,$A165))/(SUMIFS('AGG Activity_16'!G:G,'AGG Activity_16'!$A:$A,$B165)),0)))))</f>
        <v>0</v>
      </c>
      <c r="R165" s="9">
        <f>IF(OR($G165="WH",$G165="SH"),RESBDG_Split_Tech!R165,IF(R$1=2016,0,IF(RESBDG_Split_Tech!R165=1,1,IF(RESBDG_Split_Tech!R165="",0,IFERROR((RESBDG_Split_Tech!R165*(SUMIFS('AGG Activity_16'!H:H,'AGG Activity_16'!$A:$A,$B165)+SUMIFS('AGG Activity_EX'!H:H,'AGG Activity_EX'!$A:$A,$B165))-SUMIFS(Activity_EX!H:H,Activity_EX!$A:$A,$A165))/(SUMIFS('AGG Activity_16'!H:H,'AGG Activity_16'!$A:$A,$B165)),0)))))</f>
        <v>0</v>
      </c>
      <c r="S165" s="9">
        <f>IF(AND($G165="WH",S$1=2017),RESBDG_Split_Tech!S165,IF(S$1=2016,0,IF(RESBDG_Split_Tech!S165=1,1,IF(RESBDG_Split_Tech!S165="",0,IFERROR((RESBDG_Split_Tech!S165*(SUMIFS('AGG Activity_16'!I:I,'AGG Activity_16'!$A:$A,$B165)+SUMIFS('AGG Activity_EX'!I:I,'AGG Activity_EX'!$A:$A,$B165))-SUMIFS(Activity_EX!I:I,Activity_EX!$A:$A,$A165))/(SUMIFS('AGG Activity_16'!I:I,'AGG Activity_16'!$A:$A,$B165)),0)))))</f>
        <v>0</v>
      </c>
      <c r="T165" s="9">
        <f>IF(AND($G165="WH",T$1=2017),RESBDG_Split_Tech!T165,IF(T$1=2016,0,IF(RESBDG_Split_Tech!T165=1,1,IF(RESBDG_Split_Tech!T165="",0,IFERROR((RESBDG_Split_Tech!T165*(SUMIFS('AGG Activity_16'!J:J,'AGG Activity_16'!$A:$A,$B165)+SUMIFS('AGG Activity_EX'!J:J,'AGG Activity_EX'!$A:$A,$B165))-SUMIFS(Activity_EX!J:J,Activity_EX!$A:$A,$A165))/(SUMIFS('AGG Activity_16'!J:J,'AGG Activity_16'!$A:$A,$B165)),0)))))</f>
        <v>0</v>
      </c>
      <c r="U165" s="9">
        <f>IF(AND($G165="WH",U$1=2017),RESBDG_Split_Tech!U165,IF(U$1=2016,0,IF(RESBDG_Split_Tech!U165=1,1,IF(RESBDG_Split_Tech!U165="",0,IFERROR((RESBDG_Split_Tech!U165*(SUMIFS('AGG Activity_16'!K:K,'AGG Activity_16'!$A:$A,$B165)+SUMIFS('AGG Activity_EX'!K:K,'AGG Activity_EX'!$A:$A,$B165))-SUMIFS(Activity_EX!K:K,Activity_EX!$A:$A,$A165))/(SUMIFS('AGG Activity_16'!K:K,'AGG Activity_16'!$A:$A,$B165)),0)))))</f>
        <v>0</v>
      </c>
    </row>
    <row r="166" spans="1:21" x14ac:dyDescent="0.25">
      <c r="A166" t="str">
        <f>RESBDG_Split_Tech!A166</f>
        <v>RESBDGAPANewWH_________DHE</v>
      </c>
      <c r="B166" t="str">
        <f>RESBDG_Split_Tech!B166</f>
        <v>RESBDGAPANewWH</v>
      </c>
      <c r="C166" t="str">
        <f>RESBDG_Split_Tech!C166</f>
        <v>RES</v>
      </c>
      <c r="D166" t="str">
        <f>RESBDG_Split_Tech!D166</f>
        <v>BDG</v>
      </c>
      <c r="E166" t="str">
        <f>RESBDG_Split_Tech!E166</f>
        <v>APA</v>
      </c>
      <c r="F166" t="str">
        <f>RESBDG_Split_Tech!F166</f>
        <v>New</v>
      </c>
      <c r="G166" t="str">
        <f>RESBDG_Split_Tech!G166</f>
        <v>WH</v>
      </c>
      <c r="H166" t="str">
        <f>RESBDG_Split_Tech!H166</f>
        <v>___</v>
      </c>
      <c r="I166" t="str">
        <f>RESBDG_Split_Tech!I166</f>
        <v>___</v>
      </c>
      <c r="J166" t="str">
        <f>RESBDG_Split_Tech!J166</f>
        <v>___</v>
      </c>
      <c r="K166" t="str">
        <f>RESBDG_Split_Tech!K166</f>
        <v>DHE</v>
      </c>
      <c r="L166" s="9">
        <f>IF(OR($G166="WH",$G166="SH"),RESBDG_Split_Tech!L166,IF(L$1=2016,0,IF(RESBDG_Split_Tech!L166=1,1,IF(RESBDG_Split_Tech!L166="",0,IFERROR((RESBDG_Split_Tech!L166*(SUMIFS('AGG Activity_16'!B:B,'AGG Activity_16'!$A:$A,$B166)+SUMIFS('AGG Activity_EX'!B:B,'AGG Activity_EX'!$A:$A,$B166))-SUMIFS(Activity_EX!B:B,Activity_EX!$A:$A,$A166))/(SUMIFS('AGG Activity_16'!B:B,'AGG Activity_16'!$A:$A,$B166)),0)))))</f>
        <v>0</v>
      </c>
      <c r="M166" s="9">
        <f>IF(OR($G166="WH",$G166="SH"),RESBDG_Split_Tech!M166,IF(M$1=2016,0,IF(RESBDG_Split_Tech!M166=1,1,IF(RESBDG_Split_Tech!M166="",0,IFERROR((RESBDG_Split_Tech!M166*(SUMIFS('AGG Activity_16'!C:C,'AGG Activity_16'!$A:$A,$B166)+SUMIFS('AGG Activity_EX'!C:C,'AGG Activity_EX'!$A:$A,$B166))-SUMIFS(Activity_EX!C:C,Activity_EX!$A:$A,$A166))/(SUMIFS('AGG Activity_16'!C:C,'AGG Activity_16'!$A:$A,$B166)),0)))))</f>
        <v>0</v>
      </c>
      <c r="N166" s="9">
        <f>IF(OR($G166="WH",$G166="SH"),RESBDG_Split_Tech!N166,IF(N$1=2016,0,IF(RESBDG_Split_Tech!N166=1,1,IF(RESBDG_Split_Tech!N166="",0,IFERROR((RESBDG_Split_Tech!N166*(SUMIFS('AGG Activity_16'!D:D,'AGG Activity_16'!$A:$A,$B166)+SUMIFS('AGG Activity_EX'!D:D,'AGG Activity_EX'!$A:$A,$B166))-SUMIFS(Activity_EX!D:D,Activity_EX!$A:$A,$A166))/(SUMIFS('AGG Activity_16'!D:D,'AGG Activity_16'!$A:$A,$B166)),0)))))</f>
        <v>0</v>
      </c>
      <c r="O166" s="9">
        <f>IF(OR($G166="WH",$G166="SH"),RESBDG_Split_Tech!O166,IF(O$1=2016,0,IF(RESBDG_Split_Tech!O166=1,1,IF(RESBDG_Split_Tech!O166="",0,IFERROR((RESBDG_Split_Tech!O166*(SUMIFS('AGG Activity_16'!E:E,'AGG Activity_16'!$A:$A,$B166)+SUMIFS('AGG Activity_EX'!E:E,'AGG Activity_EX'!$A:$A,$B166))-SUMIFS(Activity_EX!E:E,Activity_EX!$A:$A,$A166))/(SUMIFS('AGG Activity_16'!E:E,'AGG Activity_16'!$A:$A,$B166)),0)))))</f>
        <v>0</v>
      </c>
      <c r="P166" s="9">
        <f>IF(OR($G166="WH",$G166="SH"),RESBDG_Split_Tech!P166,IF(P$1=2016,0,IF(RESBDG_Split_Tech!P166=1,1,IF(RESBDG_Split_Tech!P166="",0,IFERROR((RESBDG_Split_Tech!P166*(SUMIFS('AGG Activity_16'!F:F,'AGG Activity_16'!$A:$A,$B166)+SUMIFS('AGG Activity_EX'!F:F,'AGG Activity_EX'!$A:$A,$B166))-SUMIFS(Activity_EX!F:F,Activity_EX!$A:$A,$A166))/(SUMIFS('AGG Activity_16'!F:F,'AGG Activity_16'!$A:$A,$B166)),0)))))</f>
        <v>0</v>
      </c>
      <c r="Q166" s="9">
        <f>IF(OR($G166="WH",$G166="SH"),RESBDG_Split_Tech!Q166,IF(Q$1=2016,0,IF(RESBDG_Split_Tech!Q166=1,1,IF(RESBDG_Split_Tech!Q166="",0,IFERROR((RESBDG_Split_Tech!Q166*(SUMIFS('AGG Activity_16'!G:G,'AGG Activity_16'!$A:$A,$B166)+SUMIFS('AGG Activity_EX'!G:G,'AGG Activity_EX'!$A:$A,$B166))-SUMIFS(Activity_EX!G:G,Activity_EX!$A:$A,$A166))/(SUMIFS('AGG Activity_16'!G:G,'AGG Activity_16'!$A:$A,$B166)),0)))))</f>
        <v>0</v>
      </c>
      <c r="R166" s="9">
        <f>IF(OR($G166="WH",$G166="SH"),RESBDG_Split_Tech!R166,IF(R$1=2016,0,IF(RESBDG_Split_Tech!R166=1,1,IF(RESBDG_Split_Tech!R166="",0,IFERROR((RESBDG_Split_Tech!R166*(SUMIFS('AGG Activity_16'!H:H,'AGG Activity_16'!$A:$A,$B166)+SUMIFS('AGG Activity_EX'!H:H,'AGG Activity_EX'!$A:$A,$B166))-SUMIFS(Activity_EX!H:H,Activity_EX!$A:$A,$A166))/(SUMIFS('AGG Activity_16'!H:H,'AGG Activity_16'!$A:$A,$B166)),0)))))</f>
        <v>0</v>
      </c>
      <c r="S166" s="9">
        <f>IF(AND($G166="WH",S$1=2017),RESBDG_Split_Tech!S166,IF(S$1=2016,0,IF(RESBDG_Split_Tech!S166=1,1,IF(RESBDG_Split_Tech!S166="",0,IFERROR((RESBDG_Split_Tech!S166*(SUMIFS('AGG Activity_16'!I:I,'AGG Activity_16'!$A:$A,$B166)+SUMIFS('AGG Activity_EX'!I:I,'AGG Activity_EX'!$A:$A,$B166))-SUMIFS(Activity_EX!I:I,Activity_EX!$A:$A,$A166))/(SUMIFS('AGG Activity_16'!I:I,'AGG Activity_16'!$A:$A,$B166)),0)))))</f>
        <v>0</v>
      </c>
      <c r="T166" s="9">
        <f>IF(AND($G166="WH",T$1=2017),RESBDG_Split_Tech!T166,IF(T$1=2016,0,IF(RESBDG_Split_Tech!T166=1,1,IF(RESBDG_Split_Tech!T166="",0,IFERROR((RESBDG_Split_Tech!T166*(SUMIFS('AGG Activity_16'!J:J,'AGG Activity_16'!$A:$A,$B166)+SUMIFS('AGG Activity_EX'!J:J,'AGG Activity_EX'!$A:$A,$B166))-SUMIFS(Activity_EX!J:J,Activity_EX!$A:$A,$A166))/(SUMIFS('AGG Activity_16'!J:J,'AGG Activity_16'!$A:$A,$B166)),0)))))</f>
        <v>0</v>
      </c>
      <c r="U166" s="9">
        <f>IF(AND($G166="WH",U$1=2017),RESBDG_Split_Tech!U166,IF(U$1=2016,0,IF(RESBDG_Split_Tech!U166=1,1,IF(RESBDG_Split_Tech!U166="",0,IFERROR((RESBDG_Split_Tech!U166*(SUMIFS('AGG Activity_16'!K:K,'AGG Activity_16'!$A:$A,$B166)+SUMIFS('AGG Activity_EX'!K:K,'AGG Activity_EX'!$A:$A,$B166))-SUMIFS(Activity_EX!K:K,Activity_EX!$A:$A,$A166))/(SUMIFS('AGG Activity_16'!K:K,'AGG Activity_16'!$A:$A,$B166)),0)))))</f>
        <v>0</v>
      </c>
    </row>
    <row r="167" spans="1:21" x14ac:dyDescent="0.25">
      <c r="A167" t="str">
        <f>RESBDG_Split_Tech!A167</f>
        <v>RESBDGAPANewWH______STDLFO</v>
      </c>
      <c r="B167" t="str">
        <f>RESBDG_Split_Tech!B167</f>
        <v>RESBDGAPANewWH</v>
      </c>
      <c r="C167" t="str">
        <f>RESBDG_Split_Tech!C167</f>
        <v>RES</v>
      </c>
      <c r="D167" t="str">
        <f>RESBDG_Split_Tech!D167</f>
        <v>BDG</v>
      </c>
      <c r="E167" t="str">
        <f>RESBDG_Split_Tech!E167</f>
        <v>APA</v>
      </c>
      <c r="F167" t="str">
        <f>RESBDG_Split_Tech!F167</f>
        <v>New</v>
      </c>
      <c r="G167" t="str">
        <f>RESBDG_Split_Tech!G167</f>
        <v>WH</v>
      </c>
      <c r="H167" t="str">
        <f>RESBDG_Split_Tech!H167</f>
        <v>___</v>
      </c>
      <c r="I167" t="str">
        <f>RESBDG_Split_Tech!I167</f>
        <v>___</v>
      </c>
      <c r="J167" t="str">
        <f>RESBDG_Split_Tech!J167</f>
        <v>STD</v>
      </c>
      <c r="K167" t="str">
        <f>RESBDG_Split_Tech!K167</f>
        <v>LFO</v>
      </c>
      <c r="L167" s="9">
        <f>IF(OR($G167="WH",$G167="SH"),RESBDG_Split_Tech!L167,IF(L$1=2016,0,IF(RESBDG_Split_Tech!L167=1,1,IF(RESBDG_Split_Tech!L167="",0,IFERROR((RESBDG_Split_Tech!L167*(SUMIFS('AGG Activity_16'!B:B,'AGG Activity_16'!$A:$A,$B167)+SUMIFS('AGG Activity_EX'!B:B,'AGG Activity_EX'!$A:$A,$B167))-SUMIFS(Activity_EX!B:B,Activity_EX!$A:$A,$A167))/(SUMIFS('AGG Activity_16'!B:B,'AGG Activity_16'!$A:$A,$B167)),0)))))</f>
        <v>0</v>
      </c>
      <c r="M167" s="9">
        <f>IF(OR($G167="WH",$G167="SH"),RESBDG_Split_Tech!M167,IF(M$1=2016,0,IF(RESBDG_Split_Tech!M167=1,1,IF(RESBDG_Split_Tech!M167="",0,IFERROR((RESBDG_Split_Tech!M167*(SUMIFS('AGG Activity_16'!C:C,'AGG Activity_16'!$A:$A,$B167)+SUMIFS('AGG Activity_EX'!C:C,'AGG Activity_EX'!$A:$A,$B167))-SUMIFS(Activity_EX!C:C,Activity_EX!$A:$A,$A167))/(SUMIFS('AGG Activity_16'!C:C,'AGG Activity_16'!$A:$A,$B167)),0)))))</f>
        <v>0</v>
      </c>
      <c r="N167" s="9">
        <f>IF(OR($G167="WH",$G167="SH"),RESBDG_Split_Tech!N167,IF(N$1=2016,0,IF(RESBDG_Split_Tech!N167=1,1,IF(RESBDG_Split_Tech!N167="",0,IFERROR((RESBDG_Split_Tech!N167*(SUMIFS('AGG Activity_16'!D:D,'AGG Activity_16'!$A:$A,$B167)+SUMIFS('AGG Activity_EX'!D:D,'AGG Activity_EX'!$A:$A,$B167))-SUMIFS(Activity_EX!D:D,Activity_EX!$A:$A,$A167))/(SUMIFS('AGG Activity_16'!D:D,'AGG Activity_16'!$A:$A,$B167)),0)))))</f>
        <v>0</v>
      </c>
      <c r="O167" s="9">
        <f>IF(OR($G167="WH",$G167="SH"),RESBDG_Split_Tech!O167,IF(O$1=2016,0,IF(RESBDG_Split_Tech!O167=1,1,IF(RESBDG_Split_Tech!O167="",0,IFERROR((RESBDG_Split_Tech!O167*(SUMIFS('AGG Activity_16'!E:E,'AGG Activity_16'!$A:$A,$B167)+SUMIFS('AGG Activity_EX'!E:E,'AGG Activity_EX'!$A:$A,$B167))-SUMIFS(Activity_EX!E:E,Activity_EX!$A:$A,$A167))/(SUMIFS('AGG Activity_16'!E:E,'AGG Activity_16'!$A:$A,$B167)),0)))))</f>
        <v>0</v>
      </c>
      <c r="P167" s="9">
        <f>IF(OR($G167="WH",$G167="SH"),RESBDG_Split_Tech!P167,IF(P$1=2016,0,IF(RESBDG_Split_Tech!P167=1,1,IF(RESBDG_Split_Tech!P167="",0,IFERROR((RESBDG_Split_Tech!P167*(SUMIFS('AGG Activity_16'!F:F,'AGG Activity_16'!$A:$A,$B167)+SUMIFS('AGG Activity_EX'!F:F,'AGG Activity_EX'!$A:$A,$B167))-SUMIFS(Activity_EX!F:F,Activity_EX!$A:$A,$A167))/(SUMIFS('AGG Activity_16'!F:F,'AGG Activity_16'!$A:$A,$B167)),0)))))</f>
        <v>0</v>
      </c>
      <c r="Q167" s="9">
        <f>IF(OR($G167="WH",$G167="SH"),RESBDG_Split_Tech!Q167,IF(Q$1=2016,0,IF(RESBDG_Split_Tech!Q167=1,1,IF(RESBDG_Split_Tech!Q167="",0,IFERROR((RESBDG_Split_Tech!Q167*(SUMIFS('AGG Activity_16'!G:G,'AGG Activity_16'!$A:$A,$B167)+SUMIFS('AGG Activity_EX'!G:G,'AGG Activity_EX'!$A:$A,$B167))-SUMIFS(Activity_EX!G:G,Activity_EX!$A:$A,$A167))/(SUMIFS('AGG Activity_16'!G:G,'AGG Activity_16'!$A:$A,$B167)),0)))))</f>
        <v>0</v>
      </c>
      <c r="R167" s="9">
        <f>IF(OR($G167="WH",$G167="SH"),RESBDG_Split_Tech!R167,IF(R$1=2016,0,IF(RESBDG_Split_Tech!R167=1,1,IF(RESBDG_Split_Tech!R167="",0,IFERROR((RESBDG_Split_Tech!R167*(SUMIFS('AGG Activity_16'!H:H,'AGG Activity_16'!$A:$A,$B167)+SUMIFS('AGG Activity_EX'!H:H,'AGG Activity_EX'!$A:$A,$B167))-SUMIFS(Activity_EX!H:H,Activity_EX!$A:$A,$A167))/(SUMIFS('AGG Activity_16'!H:H,'AGG Activity_16'!$A:$A,$B167)),0)))))</f>
        <v>0</v>
      </c>
      <c r="S167" s="9">
        <f>IF(AND($G167="WH",S$1=2017),RESBDG_Split_Tech!S167,IF(S$1=2016,0,IF(RESBDG_Split_Tech!S167=1,1,IF(RESBDG_Split_Tech!S167="",0,IFERROR((RESBDG_Split_Tech!S167*(SUMIFS('AGG Activity_16'!I:I,'AGG Activity_16'!$A:$A,$B167)+SUMIFS('AGG Activity_EX'!I:I,'AGG Activity_EX'!$A:$A,$B167))-SUMIFS(Activity_EX!I:I,Activity_EX!$A:$A,$A167))/(SUMIFS('AGG Activity_16'!I:I,'AGG Activity_16'!$A:$A,$B167)),0)))))</f>
        <v>0</v>
      </c>
      <c r="T167" s="9">
        <f>IF(AND($G167="WH",T$1=2017),RESBDG_Split_Tech!T167,IF(T$1=2016,0,IF(RESBDG_Split_Tech!T167=1,1,IF(RESBDG_Split_Tech!T167="",0,IFERROR((RESBDG_Split_Tech!T167*(SUMIFS('AGG Activity_16'!J:J,'AGG Activity_16'!$A:$A,$B167)+SUMIFS('AGG Activity_EX'!J:J,'AGG Activity_EX'!$A:$A,$B167))-SUMIFS(Activity_EX!J:J,Activity_EX!$A:$A,$A167))/(SUMIFS('AGG Activity_16'!J:J,'AGG Activity_16'!$A:$A,$B167)),0)))))</f>
        <v>0</v>
      </c>
      <c r="U167" s="9">
        <f>IF(AND($G167="WH",U$1=2017),RESBDG_Split_Tech!U167,IF(U$1=2016,0,IF(RESBDG_Split_Tech!U167=1,1,IF(RESBDG_Split_Tech!U167="",0,IFERROR((RESBDG_Split_Tech!U167*(SUMIFS('AGG Activity_16'!K:K,'AGG Activity_16'!$A:$A,$B167)+SUMIFS('AGG Activity_EX'!K:K,'AGG Activity_EX'!$A:$A,$B167))-SUMIFS(Activity_EX!K:K,Activity_EX!$A:$A,$A167))/(SUMIFS('AGG Activity_16'!K:K,'AGG Activity_16'!$A:$A,$B167)),0)))))</f>
        <v>0</v>
      </c>
    </row>
    <row r="168" spans="1:21" x14ac:dyDescent="0.25">
      <c r="A168" t="str">
        <f>RESBDG_Split_Tech!A168</f>
        <v>RESBDGAPANewWH______STDNGA</v>
      </c>
      <c r="B168" t="str">
        <f>RESBDG_Split_Tech!B168</f>
        <v>RESBDGAPANewWH</v>
      </c>
      <c r="C168" t="str">
        <f>RESBDG_Split_Tech!C168</f>
        <v>RES</v>
      </c>
      <c r="D168" t="str">
        <f>RESBDG_Split_Tech!D168</f>
        <v>BDG</v>
      </c>
      <c r="E168" t="str">
        <f>RESBDG_Split_Tech!E168</f>
        <v>APA</v>
      </c>
      <c r="F168" t="str">
        <f>RESBDG_Split_Tech!F168</f>
        <v>New</v>
      </c>
      <c r="G168" t="str">
        <f>RESBDG_Split_Tech!G168</f>
        <v>WH</v>
      </c>
      <c r="H168" t="str">
        <f>RESBDG_Split_Tech!H168</f>
        <v>___</v>
      </c>
      <c r="I168" t="str">
        <f>RESBDG_Split_Tech!I168</f>
        <v>___</v>
      </c>
      <c r="J168" t="str">
        <f>RESBDG_Split_Tech!J168</f>
        <v>STD</v>
      </c>
      <c r="K168" t="str">
        <f>RESBDG_Split_Tech!K168</f>
        <v>NGA</v>
      </c>
      <c r="L168" s="9">
        <f>IF(OR($G168="WH",$G168="SH"),RESBDG_Split_Tech!L168,IF(L$1=2016,0,IF(RESBDG_Split_Tech!L168=1,1,IF(RESBDG_Split_Tech!L168="",0,IFERROR((RESBDG_Split_Tech!L168*(SUMIFS('AGG Activity_16'!B:B,'AGG Activity_16'!$A:$A,$B168)+SUMIFS('AGG Activity_EX'!B:B,'AGG Activity_EX'!$A:$A,$B168))-SUMIFS(Activity_EX!B:B,Activity_EX!$A:$A,$A168))/(SUMIFS('AGG Activity_16'!B:B,'AGG Activity_16'!$A:$A,$B168)),0)))))</f>
        <v>0</v>
      </c>
      <c r="M168" s="9">
        <f>IF(OR($G168="WH",$G168="SH"),RESBDG_Split_Tech!M168,IF(M$1=2016,0,IF(RESBDG_Split_Tech!M168=1,1,IF(RESBDG_Split_Tech!M168="",0,IFERROR((RESBDG_Split_Tech!M168*(SUMIFS('AGG Activity_16'!C:C,'AGG Activity_16'!$A:$A,$B168)+SUMIFS('AGG Activity_EX'!C:C,'AGG Activity_EX'!$A:$A,$B168))-SUMIFS(Activity_EX!C:C,Activity_EX!$A:$A,$A168))/(SUMIFS('AGG Activity_16'!C:C,'AGG Activity_16'!$A:$A,$B168)),0)))))</f>
        <v>0</v>
      </c>
      <c r="N168" s="9">
        <f>IF(OR($G168="WH",$G168="SH"),RESBDG_Split_Tech!N168,IF(N$1=2016,0,IF(RESBDG_Split_Tech!N168=1,1,IF(RESBDG_Split_Tech!N168="",0,IFERROR((RESBDG_Split_Tech!N168*(SUMIFS('AGG Activity_16'!D:D,'AGG Activity_16'!$A:$A,$B168)+SUMIFS('AGG Activity_EX'!D:D,'AGG Activity_EX'!$A:$A,$B168))-SUMIFS(Activity_EX!D:D,Activity_EX!$A:$A,$A168))/(SUMIFS('AGG Activity_16'!D:D,'AGG Activity_16'!$A:$A,$B168)),0)))))</f>
        <v>0</v>
      </c>
      <c r="O168" s="9">
        <f>IF(OR($G168="WH",$G168="SH"),RESBDG_Split_Tech!O168,IF(O$1=2016,0,IF(RESBDG_Split_Tech!O168=1,1,IF(RESBDG_Split_Tech!O168="",0,IFERROR((RESBDG_Split_Tech!O168*(SUMIFS('AGG Activity_16'!E:E,'AGG Activity_16'!$A:$A,$B168)+SUMIFS('AGG Activity_EX'!E:E,'AGG Activity_EX'!$A:$A,$B168))-SUMIFS(Activity_EX!E:E,Activity_EX!$A:$A,$A168))/(SUMIFS('AGG Activity_16'!E:E,'AGG Activity_16'!$A:$A,$B168)),0)))))</f>
        <v>0</v>
      </c>
      <c r="P168" s="9">
        <f>IF(OR($G168="WH",$G168="SH"),RESBDG_Split_Tech!P168,IF(P$1=2016,0,IF(RESBDG_Split_Tech!P168=1,1,IF(RESBDG_Split_Tech!P168="",0,IFERROR((RESBDG_Split_Tech!P168*(SUMIFS('AGG Activity_16'!F:F,'AGG Activity_16'!$A:$A,$B168)+SUMIFS('AGG Activity_EX'!F:F,'AGG Activity_EX'!$A:$A,$B168))-SUMIFS(Activity_EX!F:F,Activity_EX!$A:$A,$A168))/(SUMIFS('AGG Activity_16'!F:F,'AGG Activity_16'!$A:$A,$B168)),0)))))</f>
        <v>0</v>
      </c>
      <c r="Q168" s="9">
        <f>IF(OR($G168="WH",$G168="SH"),RESBDG_Split_Tech!Q168,IF(Q$1=2016,0,IF(RESBDG_Split_Tech!Q168=1,1,IF(RESBDG_Split_Tech!Q168="",0,IFERROR((RESBDG_Split_Tech!Q168*(SUMIFS('AGG Activity_16'!G:G,'AGG Activity_16'!$A:$A,$B168)+SUMIFS('AGG Activity_EX'!G:G,'AGG Activity_EX'!$A:$A,$B168))-SUMIFS(Activity_EX!G:G,Activity_EX!$A:$A,$A168))/(SUMIFS('AGG Activity_16'!G:G,'AGG Activity_16'!$A:$A,$B168)),0)))))</f>
        <v>0</v>
      </c>
      <c r="R168" s="9">
        <f>IF(OR($G168="WH",$G168="SH"),RESBDG_Split_Tech!R168,IF(R$1=2016,0,IF(RESBDG_Split_Tech!R168=1,1,IF(RESBDG_Split_Tech!R168="",0,IFERROR((RESBDG_Split_Tech!R168*(SUMIFS('AGG Activity_16'!H:H,'AGG Activity_16'!$A:$A,$B168)+SUMIFS('AGG Activity_EX'!H:H,'AGG Activity_EX'!$A:$A,$B168))-SUMIFS(Activity_EX!H:H,Activity_EX!$A:$A,$A168))/(SUMIFS('AGG Activity_16'!H:H,'AGG Activity_16'!$A:$A,$B168)),0)))))</f>
        <v>0</v>
      </c>
      <c r="S168" s="9">
        <f>IF(AND($G168="WH",S$1=2017),RESBDG_Split_Tech!S168,IF(S$1=2016,0,IF(RESBDG_Split_Tech!S168=1,1,IF(RESBDG_Split_Tech!S168="",0,IFERROR((RESBDG_Split_Tech!S168*(SUMIFS('AGG Activity_16'!I:I,'AGG Activity_16'!$A:$A,$B168)+SUMIFS('AGG Activity_EX'!I:I,'AGG Activity_EX'!$A:$A,$B168))-SUMIFS(Activity_EX!I:I,Activity_EX!$A:$A,$A168))/(SUMIFS('AGG Activity_16'!I:I,'AGG Activity_16'!$A:$A,$B168)),0)))))</f>
        <v>0</v>
      </c>
      <c r="T168" s="9">
        <f>IF(AND($G168="WH",T$1=2017),RESBDG_Split_Tech!T168,IF(T$1=2016,0,IF(RESBDG_Split_Tech!T168=1,1,IF(RESBDG_Split_Tech!T168="",0,IFERROR((RESBDG_Split_Tech!T168*(SUMIFS('AGG Activity_16'!J:J,'AGG Activity_16'!$A:$A,$B168)+SUMIFS('AGG Activity_EX'!J:J,'AGG Activity_EX'!$A:$A,$B168))-SUMIFS(Activity_EX!J:J,Activity_EX!$A:$A,$A168))/(SUMIFS('AGG Activity_16'!J:J,'AGG Activity_16'!$A:$A,$B168)),0)))))</f>
        <v>0</v>
      </c>
      <c r="U168" s="9">
        <f>IF(AND($G168="WH",U$1=2017),RESBDG_Split_Tech!U168,IF(U$1=2016,0,IF(RESBDG_Split_Tech!U168=1,1,IF(RESBDG_Split_Tech!U168="",0,IFERROR((RESBDG_Split_Tech!U168*(SUMIFS('AGG Activity_16'!K:K,'AGG Activity_16'!$A:$A,$B168)+SUMIFS('AGG Activity_EX'!K:K,'AGG Activity_EX'!$A:$A,$B168))-SUMIFS(Activity_EX!K:K,Activity_EX!$A:$A,$A168))/(SUMIFS('AGG Activity_16'!K:K,'AGG Activity_16'!$A:$A,$B168)),0)))))</f>
        <v>0</v>
      </c>
    </row>
    <row r="169" spans="1:21" x14ac:dyDescent="0.25">
      <c r="A169" t="str">
        <f>RESBDG_Split_Tech!A169</f>
        <v>RESBDGAPANewWH______STDPRO</v>
      </c>
      <c r="B169" t="str">
        <f>RESBDG_Split_Tech!B169</f>
        <v>RESBDGAPANewWH</v>
      </c>
      <c r="C169" t="str">
        <f>RESBDG_Split_Tech!C169</f>
        <v>RES</v>
      </c>
      <c r="D169" t="str">
        <f>RESBDG_Split_Tech!D169</f>
        <v>BDG</v>
      </c>
      <c r="E169" t="str">
        <f>RESBDG_Split_Tech!E169</f>
        <v>APA</v>
      </c>
      <c r="F169" t="str">
        <f>RESBDG_Split_Tech!F169</f>
        <v>New</v>
      </c>
      <c r="G169" t="str">
        <f>RESBDG_Split_Tech!G169</f>
        <v>WH</v>
      </c>
      <c r="H169" t="str">
        <f>RESBDG_Split_Tech!H169</f>
        <v>___</v>
      </c>
      <c r="I169" t="str">
        <f>RESBDG_Split_Tech!I169</f>
        <v>___</v>
      </c>
      <c r="J169" t="str">
        <f>RESBDG_Split_Tech!J169</f>
        <v>STD</v>
      </c>
      <c r="K169" t="str">
        <f>RESBDG_Split_Tech!K169</f>
        <v>PRO</v>
      </c>
      <c r="L169" s="9">
        <f>IF(OR($G169="WH",$G169="SH"),RESBDG_Split_Tech!L169,IF(L$1=2016,0,IF(RESBDG_Split_Tech!L169=1,1,IF(RESBDG_Split_Tech!L169="",0,IFERROR((RESBDG_Split_Tech!L169*(SUMIFS('AGG Activity_16'!B:B,'AGG Activity_16'!$A:$A,$B169)+SUMIFS('AGG Activity_EX'!B:B,'AGG Activity_EX'!$A:$A,$B169))-SUMIFS(Activity_EX!B:B,Activity_EX!$A:$A,$A169))/(SUMIFS('AGG Activity_16'!B:B,'AGG Activity_16'!$A:$A,$B169)),0)))))</f>
        <v>0</v>
      </c>
      <c r="M169" s="9">
        <f>IF(OR($G169="WH",$G169="SH"),RESBDG_Split_Tech!M169,IF(M$1=2016,0,IF(RESBDG_Split_Tech!M169=1,1,IF(RESBDG_Split_Tech!M169="",0,IFERROR((RESBDG_Split_Tech!M169*(SUMIFS('AGG Activity_16'!C:C,'AGG Activity_16'!$A:$A,$B169)+SUMIFS('AGG Activity_EX'!C:C,'AGG Activity_EX'!$A:$A,$B169))-SUMIFS(Activity_EX!C:C,Activity_EX!$A:$A,$A169))/(SUMIFS('AGG Activity_16'!C:C,'AGG Activity_16'!$A:$A,$B169)),0)))))</f>
        <v>0</v>
      </c>
      <c r="N169" s="9">
        <f>IF(OR($G169="WH",$G169="SH"),RESBDG_Split_Tech!N169,IF(N$1=2016,0,IF(RESBDG_Split_Tech!N169=1,1,IF(RESBDG_Split_Tech!N169="",0,IFERROR((RESBDG_Split_Tech!N169*(SUMIFS('AGG Activity_16'!D:D,'AGG Activity_16'!$A:$A,$B169)+SUMIFS('AGG Activity_EX'!D:D,'AGG Activity_EX'!$A:$A,$B169))-SUMIFS(Activity_EX!D:D,Activity_EX!$A:$A,$A169))/(SUMIFS('AGG Activity_16'!D:D,'AGG Activity_16'!$A:$A,$B169)),0)))))</f>
        <v>0</v>
      </c>
      <c r="O169" s="9">
        <f>IF(OR($G169="WH",$G169="SH"),RESBDG_Split_Tech!O169,IF(O$1=2016,0,IF(RESBDG_Split_Tech!O169=1,1,IF(RESBDG_Split_Tech!O169="",0,IFERROR((RESBDG_Split_Tech!O169*(SUMIFS('AGG Activity_16'!E:E,'AGG Activity_16'!$A:$A,$B169)+SUMIFS('AGG Activity_EX'!E:E,'AGG Activity_EX'!$A:$A,$B169))-SUMIFS(Activity_EX!E:E,Activity_EX!$A:$A,$A169))/(SUMIFS('AGG Activity_16'!E:E,'AGG Activity_16'!$A:$A,$B169)),0)))))</f>
        <v>0</v>
      </c>
      <c r="P169" s="9">
        <f>IF(OR($G169="WH",$G169="SH"),RESBDG_Split_Tech!P169,IF(P$1=2016,0,IF(RESBDG_Split_Tech!P169=1,1,IF(RESBDG_Split_Tech!P169="",0,IFERROR((RESBDG_Split_Tech!P169*(SUMIFS('AGG Activity_16'!F:F,'AGG Activity_16'!$A:$A,$B169)+SUMIFS('AGG Activity_EX'!F:F,'AGG Activity_EX'!$A:$A,$B169))-SUMIFS(Activity_EX!F:F,Activity_EX!$A:$A,$A169))/(SUMIFS('AGG Activity_16'!F:F,'AGG Activity_16'!$A:$A,$B169)),0)))))</f>
        <v>0</v>
      </c>
      <c r="Q169" s="9">
        <f>IF(OR($G169="WH",$G169="SH"),RESBDG_Split_Tech!Q169,IF(Q$1=2016,0,IF(RESBDG_Split_Tech!Q169=1,1,IF(RESBDG_Split_Tech!Q169="",0,IFERROR((RESBDG_Split_Tech!Q169*(SUMIFS('AGG Activity_16'!G:G,'AGG Activity_16'!$A:$A,$B169)+SUMIFS('AGG Activity_EX'!G:G,'AGG Activity_EX'!$A:$A,$B169))-SUMIFS(Activity_EX!G:G,Activity_EX!$A:$A,$A169))/(SUMIFS('AGG Activity_16'!G:G,'AGG Activity_16'!$A:$A,$B169)),0)))))</f>
        <v>0</v>
      </c>
      <c r="R169" s="9">
        <f>IF(OR($G169="WH",$G169="SH"),RESBDG_Split_Tech!R169,IF(R$1=2016,0,IF(RESBDG_Split_Tech!R169=1,1,IF(RESBDG_Split_Tech!R169="",0,IFERROR((RESBDG_Split_Tech!R169*(SUMIFS('AGG Activity_16'!H:H,'AGG Activity_16'!$A:$A,$B169)+SUMIFS('AGG Activity_EX'!H:H,'AGG Activity_EX'!$A:$A,$B169))-SUMIFS(Activity_EX!H:H,Activity_EX!$A:$A,$A169))/(SUMIFS('AGG Activity_16'!H:H,'AGG Activity_16'!$A:$A,$B169)),0)))))</f>
        <v>0</v>
      </c>
      <c r="S169" s="9">
        <f>IF(AND($G169="WH",S$1=2017),RESBDG_Split_Tech!S169,IF(S$1=2016,0,IF(RESBDG_Split_Tech!S169=1,1,IF(RESBDG_Split_Tech!S169="",0,IFERROR((RESBDG_Split_Tech!S169*(SUMIFS('AGG Activity_16'!I:I,'AGG Activity_16'!$A:$A,$B169)+SUMIFS('AGG Activity_EX'!I:I,'AGG Activity_EX'!$A:$A,$B169))-SUMIFS(Activity_EX!I:I,Activity_EX!$A:$A,$A169))/(SUMIFS('AGG Activity_16'!I:I,'AGG Activity_16'!$A:$A,$B169)),0)))))</f>
        <v>0</v>
      </c>
      <c r="T169" s="9">
        <f>IF(AND($G169="WH",T$1=2017),RESBDG_Split_Tech!T169,IF(T$1=2016,0,IF(RESBDG_Split_Tech!T169=1,1,IF(RESBDG_Split_Tech!T169="",0,IFERROR((RESBDG_Split_Tech!T169*(SUMIFS('AGG Activity_16'!J:J,'AGG Activity_16'!$A:$A,$B169)+SUMIFS('AGG Activity_EX'!J:J,'AGG Activity_EX'!$A:$A,$B169))-SUMIFS(Activity_EX!J:J,Activity_EX!$A:$A,$A169))/(SUMIFS('AGG Activity_16'!J:J,'AGG Activity_16'!$A:$A,$B169)),0)))))</f>
        <v>0</v>
      </c>
      <c r="U169" s="9">
        <f>IF(AND($G169="WH",U$1=2017),RESBDG_Split_Tech!U169,IF(U$1=2016,0,IF(RESBDG_Split_Tech!U169=1,1,IF(RESBDG_Split_Tech!U169="",0,IFERROR((RESBDG_Split_Tech!U169*(SUMIFS('AGG Activity_16'!K:K,'AGG Activity_16'!$A:$A,$B169)+SUMIFS('AGG Activity_EX'!K:K,'AGG Activity_EX'!$A:$A,$B169))-SUMIFS(Activity_EX!K:K,Activity_EX!$A:$A,$A169))/(SUMIFS('AGG Activity_16'!K:K,'AGG Activity_16'!$A:$A,$B169)),0)))))</f>
        <v>0</v>
      </c>
    </row>
    <row r="170" spans="1:21" x14ac:dyDescent="0.25">
      <c r="A170" t="str">
        <f>RESBDG_Split_Tech!A170</f>
        <v>RESBDGSATNewWH______STDBMA</v>
      </c>
      <c r="B170" t="str">
        <f>RESBDG_Split_Tech!B170</f>
        <v>RESBDGSATNewWH</v>
      </c>
      <c r="C170" t="str">
        <f>RESBDG_Split_Tech!C170</f>
        <v>RES</v>
      </c>
      <c r="D170" t="str">
        <f>RESBDG_Split_Tech!D170</f>
        <v>BDG</v>
      </c>
      <c r="E170" t="str">
        <f>RESBDG_Split_Tech!E170</f>
        <v>SAT</v>
      </c>
      <c r="F170" t="str">
        <f>RESBDG_Split_Tech!F170</f>
        <v>New</v>
      </c>
      <c r="G170" t="str">
        <f>RESBDG_Split_Tech!G170</f>
        <v>WH</v>
      </c>
      <c r="H170" t="str">
        <f>RESBDG_Split_Tech!H170</f>
        <v>___</v>
      </c>
      <c r="I170" t="str">
        <f>RESBDG_Split_Tech!I170</f>
        <v>___</v>
      </c>
      <c r="J170" t="str">
        <f>RESBDG_Split_Tech!J170</f>
        <v>STD</v>
      </c>
      <c r="K170" t="str">
        <f>RESBDG_Split_Tech!K170</f>
        <v>BMA</v>
      </c>
      <c r="L170" s="9">
        <f>IF(OR($G170="WH",$G170="SH"),RESBDG_Split_Tech!L170,IF(L$1=2016,0,IF(RESBDG_Split_Tech!L170=1,1,IF(RESBDG_Split_Tech!L170="",0,IFERROR((RESBDG_Split_Tech!L170*(SUMIFS('AGG Activity_16'!B:B,'AGG Activity_16'!$A:$A,$B170)+SUMIFS('AGG Activity_EX'!B:B,'AGG Activity_EX'!$A:$A,$B170))-SUMIFS(Activity_EX!B:B,Activity_EX!$A:$A,$A170))/(SUMIFS('AGG Activity_16'!B:B,'AGG Activity_16'!$A:$A,$B170)),0)))))</f>
        <v>0</v>
      </c>
      <c r="M170" s="9">
        <f>IF(OR($G170="WH",$G170="SH"),RESBDG_Split_Tech!M170,IF(M$1=2016,0,IF(RESBDG_Split_Tech!M170=1,1,IF(RESBDG_Split_Tech!M170="",0,IFERROR((RESBDG_Split_Tech!M170*(SUMIFS('AGG Activity_16'!C:C,'AGG Activity_16'!$A:$A,$B170)+SUMIFS('AGG Activity_EX'!C:C,'AGG Activity_EX'!$A:$A,$B170))-SUMIFS(Activity_EX!C:C,Activity_EX!$A:$A,$A170))/(SUMIFS('AGG Activity_16'!C:C,'AGG Activity_16'!$A:$A,$B170)),0)))))</f>
        <v>0</v>
      </c>
      <c r="N170" s="9">
        <f>IF(OR($G170="WH",$G170="SH"),RESBDG_Split_Tech!N170,IF(N$1=2016,0,IF(RESBDG_Split_Tech!N170=1,1,IF(RESBDG_Split_Tech!N170="",0,IFERROR((RESBDG_Split_Tech!N170*(SUMIFS('AGG Activity_16'!D:D,'AGG Activity_16'!$A:$A,$B170)+SUMIFS('AGG Activity_EX'!D:D,'AGG Activity_EX'!$A:$A,$B170))-SUMIFS(Activity_EX!D:D,Activity_EX!$A:$A,$A170))/(SUMIFS('AGG Activity_16'!D:D,'AGG Activity_16'!$A:$A,$B170)),0)))))</f>
        <v>0</v>
      </c>
      <c r="O170" s="9">
        <f>IF(OR($G170="WH",$G170="SH"),RESBDG_Split_Tech!O170,IF(O$1=2016,0,IF(RESBDG_Split_Tech!O170=1,1,IF(RESBDG_Split_Tech!O170="",0,IFERROR((RESBDG_Split_Tech!O170*(SUMIFS('AGG Activity_16'!E:E,'AGG Activity_16'!$A:$A,$B170)+SUMIFS('AGG Activity_EX'!E:E,'AGG Activity_EX'!$A:$A,$B170))-SUMIFS(Activity_EX!E:E,Activity_EX!$A:$A,$A170))/(SUMIFS('AGG Activity_16'!E:E,'AGG Activity_16'!$A:$A,$B170)),0)))))</f>
        <v>0</v>
      </c>
      <c r="P170" s="9">
        <f>IF(OR($G170="WH",$G170="SH"),RESBDG_Split_Tech!P170,IF(P$1=2016,0,IF(RESBDG_Split_Tech!P170=1,1,IF(RESBDG_Split_Tech!P170="",0,IFERROR((RESBDG_Split_Tech!P170*(SUMIFS('AGG Activity_16'!F:F,'AGG Activity_16'!$A:$A,$B170)+SUMIFS('AGG Activity_EX'!F:F,'AGG Activity_EX'!$A:$A,$B170))-SUMIFS(Activity_EX!F:F,Activity_EX!$A:$A,$A170))/(SUMIFS('AGG Activity_16'!F:F,'AGG Activity_16'!$A:$A,$B170)),0)))))</f>
        <v>0</v>
      </c>
      <c r="Q170" s="9">
        <f>IF(OR($G170="WH",$G170="SH"),RESBDG_Split_Tech!Q170,IF(Q$1=2016,0,IF(RESBDG_Split_Tech!Q170=1,1,IF(RESBDG_Split_Tech!Q170="",0,IFERROR((RESBDG_Split_Tech!Q170*(SUMIFS('AGG Activity_16'!G:G,'AGG Activity_16'!$A:$A,$B170)+SUMIFS('AGG Activity_EX'!G:G,'AGG Activity_EX'!$A:$A,$B170))-SUMIFS(Activity_EX!G:G,Activity_EX!$A:$A,$A170))/(SUMIFS('AGG Activity_16'!G:G,'AGG Activity_16'!$A:$A,$B170)),0)))))</f>
        <v>0</v>
      </c>
      <c r="R170" s="9">
        <f>IF(OR($G170="WH",$G170="SH"),RESBDG_Split_Tech!R170,IF(R$1=2016,0,IF(RESBDG_Split_Tech!R170=1,1,IF(RESBDG_Split_Tech!R170="",0,IFERROR((RESBDG_Split_Tech!R170*(SUMIFS('AGG Activity_16'!H:H,'AGG Activity_16'!$A:$A,$B170)+SUMIFS('AGG Activity_EX'!H:H,'AGG Activity_EX'!$A:$A,$B170))-SUMIFS(Activity_EX!H:H,Activity_EX!$A:$A,$A170))/(SUMIFS('AGG Activity_16'!H:H,'AGG Activity_16'!$A:$A,$B170)),0)))))</f>
        <v>0</v>
      </c>
      <c r="S170" s="9">
        <f>IF(AND($G170="WH",S$1=2017),RESBDG_Split_Tech!S170,IF(S$1=2016,0,IF(RESBDG_Split_Tech!S170=1,1,IF(RESBDG_Split_Tech!S170="",0,IFERROR((RESBDG_Split_Tech!S170*(SUMIFS('AGG Activity_16'!I:I,'AGG Activity_16'!$A:$A,$B170)+SUMIFS('AGG Activity_EX'!I:I,'AGG Activity_EX'!$A:$A,$B170))-SUMIFS(Activity_EX!I:I,Activity_EX!$A:$A,$A170))/(SUMIFS('AGG Activity_16'!I:I,'AGG Activity_16'!$A:$A,$B170)),0)))))</f>
        <v>0</v>
      </c>
      <c r="T170" s="9">
        <f>IF(AND($G170="WH",T$1=2017),RESBDG_Split_Tech!T170,IF(T$1=2016,0,IF(RESBDG_Split_Tech!T170=1,1,IF(RESBDG_Split_Tech!T170="",0,IFERROR((RESBDG_Split_Tech!T170*(SUMIFS('AGG Activity_16'!J:J,'AGG Activity_16'!$A:$A,$B170)+SUMIFS('AGG Activity_EX'!J:J,'AGG Activity_EX'!$A:$A,$B170))-SUMIFS(Activity_EX!J:J,Activity_EX!$A:$A,$A170))/(SUMIFS('AGG Activity_16'!J:J,'AGG Activity_16'!$A:$A,$B170)),0)))))</f>
        <v>0</v>
      </c>
      <c r="U170" s="9">
        <f>IF(AND($G170="WH",U$1=2017),RESBDG_Split_Tech!U170,IF(U$1=2016,0,IF(RESBDG_Split_Tech!U170=1,1,IF(RESBDG_Split_Tech!U170="",0,IFERROR((RESBDG_Split_Tech!U170*(SUMIFS('AGG Activity_16'!K:K,'AGG Activity_16'!$A:$A,$B170)+SUMIFS('AGG Activity_EX'!K:K,'AGG Activity_EX'!$A:$A,$B170))-SUMIFS(Activity_EX!K:K,Activity_EX!$A:$A,$A170))/(SUMIFS('AGG Activity_16'!K:K,'AGG Activity_16'!$A:$A,$B170)),0)))))</f>
        <v>0</v>
      </c>
    </row>
    <row r="171" spans="1:21" x14ac:dyDescent="0.25">
      <c r="A171" t="str">
        <f>RESBDG_Split_Tech!A171</f>
        <v>RESBDGSATNewWH______STDELC</v>
      </c>
      <c r="B171" t="str">
        <f>RESBDG_Split_Tech!B171</f>
        <v>RESBDGSATNewWH</v>
      </c>
      <c r="C171" t="str">
        <f>RESBDG_Split_Tech!C171</f>
        <v>RES</v>
      </c>
      <c r="D171" t="str">
        <f>RESBDG_Split_Tech!D171</f>
        <v>BDG</v>
      </c>
      <c r="E171" t="str">
        <f>RESBDG_Split_Tech!E171</f>
        <v>SAT</v>
      </c>
      <c r="F171" t="str">
        <f>RESBDG_Split_Tech!F171</f>
        <v>New</v>
      </c>
      <c r="G171" t="str">
        <f>RESBDG_Split_Tech!G171</f>
        <v>WH</v>
      </c>
      <c r="H171" t="str">
        <f>RESBDG_Split_Tech!H171</f>
        <v>___</v>
      </c>
      <c r="I171" t="str">
        <f>RESBDG_Split_Tech!I171</f>
        <v>___</v>
      </c>
      <c r="J171" t="str">
        <f>RESBDG_Split_Tech!J171</f>
        <v>STD</v>
      </c>
      <c r="K171" t="str">
        <f>RESBDG_Split_Tech!K171</f>
        <v>ELC</v>
      </c>
      <c r="L171" s="9">
        <f>IF(OR($G171="WH",$G171="SH"),RESBDG_Split_Tech!L171,IF(L$1=2016,0,IF(RESBDG_Split_Tech!L171=1,1,IF(RESBDG_Split_Tech!L171="",0,IFERROR((RESBDG_Split_Tech!L171*(SUMIFS('AGG Activity_16'!B:B,'AGG Activity_16'!$A:$A,$B171)+SUMIFS('AGG Activity_EX'!B:B,'AGG Activity_EX'!$A:$A,$B171))-SUMIFS(Activity_EX!B:B,Activity_EX!$A:$A,$A171))/(SUMIFS('AGG Activity_16'!B:B,'AGG Activity_16'!$A:$A,$B171)),0)))))</f>
        <v>0</v>
      </c>
      <c r="M171" s="9">
        <f>IF(OR($G171="WH",$G171="SH"),RESBDG_Split_Tech!M171,IF(M$1=2016,0,IF(RESBDG_Split_Tech!M171=1,1,IF(RESBDG_Split_Tech!M171="",0,IFERROR((RESBDG_Split_Tech!M171*(SUMIFS('AGG Activity_16'!C:C,'AGG Activity_16'!$A:$A,$B171)+SUMIFS('AGG Activity_EX'!C:C,'AGG Activity_EX'!$A:$A,$B171))-SUMIFS(Activity_EX!C:C,Activity_EX!$A:$A,$A171))/(SUMIFS('AGG Activity_16'!C:C,'AGG Activity_16'!$A:$A,$B171)),0)))))</f>
        <v>0</v>
      </c>
      <c r="N171" s="9">
        <f>IF(OR($G171="WH",$G171="SH"),RESBDG_Split_Tech!N171,IF(N$1=2016,0,IF(RESBDG_Split_Tech!N171=1,1,IF(RESBDG_Split_Tech!N171="",0,IFERROR((RESBDG_Split_Tech!N171*(SUMIFS('AGG Activity_16'!D:D,'AGG Activity_16'!$A:$A,$B171)+SUMIFS('AGG Activity_EX'!D:D,'AGG Activity_EX'!$A:$A,$B171))-SUMIFS(Activity_EX!D:D,Activity_EX!$A:$A,$A171))/(SUMIFS('AGG Activity_16'!D:D,'AGG Activity_16'!$A:$A,$B171)),0)))))</f>
        <v>0</v>
      </c>
      <c r="O171" s="9">
        <f>IF(OR($G171="WH",$G171="SH"),RESBDG_Split_Tech!O171,IF(O$1=2016,0,IF(RESBDG_Split_Tech!O171=1,1,IF(RESBDG_Split_Tech!O171="",0,IFERROR((RESBDG_Split_Tech!O171*(SUMIFS('AGG Activity_16'!E:E,'AGG Activity_16'!$A:$A,$B171)+SUMIFS('AGG Activity_EX'!E:E,'AGG Activity_EX'!$A:$A,$B171))-SUMIFS(Activity_EX!E:E,Activity_EX!$A:$A,$A171))/(SUMIFS('AGG Activity_16'!E:E,'AGG Activity_16'!$A:$A,$B171)),0)))))</f>
        <v>0</v>
      </c>
      <c r="P171" s="9">
        <f>IF(OR($G171="WH",$G171="SH"),RESBDG_Split_Tech!P171,IF(P$1=2016,0,IF(RESBDG_Split_Tech!P171=1,1,IF(RESBDG_Split_Tech!P171="",0,IFERROR((RESBDG_Split_Tech!P171*(SUMIFS('AGG Activity_16'!F:F,'AGG Activity_16'!$A:$A,$B171)+SUMIFS('AGG Activity_EX'!F:F,'AGG Activity_EX'!$A:$A,$B171))-SUMIFS(Activity_EX!F:F,Activity_EX!$A:$A,$A171))/(SUMIFS('AGG Activity_16'!F:F,'AGG Activity_16'!$A:$A,$B171)),0)))))</f>
        <v>0</v>
      </c>
      <c r="Q171" s="9">
        <f>IF(OR($G171="WH",$G171="SH"),RESBDG_Split_Tech!Q171,IF(Q$1=2016,0,IF(RESBDG_Split_Tech!Q171=1,1,IF(RESBDG_Split_Tech!Q171="",0,IFERROR((RESBDG_Split_Tech!Q171*(SUMIFS('AGG Activity_16'!G:G,'AGG Activity_16'!$A:$A,$B171)+SUMIFS('AGG Activity_EX'!G:G,'AGG Activity_EX'!$A:$A,$B171))-SUMIFS(Activity_EX!G:G,Activity_EX!$A:$A,$A171))/(SUMIFS('AGG Activity_16'!G:G,'AGG Activity_16'!$A:$A,$B171)),0)))))</f>
        <v>0</v>
      </c>
      <c r="R171" s="9">
        <f>IF(OR($G171="WH",$G171="SH"),RESBDG_Split_Tech!R171,IF(R$1=2016,0,IF(RESBDG_Split_Tech!R171=1,1,IF(RESBDG_Split_Tech!R171="",0,IFERROR((RESBDG_Split_Tech!R171*(SUMIFS('AGG Activity_16'!H:H,'AGG Activity_16'!$A:$A,$B171)+SUMIFS('AGG Activity_EX'!H:H,'AGG Activity_EX'!$A:$A,$B171))-SUMIFS(Activity_EX!H:H,Activity_EX!$A:$A,$A171))/(SUMIFS('AGG Activity_16'!H:H,'AGG Activity_16'!$A:$A,$B171)),0)))))</f>
        <v>0</v>
      </c>
      <c r="S171" s="9">
        <f>IF(AND($G171="WH",S$1=2017),RESBDG_Split_Tech!S171,IF(S$1=2016,0,IF(RESBDG_Split_Tech!S171=1,1,IF(RESBDG_Split_Tech!S171="",0,IFERROR((RESBDG_Split_Tech!S171*(SUMIFS('AGG Activity_16'!I:I,'AGG Activity_16'!$A:$A,$B171)+SUMIFS('AGG Activity_EX'!I:I,'AGG Activity_EX'!$A:$A,$B171))-SUMIFS(Activity_EX!I:I,Activity_EX!$A:$A,$A171))/(SUMIFS('AGG Activity_16'!I:I,'AGG Activity_16'!$A:$A,$B171)),0)))))</f>
        <v>0</v>
      </c>
      <c r="T171" s="9">
        <f>IF(AND($G171="WH",T$1=2017),RESBDG_Split_Tech!T171,IF(T$1=2016,0,IF(RESBDG_Split_Tech!T171=1,1,IF(RESBDG_Split_Tech!T171="",0,IFERROR((RESBDG_Split_Tech!T171*(SUMIFS('AGG Activity_16'!J:J,'AGG Activity_16'!$A:$A,$B171)+SUMIFS('AGG Activity_EX'!J:J,'AGG Activity_EX'!$A:$A,$B171))-SUMIFS(Activity_EX!J:J,Activity_EX!$A:$A,$A171))/(SUMIFS('AGG Activity_16'!J:J,'AGG Activity_16'!$A:$A,$B171)),0)))))</f>
        <v>0</v>
      </c>
      <c r="U171" s="9">
        <f>IF(AND($G171="WH",U$1=2017),RESBDG_Split_Tech!U171,IF(U$1=2016,0,IF(RESBDG_Split_Tech!U171=1,1,IF(RESBDG_Split_Tech!U171="",0,IFERROR((RESBDG_Split_Tech!U171*(SUMIFS('AGG Activity_16'!K:K,'AGG Activity_16'!$A:$A,$B171)+SUMIFS('AGG Activity_EX'!K:K,'AGG Activity_EX'!$A:$A,$B171))-SUMIFS(Activity_EX!K:K,Activity_EX!$A:$A,$A171))/(SUMIFS('AGG Activity_16'!K:K,'AGG Activity_16'!$A:$A,$B171)),0)))))</f>
        <v>0</v>
      </c>
    </row>
    <row r="172" spans="1:21" x14ac:dyDescent="0.25">
      <c r="A172" t="str">
        <f>RESBDG_Split_Tech!A172</f>
        <v>RESBDGSATNewWH_________DHE</v>
      </c>
      <c r="B172" t="str">
        <f>RESBDG_Split_Tech!B172</f>
        <v>RESBDGSATNewWH</v>
      </c>
      <c r="C172" t="str">
        <f>RESBDG_Split_Tech!C172</f>
        <v>RES</v>
      </c>
      <c r="D172" t="str">
        <f>RESBDG_Split_Tech!D172</f>
        <v>BDG</v>
      </c>
      <c r="E172" t="str">
        <f>RESBDG_Split_Tech!E172</f>
        <v>SAT</v>
      </c>
      <c r="F172" t="str">
        <f>RESBDG_Split_Tech!F172</f>
        <v>New</v>
      </c>
      <c r="G172" t="str">
        <f>RESBDG_Split_Tech!G172</f>
        <v>WH</v>
      </c>
      <c r="H172" t="str">
        <f>RESBDG_Split_Tech!H172</f>
        <v>___</v>
      </c>
      <c r="I172" t="str">
        <f>RESBDG_Split_Tech!I172</f>
        <v>___</v>
      </c>
      <c r="J172" t="str">
        <f>RESBDG_Split_Tech!J172</f>
        <v>___</v>
      </c>
      <c r="K172" t="str">
        <f>RESBDG_Split_Tech!K172</f>
        <v>DHE</v>
      </c>
      <c r="L172" s="9">
        <f>IF(OR($G172="WH",$G172="SH"),RESBDG_Split_Tech!L172,IF(L$1=2016,0,IF(RESBDG_Split_Tech!L172=1,1,IF(RESBDG_Split_Tech!L172="",0,IFERROR((RESBDG_Split_Tech!L172*(SUMIFS('AGG Activity_16'!B:B,'AGG Activity_16'!$A:$A,$B172)+SUMIFS('AGG Activity_EX'!B:B,'AGG Activity_EX'!$A:$A,$B172))-SUMIFS(Activity_EX!B:B,Activity_EX!$A:$A,$A172))/(SUMIFS('AGG Activity_16'!B:B,'AGG Activity_16'!$A:$A,$B172)),0)))))</f>
        <v>0</v>
      </c>
      <c r="M172" s="9">
        <f>IF(OR($G172="WH",$G172="SH"),RESBDG_Split_Tech!M172,IF(M$1=2016,0,IF(RESBDG_Split_Tech!M172=1,1,IF(RESBDG_Split_Tech!M172="",0,IFERROR((RESBDG_Split_Tech!M172*(SUMIFS('AGG Activity_16'!C:C,'AGG Activity_16'!$A:$A,$B172)+SUMIFS('AGG Activity_EX'!C:C,'AGG Activity_EX'!$A:$A,$B172))-SUMIFS(Activity_EX!C:C,Activity_EX!$A:$A,$A172))/(SUMIFS('AGG Activity_16'!C:C,'AGG Activity_16'!$A:$A,$B172)),0)))))</f>
        <v>0</v>
      </c>
      <c r="N172" s="9">
        <f>IF(OR($G172="WH",$G172="SH"),RESBDG_Split_Tech!N172,IF(N$1=2016,0,IF(RESBDG_Split_Tech!N172=1,1,IF(RESBDG_Split_Tech!N172="",0,IFERROR((RESBDG_Split_Tech!N172*(SUMIFS('AGG Activity_16'!D:D,'AGG Activity_16'!$A:$A,$B172)+SUMIFS('AGG Activity_EX'!D:D,'AGG Activity_EX'!$A:$A,$B172))-SUMIFS(Activity_EX!D:D,Activity_EX!$A:$A,$A172))/(SUMIFS('AGG Activity_16'!D:D,'AGG Activity_16'!$A:$A,$B172)),0)))))</f>
        <v>0</v>
      </c>
      <c r="O172" s="9">
        <f>IF(OR($G172="WH",$G172="SH"),RESBDG_Split_Tech!O172,IF(O$1=2016,0,IF(RESBDG_Split_Tech!O172=1,1,IF(RESBDG_Split_Tech!O172="",0,IFERROR((RESBDG_Split_Tech!O172*(SUMIFS('AGG Activity_16'!E:E,'AGG Activity_16'!$A:$A,$B172)+SUMIFS('AGG Activity_EX'!E:E,'AGG Activity_EX'!$A:$A,$B172))-SUMIFS(Activity_EX!E:E,Activity_EX!$A:$A,$A172))/(SUMIFS('AGG Activity_16'!E:E,'AGG Activity_16'!$A:$A,$B172)),0)))))</f>
        <v>0</v>
      </c>
      <c r="P172" s="9">
        <f>IF(OR($G172="WH",$G172="SH"),RESBDG_Split_Tech!P172,IF(P$1=2016,0,IF(RESBDG_Split_Tech!P172=1,1,IF(RESBDG_Split_Tech!P172="",0,IFERROR((RESBDG_Split_Tech!P172*(SUMIFS('AGG Activity_16'!F:F,'AGG Activity_16'!$A:$A,$B172)+SUMIFS('AGG Activity_EX'!F:F,'AGG Activity_EX'!$A:$A,$B172))-SUMIFS(Activity_EX!F:F,Activity_EX!$A:$A,$A172))/(SUMIFS('AGG Activity_16'!F:F,'AGG Activity_16'!$A:$A,$B172)),0)))))</f>
        <v>0</v>
      </c>
      <c r="Q172" s="9">
        <f>IF(OR($G172="WH",$G172="SH"),RESBDG_Split_Tech!Q172,IF(Q$1=2016,0,IF(RESBDG_Split_Tech!Q172=1,1,IF(RESBDG_Split_Tech!Q172="",0,IFERROR((RESBDG_Split_Tech!Q172*(SUMIFS('AGG Activity_16'!G:G,'AGG Activity_16'!$A:$A,$B172)+SUMIFS('AGG Activity_EX'!G:G,'AGG Activity_EX'!$A:$A,$B172))-SUMIFS(Activity_EX!G:G,Activity_EX!$A:$A,$A172))/(SUMIFS('AGG Activity_16'!G:G,'AGG Activity_16'!$A:$A,$B172)),0)))))</f>
        <v>0</v>
      </c>
      <c r="R172" s="9">
        <f>IF(OR($G172="WH",$G172="SH"),RESBDG_Split_Tech!R172,IF(R$1=2016,0,IF(RESBDG_Split_Tech!R172=1,1,IF(RESBDG_Split_Tech!R172="",0,IFERROR((RESBDG_Split_Tech!R172*(SUMIFS('AGG Activity_16'!H:H,'AGG Activity_16'!$A:$A,$B172)+SUMIFS('AGG Activity_EX'!H:H,'AGG Activity_EX'!$A:$A,$B172))-SUMIFS(Activity_EX!H:H,Activity_EX!$A:$A,$A172))/(SUMIFS('AGG Activity_16'!H:H,'AGG Activity_16'!$A:$A,$B172)),0)))))</f>
        <v>0</v>
      </c>
      <c r="S172" s="9">
        <f>IF(AND($G172="WH",S$1=2017),RESBDG_Split_Tech!S172,IF(S$1=2016,0,IF(RESBDG_Split_Tech!S172=1,1,IF(RESBDG_Split_Tech!S172="",0,IFERROR((RESBDG_Split_Tech!S172*(SUMIFS('AGG Activity_16'!I:I,'AGG Activity_16'!$A:$A,$B172)+SUMIFS('AGG Activity_EX'!I:I,'AGG Activity_EX'!$A:$A,$B172))-SUMIFS(Activity_EX!I:I,Activity_EX!$A:$A,$A172))/(SUMIFS('AGG Activity_16'!I:I,'AGG Activity_16'!$A:$A,$B172)),0)))))</f>
        <v>0</v>
      </c>
      <c r="T172" s="9">
        <f>IF(AND($G172="WH",T$1=2017),RESBDG_Split_Tech!T172,IF(T$1=2016,0,IF(RESBDG_Split_Tech!T172=1,1,IF(RESBDG_Split_Tech!T172="",0,IFERROR((RESBDG_Split_Tech!T172*(SUMIFS('AGG Activity_16'!J:J,'AGG Activity_16'!$A:$A,$B172)+SUMIFS('AGG Activity_EX'!J:J,'AGG Activity_EX'!$A:$A,$B172))-SUMIFS(Activity_EX!J:J,Activity_EX!$A:$A,$A172))/(SUMIFS('AGG Activity_16'!J:J,'AGG Activity_16'!$A:$A,$B172)),0)))))</f>
        <v>0</v>
      </c>
      <c r="U172" s="9">
        <f>IF(AND($G172="WH",U$1=2017),RESBDG_Split_Tech!U172,IF(U$1=2016,0,IF(RESBDG_Split_Tech!U172=1,1,IF(RESBDG_Split_Tech!U172="",0,IFERROR((RESBDG_Split_Tech!U172*(SUMIFS('AGG Activity_16'!K:K,'AGG Activity_16'!$A:$A,$B172)+SUMIFS('AGG Activity_EX'!K:K,'AGG Activity_EX'!$A:$A,$B172))-SUMIFS(Activity_EX!K:K,Activity_EX!$A:$A,$A172))/(SUMIFS('AGG Activity_16'!K:K,'AGG Activity_16'!$A:$A,$B172)),0)))))</f>
        <v>0</v>
      </c>
    </row>
    <row r="173" spans="1:21" x14ac:dyDescent="0.25">
      <c r="A173" t="str">
        <f>RESBDG_Split_Tech!A173</f>
        <v>RESBDGSATNewWH______STDLFO</v>
      </c>
      <c r="B173" t="str">
        <f>RESBDG_Split_Tech!B173</f>
        <v>RESBDGSATNewWH</v>
      </c>
      <c r="C173" t="str">
        <f>RESBDG_Split_Tech!C173</f>
        <v>RES</v>
      </c>
      <c r="D173" t="str">
        <f>RESBDG_Split_Tech!D173</f>
        <v>BDG</v>
      </c>
      <c r="E173" t="str">
        <f>RESBDG_Split_Tech!E173</f>
        <v>SAT</v>
      </c>
      <c r="F173" t="str">
        <f>RESBDG_Split_Tech!F173</f>
        <v>New</v>
      </c>
      <c r="G173" t="str">
        <f>RESBDG_Split_Tech!G173</f>
        <v>WH</v>
      </c>
      <c r="H173" t="str">
        <f>RESBDG_Split_Tech!H173</f>
        <v>___</v>
      </c>
      <c r="I173" t="str">
        <f>RESBDG_Split_Tech!I173</f>
        <v>___</v>
      </c>
      <c r="J173" t="str">
        <f>RESBDG_Split_Tech!J173</f>
        <v>STD</v>
      </c>
      <c r="K173" t="str">
        <f>RESBDG_Split_Tech!K173</f>
        <v>LFO</v>
      </c>
      <c r="L173" s="9">
        <f>IF(OR($G173="WH",$G173="SH"),RESBDG_Split_Tech!L173,IF(L$1=2016,0,IF(RESBDG_Split_Tech!L173=1,1,IF(RESBDG_Split_Tech!L173="",0,IFERROR((RESBDG_Split_Tech!L173*(SUMIFS('AGG Activity_16'!B:B,'AGG Activity_16'!$A:$A,$B173)+SUMIFS('AGG Activity_EX'!B:B,'AGG Activity_EX'!$A:$A,$B173))-SUMIFS(Activity_EX!B:B,Activity_EX!$A:$A,$A173))/(SUMIFS('AGG Activity_16'!B:B,'AGG Activity_16'!$A:$A,$B173)),0)))))</f>
        <v>0</v>
      </c>
      <c r="M173" s="9">
        <f>IF(OR($G173="WH",$G173="SH"),RESBDG_Split_Tech!M173,IF(M$1=2016,0,IF(RESBDG_Split_Tech!M173=1,1,IF(RESBDG_Split_Tech!M173="",0,IFERROR((RESBDG_Split_Tech!M173*(SUMIFS('AGG Activity_16'!C:C,'AGG Activity_16'!$A:$A,$B173)+SUMIFS('AGG Activity_EX'!C:C,'AGG Activity_EX'!$A:$A,$B173))-SUMIFS(Activity_EX!C:C,Activity_EX!$A:$A,$A173))/(SUMIFS('AGG Activity_16'!C:C,'AGG Activity_16'!$A:$A,$B173)),0)))))</f>
        <v>0</v>
      </c>
      <c r="N173" s="9">
        <f>IF(OR($G173="WH",$G173="SH"),RESBDG_Split_Tech!N173,IF(N$1=2016,0,IF(RESBDG_Split_Tech!N173=1,1,IF(RESBDG_Split_Tech!N173="",0,IFERROR((RESBDG_Split_Tech!N173*(SUMIFS('AGG Activity_16'!D:D,'AGG Activity_16'!$A:$A,$B173)+SUMIFS('AGG Activity_EX'!D:D,'AGG Activity_EX'!$A:$A,$B173))-SUMIFS(Activity_EX!D:D,Activity_EX!$A:$A,$A173))/(SUMIFS('AGG Activity_16'!D:D,'AGG Activity_16'!$A:$A,$B173)),0)))))</f>
        <v>0</v>
      </c>
      <c r="O173" s="9">
        <f>IF(OR($G173="WH",$G173="SH"),RESBDG_Split_Tech!O173,IF(O$1=2016,0,IF(RESBDG_Split_Tech!O173=1,1,IF(RESBDG_Split_Tech!O173="",0,IFERROR((RESBDG_Split_Tech!O173*(SUMIFS('AGG Activity_16'!E:E,'AGG Activity_16'!$A:$A,$B173)+SUMIFS('AGG Activity_EX'!E:E,'AGG Activity_EX'!$A:$A,$B173))-SUMIFS(Activity_EX!E:E,Activity_EX!$A:$A,$A173))/(SUMIFS('AGG Activity_16'!E:E,'AGG Activity_16'!$A:$A,$B173)),0)))))</f>
        <v>0</v>
      </c>
      <c r="P173" s="9">
        <f>IF(OR($G173="WH",$G173="SH"),RESBDG_Split_Tech!P173,IF(P$1=2016,0,IF(RESBDG_Split_Tech!P173=1,1,IF(RESBDG_Split_Tech!P173="",0,IFERROR((RESBDG_Split_Tech!P173*(SUMIFS('AGG Activity_16'!F:F,'AGG Activity_16'!$A:$A,$B173)+SUMIFS('AGG Activity_EX'!F:F,'AGG Activity_EX'!$A:$A,$B173))-SUMIFS(Activity_EX!F:F,Activity_EX!$A:$A,$A173))/(SUMIFS('AGG Activity_16'!F:F,'AGG Activity_16'!$A:$A,$B173)),0)))))</f>
        <v>0</v>
      </c>
      <c r="Q173" s="9">
        <f>IF(OR($G173="WH",$G173="SH"),RESBDG_Split_Tech!Q173,IF(Q$1=2016,0,IF(RESBDG_Split_Tech!Q173=1,1,IF(RESBDG_Split_Tech!Q173="",0,IFERROR((RESBDG_Split_Tech!Q173*(SUMIFS('AGG Activity_16'!G:G,'AGG Activity_16'!$A:$A,$B173)+SUMIFS('AGG Activity_EX'!G:G,'AGG Activity_EX'!$A:$A,$B173))-SUMIFS(Activity_EX!G:G,Activity_EX!$A:$A,$A173))/(SUMIFS('AGG Activity_16'!G:G,'AGG Activity_16'!$A:$A,$B173)),0)))))</f>
        <v>0</v>
      </c>
      <c r="R173" s="9">
        <f>IF(OR($G173="WH",$G173="SH"),RESBDG_Split_Tech!R173,IF(R$1=2016,0,IF(RESBDG_Split_Tech!R173=1,1,IF(RESBDG_Split_Tech!R173="",0,IFERROR((RESBDG_Split_Tech!R173*(SUMIFS('AGG Activity_16'!H:H,'AGG Activity_16'!$A:$A,$B173)+SUMIFS('AGG Activity_EX'!H:H,'AGG Activity_EX'!$A:$A,$B173))-SUMIFS(Activity_EX!H:H,Activity_EX!$A:$A,$A173))/(SUMIFS('AGG Activity_16'!H:H,'AGG Activity_16'!$A:$A,$B173)),0)))))</f>
        <v>0</v>
      </c>
      <c r="S173" s="9">
        <f>IF(AND($G173="WH",S$1=2017),RESBDG_Split_Tech!S173,IF(S$1=2016,0,IF(RESBDG_Split_Tech!S173=1,1,IF(RESBDG_Split_Tech!S173="",0,IFERROR((RESBDG_Split_Tech!S173*(SUMIFS('AGG Activity_16'!I:I,'AGG Activity_16'!$A:$A,$B173)+SUMIFS('AGG Activity_EX'!I:I,'AGG Activity_EX'!$A:$A,$B173))-SUMIFS(Activity_EX!I:I,Activity_EX!$A:$A,$A173))/(SUMIFS('AGG Activity_16'!I:I,'AGG Activity_16'!$A:$A,$B173)),0)))))</f>
        <v>0</v>
      </c>
      <c r="T173" s="9">
        <f>IF(AND($G173="WH",T$1=2017),RESBDG_Split_Tech!T173,IF(T$1=2016,0,IF(RESBDG_Split_Tech!T173=1,1,IF(RESBDG_Split_Tech!T173="",0,IFERROR((RESBDG_Split_Tech!T173*(SUMIFS('AGG Activity_16'!J:J,'AGG Activity_16'!$A:$A,$B173)+SUMIFS('AGG Activity_EX'!J:J,'AGG Activity_EX'!$A:$A,$B173))-SUMIFS(Activity_EX!J:J,Activity_EX!$A:$A,$A173))/(SUMIFS('AGG Activity_16'!J:J,'AGG Activity_16'!$A:$A,$B173)),0)))))</f>
        <v>0</v>
      </c>
      <c r="U173" s="9">
        <f>IF(AND($G173="WH",U$1=2017),RESBDG_Split_Tech!U173,IF(U$1=2016,0,IF(RESBDG_Split_Tech!U173=1,1,IF(RESBDG_Split_Tech!U173="",0,IFERROR((RESBDG_Split_Tech!U173*(SUMIFS('AGG Activity_16'!K:K,'AGG Activity_16'!$A:$A,$B173)+SUMIFS('AGG Activity_EX'!K:K,'AGG Activity_EX'!$A:$A,$B173))-SUMIFS(Activity_EX!K:K,Activity_EX!$A:$A,$A173))/(SUMIFS('AGG Activity_16'!K:K,'AGG Activity_16'!$A:$A,$B173)),0)))))</f>
        <v>0</v>
      </c>
    </row>
    <row r="174" spans="1:21" x14ac:dyDescent="0.25">
      <c r="A174" t="str">
        <f>RESBDG_Split_Tech!A174</f>
        <v>RESBDGSATNewWH______STDNGA</v>
      </c>
      <c r="B174" t="str">
        <f>RESBDG_Split_Tech!B174</f>
        <v>RESBDGSATNewWH</v>
      </c>
      <c r="C174" t="str">
        <f>RESBDG_Split_Tech!C174</f>
        <v>RES</v>
      </c>
      <c r="D174" t="str">
        <f>RESBDG_Split_Tech!D174</f>
        <v>BDG</v>
      </c>
      <c r="E174" t="str">
        <f>RESBDG_Split_Tech!E174</f>
        <v>SAT</v>
      </c>
      <c r="F174" t="str">
        <f>RESBDG_Split_Tech!F174</f>
        <v>New</v>
      </c>
      <c r="G174" t="str">
        <f>RESBDG_Split_Tech!G174</f>
        <v>WH</v>
      </c>
      <c r="H174" t="str">
        <f>RESBDG_Split_Tech!H174</f>
        <v>___</v>
      </c>
      <c r="I174" t="str">
        <f>RESBDG_Split_Tech!I174</f>
        <v>___</v>
      </c>
      <c r="J174" t="str">
        <f>RESBDG_Split_Tech!J174</f>
        <v>STD</v>
      </c>
      <c r="K174" t="str">
        <f>RESBDG_Split_Tech!K174</f>
        <v>NGA</v>
      </c>
      <c r="L174" s="9">
        <f>IF(OR($G174="WH",$G174="SH"),RESBDG_Split_Tech!L174,IF(L$1=2016,0,IF(RESBDG_Split_Tech!L174=1,1,IF(RESBDG_Split_Tech!L174="",0,IFERROR((RESBDG_Split_Tech!L174*(SUMIFS('AGG Activity_16'!B:B,'AGG Activity_16'!$A:$A,$B174)+SUMIFS('AGG Activity_EX'!B:B,'AGG Activity_EX'!$A:$A,$B174))-SUMIFS(Activity_EX!B:B,Activity_EX!$A:$A,$A174))/(SUMIFS('AGG Activity_16'!B:B,'AGG Activity_16'!$A:$A,$B174)),0)))))</f>
        <v>0</v>
      </c>
      <c r="M174" s="9">
        <f>IF(OR($G174="WH",$G174="SH"),RESBDG_Split_Tech!M174,IF(M$1=2016,0,IF(RESBDG_Split_Tech!M174=1,1,IF(RESBDG_Split_Tech!M174="",0,IFERROR((RESBDG_Split_Tech!M174*(SUMIFS('AGG Activity_16'!C:C,'AGG Activity_16'!$A:$A,$B174)+SUMIFS('AGG Activity_EX'!C:C,'AGG Activity_EX'!$A:$A,$B174))-SUMIFS(Activity_EX!C:C,Activity_EX!$A:$A,$A174))/(SUMIFS('AGG Activity_16'!C:C,'AGG Activity_16'!$A:$A,$B174)),0)))))</f>
        <v>0</v>
      </c>
      <c r="N174" s="9">
        <f>IF(OR($G174="WH",$G174="SH"),RESBDG_Split_Tech!N174,IF(N$1=2016,0,IF(RESBDG_Split_Tech!N174=1,1,IF(RESBDG_Split_Tech!N174="",0,IFERROR((RESBDG_Split_Tech!N174*(SUMIFS('AGG Activity_16'!D:D,'AGG Activity_16'!$A:$A,$B174)+SUMIFS('AGG Activity_EX'!D:D,'AGG Activity_EX'!$A:$A,$B174))-SUMIFS(Activity_EX!D:D,Activity_EX!$A:$A,$A174))/(SUMIFS('AGG Activity_16'!D:D,'AGG Activity_16'!$A:$A,$B174)),0)))))</f>
        <v>0</v>
      </c>
      <c r="O174" s="9">
        <f>IF(OR($G174="WH",$G174="SH"),RESBDG_Split_Tech!O174,IF(O$1=2016,0,IF(RESBDG_Split_Tech!O174=1,1,IF(RESBDG_Split_Tech!O174="",0,IFERROR((RESBDG_Split_Tech!O174*(SUMIFS('AGG Activity_16'!E:E,'AGG Activity_16'!$A:$A,$B174)+SUMIFS('AGG Activity_EX'!E:E,'AGG Activity_EX'!$A:$A,$B174))-SUMIFS(Activity_EX!E:E,Activity_EX!$A:$A,$A174))/(SUMIFS('AGG Activity_16'!E:E,'AGG Activity_16'!$A:$A,$B174)),0)))))</f>
        <v>0</v>
      </c>
      <c r="P174" s="9">
        <f>IF(OR($G174="WH",$G174="SH"),RESBDG_Split_Tech!P174,IF(P$1=2016,0,IF(RESBDG_Split_Tech!P174=1,1,IF(RESBDG_Split_Tech!P174="",0,IFERROR((RESBDG_Split_Tech!P174*(SUMIFS('AGG Activity_16'!F:F,'AGG Activity_16'!$A:$A,$B174)+SUMIFS('AGG Activity_EX'!F:F,'AGG Activity_EX'!$A:$A,$B174))-SUMIFS(Activity_EX!F:F,Activity_EX!$A:$A,$A174))/(SUMIFS('AGG Activity_16'!F:F,'AGG Activity_16'!$A:$A,$B174)),0)))))</f>
        <v>0</v>
      </c>
      <c r="Q174" s="9">
        <f>IF(OR($G174="WH",$G174="SH"),RESBDG_Split_Tech!Q174,IF(Q$1=2016,0,IF(RESBDG_Split_Tech!Q174=1,1,IF(RESBDG_Split_Tech!Q174="",0,IFERROR((RESBDG_Split_Tech!Q174*(SUMIFS('AGG Activity_16'!G:G,'AGG Activity_16'!$A:$A,$B174)+SUMIFS('AGG Activity_EX'!G:G,'AGG Activity_EX'!$A:$A,$B174))-SUMIFS(Activity_EX!G:G,Activity_EX!$A:$A,$A174))/(SUMIFS('AGG Activity_16'!G:G,'AGG Activity_16'!$A:$A,$B174)),0)))))</f>
        <v>0</v>
      </c>
      <c r="R174" s="9">
        <f>IF(OR($G174="WH",$G174="SH"),RESBDG_Split_Tech!R174,IF(R$1=2016,0,IF(RESBDG_Split_Tech!R174=1,1,IF(RESBDG_Split_Tech!R174="",0,IFERROR((RESBDG_Split_Tech!R174*(SUMIFS('AGG Activity_16'!H:H,'AGG Activity_16'!$A:$A,$B174)+SUMIFS('AGG Activity_EX'!H:H,'AGG Activity_EX'!$A:$A,$B174))-SUMIFS(Activity_EX!H:H,Activity_EX!$A:$A,$A174))/(SUMIFS('AGG Activity_16'!H:H,'AGG Activity_16'!$A:$A,$B174)),0)))))</f>
        <v>0</v>
      </c>
      <c r="S174" s="9">
        <f>IF(AND($G174="WH",S$1=2017),RESBDG_Split_Tech!S174,IF(S$1=2016,0,IF(RESBDG_Split_Tech!S174=1,1,IF(RESBDG_Split_Tech!S174="",0,IFERROR((RESBDG_Split_Tech!S174*(SUMIFS('AGG Activity_16'!I:I,'AGG Activity_16'!$A:$A,$B174)+SUMIFS('AGG Activity_EX'!I:I,'AGG Activity_EX'!$A:$A,$B174))-SUMIFS(Activity_EX!I:I,Activity_EX!$A:$A,$A174))/(SUMIFS('AGG Activity_16'!I:I,'AGG Activity_16'!$A:$A,$B174)),0)))))</f>
        <v>0</v>
      </c>
      <c r="T174" s="9">
        <f>IF(AND($G174="WH",T$1=2017),RESBDG_Split_Tech!T174,IF(T$1=2016,0,IF(RESBDG_Split_Tech!T174=1,1,IF(RESBDG_Split_Tech!T174="",0,IFERROR((RESBDG_Split_Tech!T174*(SUMIFS('AGG Activity_16'!J:J,'AGG Activity_16'!$A:$A,$B174)+SUMIFS('AGG Activity_EX'!J:J,'AGG Activity_EX'!$A:$A,$B174))-SUMIFS(Activity_EX!J:J,Activity_EX!$A:$A,$A174))/(SUMIFS('AGG Activity_16'!J:J,'AGG Activity_16'!$A:$A,$B174)),0)))))</f>
        <v>0</v>
      </c>
      <c r="U174" s="9">
        <f>IF(AND($G174="WH",U$1=2017),RESBDG_Split_Tech!U174,IF(U$1=2016,0,IF(RESBDG_Split_Tech!U174=1,1,IF(RESBDG_Split_Tech!U174="",0,IFERROR((RESBDG_Split_Tech!U174*(SUMIFS('AGG Activity_16'!K:K,'AGG Activity_16'!$A:$A,$B174)+SUMIFS('AGG Activity_EX'!K:K,'AGG Activity_EX'!$A:$A,$B174))-SUMIFS(Activity_EX!K:K,Activity_EX!$A:$A,$A174))/(SUMIFS('AGG Activity_16'!K:K,'AGG Activity_16'!$A:$A,$B174)),0)))))</f>
        <v>0</v>
      </c>
    </row>
    <row r="175" spans="1:21" x14ac:dyDescent="0.25">
      <c r="A175" t="str">
        <f>RESBDG_Split_Tech!A175</f>
        <v>RESBDGSATNewWH______STDPRO</v>
      </c>
      <c r="B175" t="str">
        <f>RESBDG_Split_Tech!B175</f>
        <v>RESBDGSATNewWH</v>
      </c>
      <c r="C175" t="str">
        <f>RESBDG_Split_Tech!C175</f>
        <v>RES</v>
      </c>
      <c r="D175" t="str">
        <f>RESBDG_Split_Tech!D175</f>
        <v>BDG</v>
      </c>
      <c r="E175" t="str">
        <f>RESBDG_Split_Tech!E175</f>
        <v>SAT</v>
      </c>
      <c r="F175" t="str">
        <f>RESBDG_Split_Tech!F175</f>
        <v>New</v>
      </c>
      <c r="G175" t="str">
        <f>RESBDG_Split_Tech!G175</f>
        <v>WH</v>
      </c>
      <c r="H175" t="str">
        <f>RESBDG_Split_Tech!H175</f>
        <v>___</v>
      </c>
      <c r="I175" t="str">
        <f>RESBDG_Split_Tech!I175</f>
        <v>___</v>
      </c>
      <c r="J175" t="str">
        <f>RESBDG_Split_Tech!J175</f>
        <v>STD</v>
      </c>
      <c r="K175" t="str">
        <f>RESBDG_Split_Tech!K175</f>
        <v>PRO</v>
      </c>
      <c r="L175" s="9">
        <f>IF(OR($G175="WH",$G175="SH"),RESBDG_Split_Tech!L175,IF(L$1=2016,0,IF(RESBDG_Split_Tech!L175=1,1,IF(RESBDG_Split_Tech!L175="",0,IFERROR((RESBDG_Split_Tech!L175*(SUMIFS('AGG Activity_16'!B:B,'AGG Activity_16'!$A:$A,$B175)+SUMIFS('AGG Activity_EX'!B:B,'AGG Activity_EX'!$A:$A,$B175))-SUMIFS(Activity_EX!B:B,Activity_EX!$A:$A,$A175))/(SUMIFS('AGG Activity_16'!B:B,'AGG Activity_16'!$A:$A,$B175)),0)))))</f>
        <v>0</v>
      </c>
      <c r="M175" s="9">
        <f>IF(OR($G175="WH",$G175="SH"),RESBDG_Split_Tech!M175,IF(M$1=2016,0,IF(RESBDG_Split_Tech!M175=1,1,IF(RESBDG_Split_Tech!M175="",0,IFERROR((RESBDG_Split_Tech!M175*(SUMIFS('AGG Activity_16'!C:C,'AGG Activity_16'!$A:$A,$B175)+SUMIFS('AGG Activity_EX'!C:C,'AGG Activity_EX'!$A:$A,$B175))-SUMIFS(Activity_EX!C:C,Activity_EX!$A:$A,$A175))/(SUMIFS('AGG Activity_16'!C:C,'AGG Activity_16'!$A:$A,$B175)),0)))))</f>
        <v>0</v>
      </c>
      <c r="N175" s="9">
        <f>IF(OR($G175="WH",$G175="SH"),RESBDG_Split_Tech!N175,IF(N$1=2016,0,IF(RESBDG_Split_Tech!N175=1,1,IF(RESBDG_Split_Tech!N175="",0,IFERROR((RESBDG_Split_Tech!N175*(SUMIFS('AGG Activity_16'!D:D,'AGG Activity_16'!$A:$A,$B175)+SUMIFS('AGG Activity_EX'!D:D,'AGG Activity_EX'!$A:$A,$B175))-SUMIFS(Activity_EX!D:D,Activity_EX!$A:$A,$A175))/(SUMIFS('AGG Activity_16'!D:D,'AGG Activity_16'!$A:$A,$B175)),0)))))</f>
        <v>0</v>
      </c>
      <c r="O175" s="9">
        <f>IF(OR($G175="WH",$G175="SH"),RESBDG_Split_Tech!O175,IF(O$1=2016,0,IF(RESBDG_Split_Tech!O175=1,1,IF(RESBDG_Split_Tech!O175="",0,IFERROR((RESBDG_Split_Tech!O175*(SUMIFS('AGG Activity_16'!E:E,'AGG Activity_16'!$A:$A,$B175)+SUMIFS('AGG Activity_EX'!E:E,'AGG Activity_EX'!$A:$A,$B175))-SUMIFS(Activity_EX!E:E,Activity_EX!$A:$A,$A175))/(SUMIFS('AGG Activity_16'!E:E,'AGG Activity_16'!$A:$A,$B175)),0)))))</f>
        <v>0</v>
      </c>
      <c r="P175" s="9">
        <f>IF(OR($G175="WH",$G175="SH"),RESBDG_Split_Tech!P175,IF(P$1=2016,0,IF(RESBDG_Split_Tech!P175=1,1,IF(RESBDG_Split_Tech!P175="",0,IFERROR((RESBDG_Split_Tech!P175*(SUMIFS('AGG Activity_16'!F:F,'AGG Activity_16'!$A:$A,$B175)+SUMIFS('AGG Activity_EX'!F:F,'AGG Activity_EX'!$A:$A,$B175))-SUMIFS(Activity_EX!F:F,Activity_EX!$A:$A,$A175))/(SUMIFS('AGG Activity_16'!F:F,'AGG Activity_16'!$A:$A,$B175)),0)))))</f>
        <v>0</v>
      </c>
      <c r="Q175" s="9">
        <f>IF(OR($G175="WH",$G175="SH"),RESBDG_Split_Tech!Q175,IF(Q$1=2016,0,IF(RESBDG_Split_Tech!Q175=1,1,IF(RESBDG_Split_Tech!Q175="",0,IFERROR((RESBDG_Split_Tech!Q175*(SUMIFS('AGG Activity_16'!G:G,'AGG Activity_16'!$A:$A,$B175)+SUMIFS('AGG Activity_EX'!G:G,'AGG Activity_EX'!$A:$A,$B175))-SUMIFS(Activity_EX!G:G,Activity_EX!$A:$A,$A175))/(SUMIFS('AGG Activity_16'!G:G,'AGG Activity_16'!$A:$A,$B175)),0)))))</f>
        <v>0</v>
      </c>
      <c r="R175" s="9">
        <f>IF(OR($G175="WH",$G175="SH"),RESBDG_Split_Tech!R175,IF(R$1=2016,0,IF(RESBDG_Split_Tech!R175=1,1,IF(RESBDG_Split_Tech!R175="",0,IFERROR((RESBDG_Split_Tech!R175*(SUMIFS('AGG Activity_16'!H:H,'AGG Activity_16'!$A:$A,$B175)+SUMIFS('AGG Activity_EX'!H:H,'AGG Activity_EX'!$A:$A,$B175))-SUMIFS(Activity_EX!H:H,Activity_EX!$A:$A,$A175))/(SUMIFS('AGG Activity_16'!H:H,'AGG Activity_16'!$A:$A,$B175)),0)))))</f>
        <v>0</v>
      </c>
      <c r="S175" s="9">
        <f>IF(AND($G175="WH",S$1=2017),RESBDG_Split_Tech!S175,IF(S$1=2016,0,IF(RESBDG_Split_Tech!S175=1,1,IF(RESBDG_Split_Tech!S175="",0,IFERROR((RESBDG_Split_Tech!S175*(SUMIFS('AGG Activity_16'!I:I,'AGG Activity_16'!$A:$A,$B175)+SUMIFS('AGG Activity_EX'!I:I,'AGG Activity_EX'!$A:$A,$B175))-SUMIFS(Activity_EX!I:I,Activity_EX!$A:$A,$A175))/(SUMIFS('AGG Activity_16'!I:I,'AGG Activity_16'!$A:$A,$B175)),0)))))</f>
        <v>0</v>
      </c>
      <c r="T175" s="9">
        <f>IF(AND($G175="WH",T$1=2017),RESBDG_Split_Tech!T175,IF(T$1=2016,0,IF(RESBDG_Split_Tech!T175=1,1,IF(RESBDG_Split_Tech!T175="",0,IFERROR((RESBDG_Split_Tech!T175*(SUMIFS('AGG Activity_16'!J:J,'AGG Activity_16'!$A:$A,$B175)+SUMIFS('AGG Activity_EX'!J:J,'AGG Activity_EX'!$A:$A,$B175))-SUMIFS(Activity_EX!J:J,Activity_EX!$A:$A,$A175))/(SUMIFS('AGG Activity_16'!J:J,'AGG Activity_16'!$A:$A,$B175)),0)))))</f>
        <v>0</v>
      </c>
      <c r="U175" s="9">
        <f>IF(AND($G175="WH",U$1=2017),RESBDG_Split_Tech!U175,IF(U$1=2016,0,IF(RESBDG_Split_Tech!U175=1,1,IF(RESBDG_Split_Tech!U175="",0,IFERROR((RESBDG_Split_Tech!U175*(SUMIFS('AGG Activity_16'!K:K,'AGG Activity_16'!$A:$A,$B175)+SUMIFS('AGG Activity_EX'!K:K,'AGG Activity_EX'!$A:$A,$B175))-SUMIFS(Activity_EX!K:K,Activity_EX!$A:$A,$A175))/(SUMIFS('AGG Activity_16'!K:K,'AGG Activity_16'!$A:$A,$B175)),0)))))</f>
        <v>0</v>
      </c>
    </row>
    <row r="176" spans="1:21" x14ac:dyDescent="0.25">
      <c r="A176" t="str">
        <f>RESBDG_Split_Tech!A176</f>
        <v>RESBDGSDENewWH______STDBMA</v>
      </c>
      <c r="B176" t="str">
        <f>RESBDG_Split_Tech!B176</f>
        <v>RESBDGSDENewWH</v>
      </c>
      <c r="C176" t="str">
        <f>RESBDG_Split_Tech!C176</f>
        <v>RES</v>
      </c>
      <c r="D176" t="str">
        <f>RESBDG_Split_Tech!D176</f>
        <v>BDG</v>
      </c>
      <c r="E176" t="str">
        <f>RESBDG_Split_Tech!E176</f>
        <v>SDE</v>
      </c>
      <c r="F176" t="str">
        <f>RESBDG_Split_Tech!F176</f>
        <v>New</v>
      </c>
      <c r="G176" t="str">
        <f>RESBDG_Split_Tech!G176</f>
        <v>WH</v>
      </c>
      <c r="H176" t="str">
        <f>RESBDG_Split_Tech!H176</f>
        <v>___</v>
      </c>
      <c r="I176" t="str">
        <f>RESBDG_Split_Tech!I176</f>
        <v>___</v>
      </c>
      <c r="J176" t="str">
        <f>RESBDG_Split_Tech!J176</f>
        <v>STD</v>
      </c>
      <c r="K176" t="str">
        <f>RESBDG_Split_Tech!K176</f>
        <v>BMA</v>
      </c>
      <c r="L176" s="9">
        <f>IF(OR($G176="WH",$G176="SH"),RESBDG_Split_Tech!L176,IF(L$1=2016,0,IF(RESBDG_Split_Tech!L176=1,1,IF(RESBDG_Split_Tech!L176="",0,IFERROR((RESBDG_Split_Tech!L176*(SUMIFS('AGG Activity_16'!B:B,'AGG Activity_16'!$A:$A,$B176)+SUMIFS('AGG Activity_EX'!B:B,'AGG Activity_EX'!$A:$A,$B176))-SUMIFS(Activity_EX!B:B,Activity_EX!$A:$A,$A176))/(SUMIFS('AGG Activity_16'!B:B,'AGG Activity_16'!$A:$A,$B176)),0)))))</f>
        <v>0</v>
      </c>
      <c r="M176" s="9">
        <f>IF(OR($G176="WH",$G176="SH"),RESBDG_Split_Tech!M176,IF(M$1=2016,0,IF(RESBDG_Split_Tech!M176=1,1,IF(RESBDG_Split_Tech!M176="",0,IFERROR((RESBDG_Split_Tech!M176*(SUMIFS('AGG Activity_16'!C:C,'AGG Activity_16'!$A:$A,$B176)+SUMIFS('AGG Activity_EX'!C:C,'AGG Activity_EX'!$A:$A,$B176))-SUMIFS(Activity_EX!C:C,Activity_EX!$A:$A,$A176))/(SUMIFS('AGG Activity_16'!C:C,'AGG Activity_16'!$A:$A,$B176)),0)))))</f>
        <v>0</v>
      </c>
      <c r="N176" s="9">
        <f>IF(OR($G176="WH",$G176="SH"),RESBDG_Split_Tech!N176,IF(N$1=2016,0,IF(RESBDG_Split_Tech!N176=1,1,IF(RESBDG_Split_Tech!N176="",0,IFERROR((RESBDG_Split_Tech!N176*(SUMIFS('AGG Activity_16'!D:D,'AGG Activity_16'!$A:$A,$B176)+SUMIFS('AGG Activity_EX'!D:D,'AGG Activity_EX'!$A:$A,$B176))-SUMIFS(Activity_EX!D:D,Activity_EX!$A:$A,$A176))/(SUMIFS('AGG Activity_16'!D:D,'AGG Activity_16'!$A:$A,$B176)),0)))))</f>
        <v>0</v>
      </c>
      <c r="O176" s="9">
        <f>IF(OR($G176="WH",$G176="SH"),RESBDG_Split_Tech!O176,IF(O$1=2016,0,IF(RESBDG_Split_Tech!O176=1,1,IF(RESBDG_Split_Tech!O176="",0,IFERROR((RESBDG_Split_Tech!O176*(SUMIFS('AGG Activity_16'!E:E,'AGG Activity_16'!$A:$A,$B176)+SUMIFS('AGG Activity_EX'!E:E,'AGG Activity_EX'!$A:$A,$B176))-SUMIFS(Activity_EX!E:E,Activity_EX!$A:$A,$A176))/(SUMIFS('AGG Activity_16'!E:E,'AGG Activity_16'!$A:$A,$B176)),0)))))</f>
        <v>0</v>
      </c>
      <c r="P176" s="9">
        <f>IF(OR($G176="WH",$G176="SH"),RESBDG_Split_Tech!P176,IF(P$1=2016,0,IF(RESBDG_Split_Tech!P176=1,1,IF(RESBDG_Split_Tech!P176="",0,IFERROR((RESBDG_Split_Tech!P176*(SUMIFS('AGG Activity_16'!F:F,'AGG Activity_16'!$A:$A,$B176)+SUMIFS('AGG Activity_EX'!F:F,'AGG Activity_EX'!$A:$A,$B176))-SUMIFS(Activity_EX!F:F,Activity_EX!$A:$A,$A176))/(SUMIFS('AGG Activity_16'!F:F,'AGG Activity_16'!$A:$A,$B176)),0)))))</f>
        <v>0</v>
      </c>
      <c r="Q176" s="9">
        <f>IF(OR($G176="WH",$G176="SH"),RESBDG_Split_Tech!Q176,IF(Q$1=2016,0,IF(RESBDG_Split_Tech!Q176=1,1,IF(RESBDG_Split_Tech!Q176="",0,IFERROR((RESBDG_Split_Tech!Q176*(SUMIFS('AGG Activity_16'!G:G,'AGG Activity_16'!$A:$A,$B176)+SUMIFS('AGG Activity_EX'!G:G,'AGG Activity_EX'!$A:$A,$B176))-SUMIFS(Activity_EX!G:G,Activity_EX!$A:$A,$A176))/(SUMIFS('AGG Activity_16'!G:G,'AGG Activity_16'!$A:$A,$B176)),0)))))</f>
        <v>0</v>
      </c>
      <c r="R176" s="9">
        <f>IF(OR($G176="WH",$G176="SH"),RESBDG_Split_Tech!R176,IF(R$1=2016,0,IF(RESBDG_Split_Tech!R176=1,1,IF(RESBDG_Split_Tech!R176="",0,IFERROR((RESBDG_Split_Tech!R176*(SUMIFS('AGG Activity_16'!H:H,'AGG Activity_16'!$A:$A,$B176)+SUMIFS('AGG Activity_EX'!H:H,'AGG Activity_EX'!$A:$A,$B176))-SUMIFS(Activity_EX!H:H,Activity_EX!$A:$A,$A176))/(SUMIFS('AGG Activity_16'!H:H,'AGG Activity_16'!$A:$A,$B176)),0)))))</f>
        <v>0</v>
      </c>
      <c r="S176" s="9">
        <f>IF(AND($G176="WH",S$1=2017),RESBDG_Split_Tech!S176,IF(S$1=2016,0,IF(RESBDG_Split_Tech!S176=1,1,IF(RESBDG_Split_Tech!S176="",0,IFERROR((RESBDG_Split_Tech!S176*(SUMIFS('AGG Activity_16'!I:I,'AGG Activity_16'!$A:$A,$B176)+SUMIFS('AGG Activity_EX'!I:I,'AGG Activity_EX'!$A:$A,$B176))-SUMIFS(Activity_EX!I:I,Activity_EX!$A:$A,$A176))/(SUMIFS('AGG Activity_16'!I:I,'AGG Activity_16'!$A:$A,$B176)),0)))))</f>
        <v>0</v>
      </c>
      <c r="T176" s="9">
        <f>IF(AND($G176="WH",T$1=2017),RESBDG_Split_Tech!T176,IF(T$1=2016,0,IF(RESBDG_Split_Tech!T176=1,1,IF(RESBDG_Split_Tech!T176="",0,IFERROR((RESBDG_Split_Tech!T176*(SUMIFS('AGG Activity_16'!J:J,'AGG Activity_16'!$A:$A,$B176)+SUMIFS('AGG Activity_EX'!J:J,'AGG Activity_EX'!$A:$A,$B176))-SUMIFS(Activity_EX!J:J,Activity_EX!$A:$A,$A176))/(SUMIFS('AGG Activity_16'!J:J,'AGG Activity_16'!$A:$A,$B176)),0)))))</f>
        <v>0</v>
      </c>
      <c r="U176" s="9">
        <f>IF(AND($G176="WH",U$1=2017),RESBDG_Split_Tech!U176,IF(U$1=2016,0,IF(RESBDG_Split_Tech!U176=1,1,IF(RESBDG_Split_Tech!U176="",0,IFERROR((RESBDG_Split_Tech!U176*(SUMIFS('AGG Activity_16'!K:K,'AGG Activity_16'!$A:$A,$B176)+SUMIFS('AGG Activity_EX'!K:K,'AGG Activity_EX'!$A:$A,$B176))-SUMIFS(Activity_EX!K:K,Activity_EX!$A:$A,$A176))/(SUMIFS('AGG Activity_16'!K:K,'AGG Activity_16'!$A:$A,$B176)),0)))))</f>
        <v>0</v>
      </c>
    </row>
    <row r="177" spans="1:21" x14ac:dyDescent="0.25">
      <c r="A177" t="str">
        <f>RESBDG_Split_Tech!A177</f>
        <v>RESBDGSDENewWH______STDELC</v>
      </c>
      <c r="B177" t="str">
        <f>RESBDG_Split_Tech!B177</f>
        <v>RESBDGSDENewWH</v>
      </c>
      <c r="C177" t="str">
        <f>RESBDG_Split_Tech!C177</f>
        <v>RES</v>
      </c>
      <c r="D177" t="str">
        <f>RESBDG_Split_Tech!D177</f>
        <v>BDG</v>
      </c>
      <c r="E177" t="str">
        <f>RESBDG_Split_Tech!E177</f>
        <v>SDE</v>
      </c>
      <c r="F177" t="str">
        <f>RESBDG_Split_Tech!F177</f>
        <v>New</v>
      </c>
      <c r="G177" t="str">
        <f>RESBDG_Split_Tech!G177</f>
        <v>WH</v>
      </c>
      <c r="H177" t="str">
        <f>RESBDG_Split_Tech!H177</f>
        <v>___</v>
      </c>
      <c r="I177" t="str">
        <f>RESBDG_Split_Tech!I177</f>
        <v>___</v>
      </c>
      <c r="J177" t="str">
        <f>RESBDG_Split_Tech!J177</f>
        <v>STD</v>
      </c>
      <c r="K177" t="str">
        <f>RESBDG_Split_Tech!K177</f>
        <v>ELC</v>
      </c>
      <c r="L177" s="9">
        <f>IF(OR($G177="WH",$G177="SH"),RESBDG_Split_Tech!L177,IF(L$1=2016,0,IF(RESBDG_Split_Tech!L177=1,1,IF(RESBDG_Split_Tech!L177="",0,IFERROR((RESBDG_Split_Tech!L177*(SUMIFS('AGG Activity_16'!B:B,'AGG Activity_16'!$A:$A,$B177)+SUMIFS('AGG Activity_EX'!B:B,'AGG Activity_EX'!$A:$A,$B177))-SUMIFS(Activity_EX!B:B,Activity_EX!$A:$A,$A177))/(SUMIFS('AGG Activity_16'!B:B,'AGG Activity_16'!$A:$A,$B177)),0)))))</f>
        <v>0</v>
      </c>
      <c r="M177" s="9">
        <f>IF(OR($G177="WH",$G177="SH"),RESBDG_Split_Tech!M177,IF(M$1=2016,0,IF(RESBDG_Split_Tech!M177=1,1,IF(RESBDG_Split_Tech!M177="",0,IFERROR((RESBDG_Split_Tech!M177*(SUMIFS('AGG Activity_16'!C:C,'AGG Activity_16'!$A:$A,$B177)+SUMIFS('AGG Activity_EX'!C:C,'AGG Activity_EX'!$A:$A,$B177))-SUMIFS(Activity_EX!C:C,Activity_EX!$A:$A,$A177))/(SUMIFS('AGG Activity_16'!C:C,'AGG Activity_16'!$A:$A,$B177)),0)))))</f>
        <v>0</v>
      </c>
      <c r="N177" s="9">
        <f>IF(OR($G177="WH",$G177="SH"),RESBDG_Split_Tech!N177,IF(N$1=2016,0,IF(RESBDG_Split_Tech!N177=1,1,IF(RESBDG_Split_Tech!N177="",0,IFERROR((RESBDG_Split_Tech!N177*(SUMIFS('AGG Activity_16'!D:D,'AGG Activity_16'!$A:$A,$B177)+SUMIFS('AGG Activity_EX'!D:D,'AGG Activity_EX'!$A:$A,$B177))-SUMIFS(Activity_EX!D:D,Activity_EX!$A:$A,$A177))/(SUMIFS('AGG Activity_16'!D:D,'AGG Activity_16'!$A:$A,$B177)),0)))))</f>
        <v>0</v>
      </c>
      <c r="O177" s="9">
        <f>IF(OR($G177="WH",$G177="SH"),RESBDG_Split_Tech!O177,IF(O$1=2016,0,IF(RESBDG_Split_Tech!O177=1,1,IF(RESBDG_Split_Tech!O177="",0,IFERROR((RESBDG_Split_Tech!O177*(SUMIFS('AGG Activity_16'!E:E,'AGG Activity_16'!$A:$A,$B177)+SUMIFS('AGG Activity_EX'!E:E,'AGG Activity_EX'!$A:$A,$B177))-SUMIFS(Activity_EX!E:E,Activity_EX!$A:$A,$A177))/(SUMIFS('AGG Activity_16'!E:E,'AGG Activity_16'!$A:$A,$B177)),0)))))</f>
        <v>0</v>
      </c>
      <c r="P177" s="9">
        <f>IF(OR($G177="WH",$G177="SH"),RESBDG_Split_Tech!P177,IF(P$1=2016,0,IF(RESBDG_Split_Tech!P177=1,1,IF(RESBDG_Split_Tech!P177="",0,IFERROR((RESBDG_Split_Tech!P177*(SUMIFS('AGG Activity_16'!F:F,'AGG Activity_16'!$A:$A,$B177)+SUMIFS('AGG Activity_EX'!F:F,'AGG Activity_EX'!$A:$A,$B177))-SUMIFS(Activity_EX!F:F,Activity_EX!$A:$A,$A177))/(SUMIFS('AGG Activity_16'!F:F,'AGG Activity_16'!$A:$A,$B177)),0)))))</f>
        <v>0</v>
      </c>
      <c r="Q177" s="9">
        <f>IF(OR($G177="WH",$G177="SH"),RESBDG_Split_Tech!Q177,IF(Q$1=2016,0,IF(RESBDG_Split_Tech!Q177=1,1,IF(RESBDG_Split_Tech!Q177="",0,IFERROR((RESBDG_Split_Tech!Q177*(SUMIFS('AGG Activity_16'!G:G,'AGG Activity_16'!$A:$A,$B177)+SUMIFS('AGG Activity_EX'!G:G,'AGG Activity_EX'!$A:$A,$B177))-SUMIFS(Activity_EX!G:G,Activity_EX!$A:$A,$A177))/(SUMIFS('AGG Activity_16'!G:G,'AGG Activity_16'!$A:$A,$B177)),0)))))</f>
        <v>0</v>
      </c>
      <c r="R177" s="9">
        <f>IF(OR($G177="WH",$G177="SH"),RESBDG_Split_Tech!R177,IF(R$1=2016,0,IF(RESBDG_Split_Tech!R177=1,1,IF(RESBDG_Split_Tech!R177="",0,IFERROR((RESBDG_Split_Tech!R177*(SUMIFS('AGG Activity_16'!H:H,'AGG Activity_16'!$A:$A,$B177)+SUMIFS('AGG Activity_EX'!H:H,'AGG Activity_EX'!$A:$A,$B177))-SUMIFS(Activity_EX!H:H,Activity_EX!$A:$A,$A177))/(SUMIFS('AGG Activity_16'!H:H,'AGG Activity_16'!$A:$A,$B177)),0)))))</f>
        <v>0</v>
      </c>
      <c r="S177" s="9">
        <f>IF(AND($G177="WH",S$1=2017),RESBDG_Split_Tech!S177,IF(S$1=2016,0,IF(RESBDG_Split_Tech!S177=1,1,IF(RESBDG_Split_Tech!S177="",0,IFERROR((RESBDG_Split_Tech!S177*(SUMIFS('AGG Activity_16'!I:I,'AGG Activity_16'!$A:$A,$B177)+SUMIFS('AGG Activity_EX'!I:I,'AGG Activity_EX'!$A:$A,$B177))-SUMIFS(Activity_EX!I:I,Activity_EX!$A:$A,$A177))/(SUMIFS('AGG Activity_16'!I:I,'AGG Activity_16'!$A:$A,$B177)),0)))))</f>
        <v>0</v>
      </c>
      <c r="T177" s="9">
        <f>IF(AND($G177="WH",T$1=2017),RESBDG_Split_Tech!T177,IF(T$1=2016,0,IF(RESBDG_Split_Tech!T177=1,1,IF(RESBDG_Split_Tech!T177="",0,IFERROR((RESBDG_Split_Tech!T177*(SUMIFS('AGG Activity_16'!J:J,'AGG Activity_16'!$A:$A,$B177)+SUMIFS('AGG Activity_EX'!J:J,'AGG Activity_EX'!$A:$A,$B177))-SUMIFS(Activity_EX!J:J,Activity_EX!$A:$A,$A177))/(SUMIFS('AGG Activity_16'!J:J,'AGG Activity_16'!$A:$A,$B177)),0)))))</f>
        <v>0</v>
      </c>
      <c r="U177" s="9">
        <f>IF(AND($G177="WH",U$1=2017),RESBDG_Split_Tech!U177,IF(U$1=2016,0,IF(RESBDG_Split_Tech!U177=1,1,IF(RESBDG_Split_Tech!U177="",0,IFERROR((RESBDG_Split_Tech!U177*(SUMIFS('AGG Activity_16'!K:K,'AGG Activity_16'!$A:$A,$B177)+SUMIFS('AGG Activity_EX'!K:K,'AGG Activity_EX'!$A:$A,$B177))-SUMIFS(Activity_EX!K:K,Activity_EX!$A:$A,$A177))/(SUMIFS('AGG Activity_16'!K:K,'AGG Activity_16'!$A:$A,$B177)),0)))))</f>
        <v>0</v>
      </c>
    </row>
    <row r="178" spans="1:21" x14ac:dyDescent="0.25">
      <c r="A178" t="str">
        <f>RESBDG_Split_Tech!A178</f>
        <v>RESBDGSDENewWH_________DHE</v>
      </c>
      <c r="B178" t="str">
        <f>RESBDG_Split_Tech!B178</f>
        <v>RESBDGSDENewWH</v>
      </c>
      <c r="C178" t="str">
        <f>RESBDG_Split_Tech!C178</f>
        <v>RES</v>
      </c>
      <c r="D178" t="str">
        <f>RESBDG_Split_Tech!D178</f>
        <v>BDG</v>
      </c>
      <c r="E178" t="str">
        <f>RESBDG_Split_Tech!E178</f>
        <v>SDE</v>
      </c>
      <c r="F178" t="str">
        <f>RESBDG_Split_Tech!F178</f>
        <v>New</v>
      </c>
      <c r="G178" t="str">
        <f>RESBDG_Split_Tech!G178</f>
        <v>WH</v>
      </c>
      <c r="H178" t="str">
        <f>RESBDG_Split_Tech!H178</f>
        <v>___</v>
      </c>
      <c r="I178" t="str">
        <f>RESBDG_Split_Tech!I178</f>
        <v>___</v>
      </c>
      <c r="J178" t="str">
        <f>RESBDG_Split_Tech!J178</f>
        <v>___</v>
      </c>
      <c r="K178" t="str">
        <f>RESBDG_Split_Tech!K178</f>
        <v>DHE</v>
      </c>
      <c r="L178" s="9">
        <f>IF(OR($G178="WH",$G178="SH"),RESBDG_Split_Tech!L178,IF(L$1=2016,0,IF(RESBDG_Split_Tech!L178=1,1,IF(RESBDG_Split_Tech!L178="",0,IFERROR((RESBDG_Split_Tech!L178*(SUMIFS('AGG Activity_16'!B:B,'AGG Activity_16'!$A:$A,$B178)+SUMIFS('AGG Activity_EX'!B:B,'AGG Activity_EX'!$A:$A,$B178))-SUMIFS(Activity_EX!B:B,Activity_EX!$A:$A,$A178))/(SUMIFS('AGG Activity_16'!B:B,'AGG Activity_16'!$A:$A,$B178)),0)))))</f>
        <v>0</v>
      </c>
      <c r="M178" s="9">
        <f>IF(OR($G178="WH",$G178="SH"),RESBDG_Split_Tech!M178,IF(M$1=2016,0,IF(RESBDG_Split_Tech!M178=1,1,IF(RESBDG_Split_Tech!M178="",0,IFERROR((RESBDG_Split_Tech!M178*(SUMIFS('AGG Activity_16'!C:C,'AGG Activity_16'!$A:$A,$B178)+SUMIFS('AGG Activity_EX'!C:C,'AGG Activity_EX'!$A:$A,$B178))-SUMIFS(Activity_EX!C:C,Activity_EX!$A:$A,$A178))/(SUMIFS('AGG Activity_16'!C:C,'AGG Activity_16'!$A:$A,$B178)),0)))))</f>
        <v>0</v>
      </c>
      <c r="N178" s="9">
        <f>IF(OR($G178="WH",$G178="SH"),RESBDG_Split_Tech!N178,IF(N$1=2016,0,IF(RESBDG_Split_Tech!N178=1,1,IF(RESBDG_Split_Tech!N178="",0,IFERROR((RESBDG_Split_Tech!N178*(SUMIFS('AGG Activity_16'!D:D,'AGG Activity_16'!$A:$A,$B178)+SUMIFS('AGG Activity_EX'!D:D,'AGG Activity_EX'!$A:$A,$B178))-SUMIFS(Activity_EX!D:D,Activity_EX!$A:$A,$A178))/(SUMIFS('AGG Activity_16'!D:D,'AGG Activity_16'!$A:$A,$B178)),0)))))</f>
        <v>0</v>
      </c>
      <c r="O178" s="9">
        <f>IF(OR($G178="WH",$G178="SH"),RESBDG_Split_Tech!O178,IF(O$1=2016,0,IF(RESBDG_Split_Tech!O178=1,1,IF(RESBDG_Split_Tech!O178="",0,IFERROR((RESBDG_Split_Tech!O178*(SUMIFS('AGG Activity_16'!E:E,'AGG Activity_16'!$A:$A,$B178)+SUMIFS('AGG Activity_EX'!E:E,'AGG Activity_EX'!$A:$A,$B178))-SUMIFS(Activity_EX!E:E,Activity_EX!$A:$A,$A178))/(SUMIFS('AGG Activity_16'!E:E,'AGG Activity_16'!$A:$A,$B178)),0)))))</f>
        <v>0</v>
      </c>
      <c r="P178" s="9">
        <f>IF(OR($G178="WH",$G178="SH"),RESBDG_Split_Tech!P178,IF(P$1=2016,0,IF(RESBDG_Split_Tech!P178=1,1,IF(RESBDG_Split_Tech!P178="",0,IFERROR((RESBDG_Split_Tech!P178*(SUMIFS('AGG Activity_16'!F:F,'AGG Activity_16'!$A:$A,$B178)+SUMIFS('AGG Activity_EX'!F:F,'AGG Activity_EX'!$A:$A,$B178))-SUMIFS(Activity_EX!F:F,Activity_EX!$A:$A,$A178))/(SUMIFS('AGG Activity_16'!F:F,'AGG Activity_16'!$A:$A,$B178)),0)))))</f>
        <v>0</v>
      </c>
      <c r="Q178" s="9">
        <f>IF(OR($G178="WH",$G178="SH"),RESBDG_Split_Tech!Q178,IF(Q$1=2016,0,IF(RESBDG_Split_Tech!Q178=1,1,IF(RESBDG_Split_Tech!Q178="",0,IFERROR((RESBDG_Split_Tech!Q178*(SUMIFS('AGG Activity_16'!G:G,'AGG Activity_16'!$A:$A,$B178)+SUMIFS('AGG Activity_EX'!G:G,'AGG Activity_EX'!$A:$A,$B178))-SUMIFS(Activity_EX!G:G,Activity_EX!$A:$A,$A178))/(SUMIFS('AGG Activity_16'!G:G,'AGG Activity_16'!$A:$A,$B178)),0)))))</f>
        <v>0</v>
      </c>
      <c r="R178" s="9">
        <f>IF(OR($G178="WH",$G178="SH"),RESBDG_Split_Tech!R178,IF(R$1=2016,0,IF(RESBDG_Split_Tech!R178=1,1,IF(RESBDG_Split_Tech!R178="",0,IFERROR((RESBDG_Split_Tech!R178*(SUMIFS('AGG Activity_16'!H:H,'AGG Activity_16'!$A:$A,$B178)+SUMIFS('AGG Activity_EX'!H:H,'AGG Activity_EX'!$A:$A,$B178))-SUMIFS(Activity_EX!H:H,Activity_EX!$A:$A,$A178))/(SUMIFS('AGG Activity_16'!H:H,'AGG Activity_16'!$A:$A,$B178)),0)))))</f>
        <v>0</v>
      </c>
      <c r="S178" s="9">
        <f>IF(AND($G178="WH",S$1=2017),RESBDG_Split_Tech!S178,IF(S$1=2016,0,IF(RESBDG_Split_Tech!S178=1,1,IF(RESBDG_Split_Tech!S178="",0,IFERROR((RESBDG_Split_Tech!S178*(SUMIFS('AGG Activity_16'!I:I,'AGG Activity_16'!$A:$A,$B178)+SUMIFS('AGG Activity_EX'!I:I,'AGG Activity_EX'!$A:$A,$B178))-SUMIFS(Activity_EX!I:I,Activity_EX!$A:$A,$A178))/(SUMIFS('AGG Activity_16'!I:I,'AGG Activity_16'!$A:$A,$B178)),0)))))</f>
        <v>0</v>
      </c>
      <c r="T178" s="9">
        <f>IF(AND($G178="WH",T$1=2017),RESBDG_Split_Tech!T178,IF(T$1=2016,0,IF(RESBDG_Split_Tech!T178=1,1,IF(RESBDG_Split_Tech!T178="",0,IFERROR((RESBDG_Split_Tech!T178*(SUMIFS('AGG Activity_16'!J:J,'AGG Activity_16'!$A:$A,$B178)+SUMIFS('AGG Activity_EX'!J:J,'AGG Activity_EX'!$A:$A,$B178))-SUMIFS(Activity_EX!J:J,Activity_EX!$A:$A,$A178))/(SUMIFS('AGG Activity_16'!J:J,'AGG Activity_16'!$A:$A,$B178)),0)))))</f>
        <v>0</v>
      </c>
      <c r="U178" s="9">
        <f>IF(AND($G178="WH",U$1=2017),RESBDG_Split_Tech!U178,IF(U$1=2016,0,IF(RESBDG_Split_Tech!U178=1,1,IF(RESBDG_Split_Tech!U178="",0,IFERROR((RESBDG_Split_Tech!U178*(SUMIFS('AGG Activity_16'!K:K,'AGG Activity_16'!$A:$A,$B178)+SUMIFS('AGG Activity_EX'!K:K,'AGG Activity_EX'!$A:$A,$B178))-SUMIFS(Activity_EX!K:K,Activity_EX!$A:$A,$A178))/(SUMIFS('AGG Activity_16'!K:K,'AGG Activity_16'!$A:$A,$B178)),0)))))</f>
        <v>0</v>
      </c>
    </row>
    <row r="179" spans="1:21" x14ac:dyDescent="0.25">
      <c r="A179" t="str">
        <f>RESBDG_Split_Tech!A179</f>
        <v>RESBDGSDENewWH______STDLFO</v>
      </c>
      <c r="B179" t="str">
        <f>RESBDG_Split_Tech!B179</f>
        <v>RESBDGSDENewWH</v>
      </c>
      <c r="C179" t="str">
        <f>RESBDG_Split_Tech!C179</f>
        <v>RES</v>
      </c>
      <c r="D179" t="str">
        <f>RESBDG_Split_Tech!D179</f>
        <v>BDG</v>
      </c>
      <c r="E179" t="str">
        <f>RESBDG_Split_Tech!E179</f>
        <v>SDE</v>
      </c>
      <c r="F179" t="str">
        <f>RESBDG_Split_Tech!F179</f>
        <v>New</v>
      </c>
      <c r="G179" t="str">
        <f>RESBDG_Split_Tech!G179</f>
        <v>WH</v>
      </c>
      <c r="H179" t="str">
        <f>RESBDG_Split_Tech!H179</f>
        <v>___</v>
      </c>
      <c r="I179" t="str">
        <f>RESBDG_Split_Tech!I179</f>
        <v>___</v>
      </c>
      <c r="J179" t="str">
        <f>RESBDG_Split_Tech!J179</f>
        <v>STD</v>
      </c>
      <c r="K179" t="str">
        <f>RESBDG_Split_Tech!K179</f>
        <v>LFO</v>
      </c>
      <c r="L179" s="9">
        <f>IF(OR($G179="WH",$G179="SH"),RESBDG_Split_Tech!L179,IF(L$1=2016,0,IF(RESBDG_Split_Tech!L179=1,1,IF(RESBDG_Split_Tech!L179="",0,IFERROR((RESBDG_Split_Tech!L179*(SUMIFS('AGG Activity_16'!B:B,'AGG Activity_16'!$A:$A,$B179)+SUMIFS('AGG Activity_EX'!B:B,'AGG Activity_EX'!$A:$A,$B179))-SUMIFS(Activity_EX!B:B,Activity_EX!$A:$A,$A179))/(SUMIFS('AGG Activity_16'!B:B,'AGG Activity_16'!$A:$A,$B179)),0)))))</f>
        <v>0</v>
      </c>
      <c r="M179" s="9">
        <f>IF(OR($G179="WH",$G179="SH"),RESBDG_Split_Tech!M179,IF(M$1=2016,0,IF(RESBDG_Split_Tech!M179=1,1,IF(RESBDG_Split_Tech!M179="",0,IFERROR((RESBDG_Split_Tech!M179*(SUMIFS('AGG Activity_16'!C:C,'AGG Activity_16'!$A:$A,$B179)+SUMIFS('AGG Activity_EX'!C:C,'AGG Activity_EX'!$A:$A,$B179))-SUMIFS(Activity_EX!C:C,Activity_EX!$A:$A,$A179))/(SUMIFS('AGG Activity_16'!C:C,'AGG Activity_16'!$A:$A,$B179)),0)))))</f>
        <v>0</v>
      </c>
      <c r="N179" s="9">
        <f>IF(OR($G179="WH",$G179="SH"),RESBDG_Split_Tech!N179,IF(N$1=2016,0,IF(RESBDG_Split_Tech!N179=1,1,IF(RESBDG_Split_Tech!N179="",0,IFERROR((RESBDG_Split_Tech!N179*(SUMIFS('AGG Activity_16'!D:D,'AGG Activity_16'!$A:$A,$B179)+SUMIFS('AGG Activity_EX'!D:D,'AGG Activity_EX'!$A:$A,$B179))-SUMIFS(Activity_EX!D:D,Activity_EX!$A:$A,$A179))/(SUMIFS('AGG Activity_16'!D:D,'AGG Activity_16'!$A:$A,$B179)),0)))))</f>
        <v>0</v>
      </c>
      <c r="O179" s="9">
        <f>IF(OR($G179="WH",$G179="SH"),RESBDG_Split_Tech!O179,IF(O$1=2016,0,IF(RESBDG_Split_Tech!O179=1,1,IF(RESBDG_Split_Tech!O179="",0,IFERROR((RESBDG_Split_Tech!O179*(SUMIFS('AGG Activity_16'!E:E,'AGG Activity_16'!$A:$A,$B179)+SUMIFS('AGG Activity_EX'!E:E,'AGG Activity_EX'!$A:$A,$B179))-SUMIFS(Activity_EX!E:E,Activity_EX!$A:$A,$A179))/(SUMIFS('AGG Activity_16'!E:E,'AGG Activity_16'!$A:$A,$B179)),0)))))</f>
        <v>0</v>
      </c>
      <c r="P179" s="9">
        <f>IF(OR($G179="WH",$G179="SH"),RESBDG_Split_Tech!P179,IF(P$1=2016,0,IF(RESBDG_Split_Tech!P179=1,1,IF(RESBDG_Split_Tech!P179="",0,IFERROR((RESBDG_Split_Tech!P179*(SUMIFS('AGG Activity_16'!F:F,'AGG Activity_16'!$A:$A,$B179)+SUMIFS('AGG Activity_EX'!F:F,'AGG Activity_EX'!$A:$A,$B179))-SUMIFS(Activity_EX!F:F,Activity_EX!$A:$A,$A179))/(SUMIFS('AGG Activity_16'!F:F,'AGG Activity_16'!$A:$A,$B179)),0)))))</f>
        <v>0</v>
      </c>
      <c r="Q179" s="9">
        <f>IF(OR($G179="WH",$G179="SH"),RESBDG_Split_Tech!Q179,IF(Q$1=2016,0,IF(RESBDG_Split_Tech!Q179=1,1,IF(RESBDG_Split_Tech!Q179="",0,IFERROR((RESBDG_Split_Tech!Q179*(SUMIFS('AGG Activity_16'!G:G,'AGG Activity_16'!$A:$A,$B179)+SUMIFS('AGG Activity_EX'!G:G,'AGG Activity_EX'!$A:$A,$B179))-SUMIFS(Activity_EX!G:G,Activity_EX!$A:$A,$A179))/(SUMIFS('AGG Activity_16'!G:G,'AGG Activity_16'!$A:$A,$B179)),0)))))</f>
        <v>0</v>
      </c>
      <c r="R179" s="9">
        <f>IF(OR($G179="WH",$G179="SH"),RESBDG_Split_Tech!R179,IF(R$1=2016,0,IF(RESBDG_Split_Tech!R179=1,1,IF(RESBDG_Split_Tech!R179="",0,IFERROR((RESBDG_Split_Tech!R179*(SUMIFS('AGG Activity_16'!H:H,'AGG Activity_16'!$A:$A,$B179)+SUMIFS('AGG Activity_EX'!H:H,'AGG Activity_EX'!$A:$A,$B179))-SUMIFS(Activity_EX!H:H,Activity_EX!$A:$A,$A179))/(SUMIFS('AGG Activity_16'!H:H,'AGG Activity_16'!$A:$A,$B179)),0)))))</f>
        <v>0</v>
      </c>
      <c r="S179" s="9">
        <f>IF(AND($G179="WH",S$1=2017),RESBDG_Split_Tech!S179,IF(S$1=2016,0,IF(RESBDG_Split_Tech!S179=1,1,IF(RESBDG_Split_Tech!S179="",0,IFERROR((RESBDG_Split_Tech!S179*(SUMIFS('AGG Activity_16'!I:I,'AGG Activity_16'!$A:$A,$B179)+SUMIFS('AGG Activity_EX'!I:I,'AGG Activity_EX'!$A:$A,$B179))-SUMIFS(Activity_EX!I:I,Activity_EX!$A:$A,$A179))/(SUMIFS('AGG Activity_16'!I:I,'AGG Activity_16'!$A:$A,$B179)),0)))))</f>
        <v>0</v>
      </c>
      <c r="T179" s="9">
        <f>IF(AND($G179="WH",T$1=2017),RESBDG_Split_Tech!T179,IF(T$1=2016,0,IF(RESBDG_Split_Tech!T179=1,1,IF(RESBDG_Split_Tech!T179="",0,IFERROR((RESBDG_Split_Tech!T179*(SUMIFS('AGG Activity_16'!J:J,'AGG Activity_16'!$A:$A,$B179)+SUMIFS('AGG Activity_EX'!J:J,'AGG Activity_EX'!$A:$A,$B179))-SUMIFS(Activity_EX!J:J,Activity_EX!$A:$A,$A179))/(SUMIFS('AGG Activity_16'!J:J,'AGG Activity_16'!$A:$A,$B179)),0)))))</f>
        <v>0</v>
      </c>
      <c r="U179" s="9">
        <f>IF(AND($G179="WH",U$1=2017),RESBDG_Split_Tech!U179,IF(U$1=2016,0,IF(RESBDG_Split_Tech!U179=1,1,IF(RESBDG_Split_Tech!U179="",0,IFERROR((RESBDG_Split_Tech!U179*(SUMIFS('AGG Activity_16'!K:K,'AGG Activity_16'!$A:$A,$B179)+SUMIFS('AGG Activity_EX'!K:K,'AGG Activity_EX'!$A:$A,$B179))-SUMIFS(Activity_EX!K:K,Activity_EX!$A:$A,$A179))/(SUMIFS('AGG Activity_16'!K:K,'AGG Activity_16'!$A:$A,$B179)),0)))))</f>
        <v>0</v>
      </c>
    </row>
    <row r="180" spans="1:21" x14ac:dyDescent="0.25">
      <c r="A180" t="str">
        <f>RESBDG_Split_Tech!A180</f>
        <v>RESBDGSDENewWH______STDNGA</v>
      </c>
      <c r="B180" t="str">
        <f>RESBDG_Split_Tech!B180</f>
        <v>RESBDGSDENewWH</v>
      </c>
      <c r="C180" t="str">
        <f>RESBDG_Split_Tech!C180</f>
        <v>RES</v>
      </c>
      <c r="D180" t="str">
        <f>RESBDG_Split_Tech!D180</f>
        <v>BDG</v>
      </c>
      <c r="E180" t="str">
        <f>RESBDG_Split_Tech!E180</f>
        <v>SDE</v>
      </c>
      <c r="F180" t="str">
        <f>RESBDG_Split_Tech!F180</f>
        <v>New</v>
      </c>
      <c r="G180" t="str">
        <f>RESBDG_Split_Tech!G180</f>
        <v>WH</v>
      </c>
      <c r="H180" t="str">
        <f>RESBDG_Split_Tech!H180</f>
        <v>___</v>
      </c>
      <c r="I180" t="str">
        <f>RESBDG_Split_Tech!I180</f>
        <v>___</v>
      </c>
      <c r="J180" t="str">
        <f>RESBDG_Split_Tech!J180</f>
        <v>STD</v>
      </c>
      <c r="K180" t="str">
        <f>RESBDG_Split_Tech!K180</f>
        <v>NGA</v>
      </c>
      <c r="L180" s="9">
        <f>IF(OR($G180="WH",$G180="SH"),RESBDG_Split_Tech!L180,IF(L$1=2016,0,IF(RESBDG_Split_Tech!L180=1,1,IF(RESBDG_Split_Tech!L180="",0,IFERROR((RESBDG_Split_Tech!L180*(SUMIFS('AGG Activity_16'!B:B,'AGG Activity_16'!$A:$A,$B180)+SUMIFS('AGG Activity_EX'!B:B,'AGG Activity_EX'!$A:$A,$B180))-SUMIFS(Activity_EX!B:B,Activity_EX!$A:$A,$A180))/(SUMIFS('AGG Activity_16'!B:B,'AGG Activity_16'!$A:$A,$B180)),0)))))</f>
        <v>0</v>
      </c>
      <c r="M180" s="9">
        <f>IF(OR($G180="WH",$G180="SH"),RESBDG_Split_Tech!M180,IF(M$1=2016,0,IF(RESBDG_Split_Tech!M180=1,1,IF(RESBDG_Split_Tech!M180="",0,IFERROR((RESBDG_Split_Tech!M180*(SUMIFS('AGG Activity_16'!C:C,'AGG Activity_16'!$A:$A,$B180)+SUMIFS('AGG Activity_EX'!C:C,'AGG Activity_EX'!$A:$A,$B180))-SUMIFS(Activity_EX!C:C,Activity_EX!$A:$A,$A180))/(SUMIFS('AGG Activity_16'!C:C,'AGG Activity_16'!$A:$A,$B180)),0)))))</f>
        <v>0</v>
      </c>
      <c r="N180" s="9">
        <f>IF(OR($G180="WH",$G180="SH"),RESBDG_Split_Tech!N180,IF(N$1=2016,0,IF(RESBDG_Split_Tech!N180=1,1,IF(RESBDG_Split_Tech!N180="",0,IFERROR((RESBDG_Split_Tech!N180*(SUMIFS('AGG Activity_16'!D:D,'AGG Activity_16'!$A:$A,$B180)+SUMIFS('AGG Activity_EX'!D:D,'AGG Activity_EX'!$A:$A,$B180))-SUMIFS(Activity_EX!D:D,Activity_EX!$A:$A,$A180))/(SUMIFS('AGG Activity_16'!D:D,'AGG Activity_16'!$A:$A,$B180)),0)))))</f>
        <v>0</v>
      </c>
      <c r="O180" s="9">
        <f>IF(OR($G180="WH",$G180="SH"),RESBDG_Split_Tech!O180,IF(O$1=2016,0,IF(RESBDG_Split_Tech!O180=1,1,IF(RESBDG_Split_Tech!O180="",0,IFERROR((RESBDG_Split_Tech!O180*(SUMIFS('AGG Activity_16'!E:E,'AGG Activity_16'!$A:$A,$B180)+SUMIFS('AGG Activity_EX'!E:E,'AGG Activity_EX'!$A:$A,$B180))-SUMIFS(Activity_EX!E:E,Activity_EX!$A:$A,$A180))/(SUMIFS('AGG Activity_16'!E:E,'AGG Activity_16'!$A:$A,$B180)),0)))))</f>
        <v>0</v>
      </c>
      <c r="P180" s="9">
        <f>IF(OR($G180="WH",$G180="SH"),RESBDG_Split_Tech!P180,IF(P$1=2016,0,IF(RESBDG_Split_Tech!P180=1,1,IF(RESBDG_Split_Tech!P180="",0,IFERROR((RESBDG_Split_Tech!P180*(SUMIFS('AGG Activity_16'!F:F,'AGG Activity_16'!$A:$A,$B180)+SUMIFS('AGG Activity_EX'!F:F,'AGG Activity_EX'!$A:$A,$B180))-SUMIFS(Activity_EX!F:F,Activity_EX!$A:$A,$A180))/(SUMIFS('AGG Activity_16'!F:F,'AGG Activity_16'!$A:$A,$B180)),0)))))</f>
        <v>0</v>
      </c>
      <c r="Q180" s="9">
        <f>IF(OR($G180="WH",$G180="SH"),RESBDG_Split_Tech!Q180,IF(Q$1=2016,0,IF(RESBDG_Split_Tech!Q180=1,1,IF(RESBDG_Split_Tech!Q180="",0,IFERROR((RESBDG_Split_Tech!Q180*(SUMIFS('AGG Activity_16'!G:G,'AGG Activity_16'!$A:$A,$B180)+SUMIFS('AGG Activity_EX'!G:G,'AGG Activity_EX'!$A:$A,$B180))-SUMIFS(Activity_EX!G:G,Activity_EX!$A:$A,$A180))/(SUMIFS('AGG Activity_16'!G:G,'AGG Activity_16'!$A:$A,$B180)),0)))))</f>
        <v>0</v>
      </c>
      <c r="R180" s="9">
        <f>IF(OR($G180="WH",$G180="SH"),RESBDG_Split_Tech!R180,IF(R$1=2016,0,IF(RESBDG_Split_Tech!R180=1,1,IF(RESBDG_Split_Tech!R180="",0,IFERROR((RESBDG_Split_Tech!R180*(SUMIFS('AGG Activity_16'!H:H,'AGG Activity_16'!$A:$A,$B180)+SUMIFS('AGG Activity_EX'!H:H,'AGG Activity_EX'!$A:$A,$B180))-SUMIFS(Activity_EX!H:H,Activity_EX!$A:$A,$A180))/(SUMIFS('AGG Activity_16'!H:H,'AGG Activity_16'!$A:$A,$B180)),0)))))</f>
        <v>0</v>
      </c>
      <c r="S180" s="9">
        <f>IF(AND($G180="WH",S$1=2017),RESBDG_Split_Tech!S180,IF(S$1=2016,0,IF(RESBDG_Split_Tech!S180=1,1,IF(RESBDG_Split_Tech!S180="",0,IFERROR((RESBDG_Split_Tech!S180*(SUMIFS('AGG Activity_16'!I:I,'AGG Activity_16'!$A:$A,$B180)+SUMIFS('AGG Activity_EX'!I:I,'AGG Activity_EX'!$A:$A,$B180))-SUMIFS(Activity_EX!I:I,Activity_EX!$A:$A,$A180))/(SUMIFS('AGG Activity_16'!I:I,'AGG Activity_16'!$A:$A,$B180)),0)))))</f>
        <v>0</v>
      </c>
      <c r="T180" s="9">
        <f>IF(AND($G180="WH",T$1=2017),RESBDG_Split_Tech!T180,IF(T$1=2016,0,IF(RESBDG_Split_Tech!T180=1,1,IF(RESBDG_Split_Tech!T180="",0,IFERROR((RESBDG_Split_Tech!T180*(SUMIFS('AGG Activity_16'!J:J,'AGG Activity_16'!$A:$A,$B180)+SUMIFS('AGG Activity_EX'!J:J,'AGG Activity_EX'!$A:$A,$B180))-SUMIFS(Activity_EX!J:J,Activity_EX!$A:$A,$A180))/(SUMIFS('AGG Activity_16'!J:J,'AGG Activity_16'!$A:$A,$B180)),0)))))</f>
        <v>0</v>
      </c>
      <c r="U180" s="9">
        <f>IF(AND($G180="WH",U$1=2017),RESBDG_Split_Tech!U180,IF(U$1=2016,0,IF(RESBDG_Split_Tech!U180=1,1,IF(RESBDG_Split_Tech!U180="",0,IFERROR((RESBDG_Split_Tech!U180*(SUMIFS('AGG Activity_16'!K:K,'AGG Activity_16'!$A:$A,$B180)+SUMIFS('AGG Activity_EX'!K:K,'AGG Activity_EX'!$A:$A,$B180))-SUMIFS(Activity_EX!K:K,Activity_EX!$A:$A,$A180))/(SUMIFS('AGG Activity_16'!K:K,'AGG Activity_16'!$A:$A,$B180)),0)))))</f>
        <v>0</v>
      </c>
    </row>
    <row r="181" spans="1:21" x14ac:dyDescent="0.25">
      <c r="A181" t="str">
        <f>RESBDG_Split_Tech!A181</f>
        <v>RESBDGSDENewWH______STDPRO</v>
      </c>
      <c r="B181" t="str">
        <f>RESBDG_Split_Tech!B181</f>
        <v>RESBDGSDENewWH</v>
      </c>
      <c r="C181" t="str">
        <f>RESBDG_Split_Tech!C181</f>
        <v>RES</v>
      </c>
      <c r="D181" t="str">
        <f>RESBDG_Split_Tech!D181</f>
        <v>BDG</v>
      </c>
      <c r="E181" t="str">
        <f>RESBDG_Split_Tech!E181</f>
        <v>SDE</v>
      </c>
      <c r="F181" t="str">
        <f>RESBDG_Split_Tech!F181</f>
        <v>New</v>
      </c>
      <c r="G181" t="str">
        <f>RESBDG_Split_Tech!G181</f>
        <v>WH</v>
      </c>
      <c r="H181" t="str">
        <f>RESBDG_Split_Tech!H181</f>
        <v>___</v>
      </c>
      <c r="I181" t="str">
        <f>RESBDG_Split_Tech!I181</f>
        <v>___</v>
      </c>
      <c r="J181" t="str">
        <f>RESBDG_Split_Tech!J181</f>
        <v>STD</v>
      </c>
      <c r="K181" t="str">
        <f>RESBDG_Split_Tech!K181</f>
        <v>PRO</v>
      </c>
      <c r="L181" s="9">
        <f>IF(OR($G181="WH",$G181="SH"),RESBDG_Split_Tech!L181,IF(L$1=2016,0,IF(RESBDG_Split_Tech!L181=1,1,IF(RESBDG_Split_Tech!L181="",0,IFERROR((RESBDG_Split_Tech!L181*(SUMIFS('AGG Activity_16'!B:B,'AGG Activity_16'!$A:$A,$B181)+SUMIFS('AGG Activity_EX'!B:B,'AGG Activity_EX'!$A:$A,$B181))-SUMIFS(Activity_EX!B:B,Activity_EX!$A:$A,$A181))/(SUMIFS('AGG Activity_16'!B:B,'AGG Activity_16'!$A:$A,$B181)),0)))))</f>
        <v>0</v>
      </c>
      <c r="M181" s="9">
        <f>IF(OR($G181="WH",$G181="SH"),RESBDG_Split_Tech!M181,IF(M$1=2016,0,IF(RESBDG_Split_Tech!M181=1,1,IF(RESBDG_Split_Tech!M181="",0,IFERROR((RESBDG_Split_Tech!M181*(SUMIFS('AGG Activity_16'!C:C,'AGG Activity_16'!$A:$A,$B181)+SUMIFS('AGG Activity_EX'!C:C,'AGG Activity_EX'!$A:$A,$B181))-SUMIFS(Activity_EX!C:C,Activity_EX!$A:$A,$A181))/(SUMIFS('AGG Activity_16'!C:C,'AGG Activity_16'!$A:$A,$B181)),0)))))</f>
        <v>0</v>
      </c>
      <c r="N181" s="9">
        <f>IF(OR($G181="WH",$G181="SH"),RESBDG_Split_Tech!N181,IF(N$1=2016,0,IF(RESBDG_Split_Tech!N181=1,1,IF(RESBDG_Split_Tech!N181="",0,IFERROR((RESBDG_Split_Tech!N181*(SUMIFS('AGG Activity_16'!D:D,'AGG Activity_16'!$A:$A,$B181)+SUMIFS('AGG Activity_EX'!D:D,'AGG Activity_EX'!$A:$A,$B181))-SUMIFS(Activity_EX!D:D,Activity_EX!$A:$A,$A181))/(SUMIFS('AGG Activity_16'!D:D,'AGG Activity_16'!$A:$A,$B181)),0)))))</f>
        <v>0</v>
      </c>
      <c r="O181" s="9">
        <f>IF(OR($G181="WH",$G181="SH"),RESBDG_Split_Tech!O181,IF(O$1=2016,0,IF(RESBDG_Split_Tech!O181=1,1,IF(RESBDG_Split_Tech!O181="",0,IFERROR((RESBDG_Split_Tech!O181*(SUMIFS('AGG Activity_16'!E:E,'AGG Activity_16'!$A:$A,$B181)+SUMIFS('AGG Activity_EX'!E:E,'AGG Activity_EX'!$A:$A,$B181))-SUMIFS(Activity_EX!E:E,Activity_EX!$A:$A,$A181))/(SUMIFS('AGG Activity_16'!E:E,'AGG Activity_16'!$A:$A,$B181)),0)))))</f>
        <v>0</v>
      </c>
      <c r="P181" s="9">
        <f>IF(OR($G181="WH",$G181="SH"),RESBDG_Split_Tech!P181,IF(P$1=2016,0,IF(RESBDG_Split_Tech!P181=1,1,IF(RESBDG_Split_Tech!P181="",0,IFERROR((RESBDG_Split_Tech!P181*(SUMIFS('AGG Activity_16'!F:F,'AGG Activity_16'!$A:$A,$B181)+SUMIFS('AGG Activity_EX'!F:F,'AGG Activity_EX'!$A:$A,$B181))-SUMIFS(Activity_EX!F:F,Activity_EX!$A:$A,$A181))/(SUMIFS('AGG Activity_16'!F:F,'AGG Activity_16'!$A:$A,$B181)),0)))))</f>
        <v>0</v>
      </c>
      <c r="Q181" s="9">
        <f>IF(OR($G181="WH",$G181="SH"),RESBDG_Split_Tech!Q181,IF(Q$1=2016,0,IF(RESBDG_Split_Tech!Q181=1,1,IF(RESBDG_Split_Tech!Q181="",0,IFERROR((RESBDG_Split_Tech!Q181*(SUMIFS('AGG Activity_16'!G:G,'AGG Activity_16'!$A:$A,$B181)+SUMIFS('AGG Activity_EX'!G:G,'AGG Activity_EX'!$A:$A,$B181))-SUMIFS(Activity_EX!G:G,Activity_EX!$A:$A,$A181))/(SUMIFS('AGG Activity_16'!G:G,'AGG Activity_16'!$A:$A,$B181)),0)))))</f>
        <v>0</v>
      </c>
      <c r="R181" s="9">
        <f>IF(OR($G181="WH",$G181="SH"),RESBDG_Split_Tech!R181,IF(R$1=2016,0,IF(RESBDG_Split_Tech!R181=1,1,IF(RESBDG_Split_Tech!R181="",0,IFERROR((RESBDG_Split_Tech!R181*(SUMIFS('AGG Activity_16'!H:H,'AGG Activity_16'!$A:$A,$B181)+SUMIFS('AGG Activity_EX'!H:H,'AGG Activity_EX'!$A:$A,$B181))-SUMIFS(Activity_EX!H:H,Activity_EX!$A:$A,$A181))/(SUMIFS('AGG Activity_16'!H:H,'AGG Activity_16'!$A:$A,$B181)),0)))))</f>
        <v>0</v>
      </c>
      <c r="S181" s="9">
        <f>IF(AND($G181="WH",S$1=2017),RESBDG_Split_Tech!S181,IF(S$1=2016,0,IF(RESBDG_Split_Tech!S181=1,1,IF(RESBDG_Split_Tech!S181="",0,IFERROR((RESBDG_Split_Tech!S181*(SUMIFS('AGG Activity_16'!I:I,'AGG Activity_16'!$A:$A,$B181)+SUMIFS('AGG Activity_EX'!I:I,'AGG Activity_EX'!$A:$A,$B181))-SUMIFS(Activity_EX!I:I,Activity_EX!$A:$A,$A181))/(SUMIFS('AGG Activity_16'!I:I,'AGG Activity_16'!$A:$A,$B181)),0)))))</f>
        <v>0</v>
      </c>
      <c r="T181" s="9">
        <f>IF(AND($G181="WH",T$1=2017),RESBDG_Split_Tech!T181,IF(T$1=2016,0,IF(RESBDG_Split_Tech!T181=1,1,IF(RESBDG_Split_Tech!T181="",0,IFERROR((RESBDG_Split_Tech!T181*(SUMIFS('AGG Activity_16'!J:J,'AGG Activity_16'!$A:$A,$B181)+SUMIFS('AGG Activity_EX'!J:J,'AGG Activity_EX'!$A:$A,$B181))-SUMIFS(Activity_EX!J:J,Activity_EX!$A:$A,$A181))/(SUMIFS('AGG Activity_16'!J:J,'AGG Activity_16'!$A:$A,$B181)),0)))))</f>
        <v>0</v>
      </c>
      <c r="U181" s="9">
        <f>IF(AND($G181="WH",U$1=2017),RESBDG_Split_Tech!U181,IF(U$1=2016,0,IF(RESBDG_Split_Tech!U181=1,1,IF(RESBDG_Split_Tech!U181="",0,IFERROR((RESBDG_Split_Tech!U181*(SUMIFS('AGG Activity_16'!K:K,'AGG Activity_16'!$A:$A,$B181)+SUMIFS('AGG Activity_EX'!K:K,'AGG Activity_EX'!$A:$A,$B181))-SUMIFS(Activity_EX!K:K,Activity_EX!$A:$A,$A181))/(SUMIFS('AGG Activity_16'!K:K,'AGG Activity_16'!$A:$A,$B181)),0)))))</f>
        <v>0</v>
      </c>
    </row>
    <row r="182" spans="1:21" x14ac:dyDescent="0.25">
      <c r="L182" s="9"/>
      <c r="M182" s="9"/>
      <c r="N182" s="9"/>
      <c r="O182" s="9"/>
      <c r="P182" s="9"/>
      <c r="Q182" s="9"/>
      <c r="R182" s="9"/>
      <c r="S182" s="9"/>
      <c r="T182" s="9"/>
      <c r="U182" s="9"/>
    </row>
    <row r="183" spans="1:21" x14ac:dyDescent="0.25">
      <c r="L183" s="9"/>
      <c r="M183" s="9"/>
      <c r="N183" s="9"/>
      <c r="O183" s="9"/>
      <c r="P183" s="9"/>
      <c r="Q183" s="9"/>
      <c r="R183" s="9"/>
      <c r="S183" s="9"/>
      <c r="T183" s="9"/>
      <c r="U183" s="9"/>
    </row>
    <row r="184" spans="1:21" x14ac:dyDescent="0.25">
      <c r="L184" s="9"/>
      <c r="M184" s="9"/>
      <c r="N184" s="9"/>
      <c r="O184" s="9"/>
      <c r="P184" s="9"/>
      <c r="Q184" s="9"/>
      <c r="R184" s="9"/>
      <c r="S184" s="9"/>
      <c r="T184" s="9"/>
      <c r="U184" s="9"/>
    </row>
    <row r="185" spans="1:21" x14ac:dyDescent="0.25">
      <c r="L185" s="9"/>
      <c r="M185" s="9"/>
      <c r="N185" s="9"/>
      <c r="O185" s="9"/>
      <c r="P185" s="9"/>
      <c r="Q185" s="9"/>
      <c r="R185" s="9"/>
      <c r="S185" s="9"/>
      <c r="T185" s="9"/>
      <c r="U185" s="9"/>
    </row>
    <row r="186" spans="1:21" x14ac:dyDescent="0.25"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1:21" x14ac:dyDescent="0.25">
      <c r="L187" s="9"/>
      <c r="M187" s="9"/>
      <c r="N187" s="9"/>
      <c r="O187" s="9"/>
      <c r="P187" s="9"/>
      <c r="Q187" s="9"/>
      <c r="R187" s="9"/>
      <c r="S187" s="9"/>
      <c r="T187" s="9"/>
      <c r="U187" s="9"/>
    </row>
    <row r="188" spans="1:21" x14ac:dyDescent="0.25">
      <c r="L188" s="9"/>
      <c r="M188" s="9"/>
      <c r="N188" s="9"/>
      <c r="O188" s="9"/>
      <c r="P188" s="9"/>
      <c r="Q188" s="9"/>
      <c r="R188" s="9"/>
      <c r="S188" s="9"/>
      <c r="T188" s="9"/>
      <c r="U188" s="9"/>
    </row>
    <row r="189" spans="1:21" x14ac:dyDescent="0.25">
      <c r="L189" s="9"/>
      <c r="M189" s="9"/>
      <c r="N189" s="9"/>
      <c r="O189" s="9"/>
      <c r="P189" s="9"/>
      <c r="Q189" s="9"/>
      <c r="R189" s="9"/>
      <c r="S189" s="9"/>
      <c r="T189" s="9"/>
      <c r="U189" s="9"/>
    </row>
    <row r="190" spans="1:21" x14ac:dyDescent="0.25">
      <c r="L190" s="9"/>
      <c r="M190" s="9"/>
      <c r="N190" s="9"/>
      <c r="O190" s="9"/>
      <c r="P190" s="9"/>
      <c r="Q190" s="9"/>
      <c r="R190" s="9"/>
      <c r="S190" s="9"/>
      <c r="T190" s="9"/>
      <c r="U190" s="9"/>
    </row>
    <row r="191" spans="1:21" x14ac:dyDescent="0.25">
      <c r="L191" s="9"/>
      <c r="M191" s="9"/>
      <c r="N191" s="9"/>
      <c r="O191" s="9"/>
      <c r="P191" s="9"/>
      <c r="Q191" s="9"/>
      <c r="R191" s="9"/>
      <c r="S191" s="9"/>
      <c r="T191" s="9"/>
      <c r="U191" s="9"/>
    </row>
    <row r="192" spans="1:21" x14ac:dyDescent="0.25">
      <c r="L192" s="9"/>
      <c r="M192" s="9"/>
      <c r="N192" s="9"/>
      <c r="O192" s="9"/>
      <c r="P192" s="9"/>
      <c r="Q192" s="9"/>
      <c r="R192" s="9"/>
      <c r="S192" s="9"/>
      <c r="T192" s="9"/>
      <c r="U192" s="9"/>
    </row>
    <row r="193" spans="12:21" x14ac:dyDescent="0.25">
      <c r="L193" s="9"/>
      <c r="M193" s="9"/>
      <c r="N193" s="9"/>
      <c r="O193" s="9"/>
      <c r="P193" s="9"/>
      <c r="Q193" s="9"/>
      <c r="R193" s="9"/>
      <c r="S193" s="9"/>
      <c r="T193" s="9"/>
      <c r="U193" s="9"/>
    </row>
    <row r="194" spans="12:21" x14ac:dyDescent="0.25">
      <c r="L194" s="9"/>
      <c r="M194" s="9"/>
      <c r="N194" s="9"/>
      <c r="O194" s="9"/>
      <c r="P194" s="9"/>
      <c r="Q194" s="9"/>
      <c r="R194" s="9"/>
      <c r="S194" s="9"/>
      <c r="T194" s="9"/>
      <c r="U194" s="9"/>
    </row>
    <row r="195" spans="12:21" x14ac:dyDescent="0.25">
      <c r="L195" s="9"/>
      <c r="M195" s="9"/>
      <c r="N195" s="9"/>
      <c r="O195" s="9"/>
      <c r="P195" s="9"/>
      <c r="Q195" s="9"/>
      <c r="R195" s="9"/>
      <c r="S195" s="9"/>
      <c r="T195" s="9"/>
      <c r="U195" s="9"/>
    </row>
    <row r="196" spans="12:21" x14ac:dyDescent="0.25">
      <c r="L196" s="9"/>
      <c r="M196" s="9"/>
      <c r="N196" s="9"/>
      <c r="O196" s="9"/>
      <c r="P196" s="9"/>
      <c r="Q196" s="9"/>
      <c r="R196" s="9"/>
      <c r="S196" s="9"/>
      <c r="T196" s="9"/>
      <c r="U196" s="9"/>
    </row>
    <row r="197" spans="12:21" x14ac:dyDescent="0.25">
      <c r="L197" s="9"/>
      <c r="M197" s="9"/>
      <c r="N197" s="9"/>
      <c r="O197" s="9"/>
      <c r="P197" s="9"/>
      <c r="Q197" s="9"/>
      <c r="R197" s="9"/>
      <c r="S197" s="9"/>
      <c r="T197" s="9"/>
      <c r="U197" s="9"/>
    </row>
    <row r="198" spans="12:21" x14ac:dyDescent="0.25">
      <c r="L198" s="9"/>
      <c r="M198" s="9"/>
      <c r="N198" s="9"/>
      <c r="O198" s="9"/>
      <c r="P198" s="9"/>
      <c r="Q198" s="9"/>
      <c r="R198" s="9"/>
      <c r="S198" s="9"/>
      <c r="T198" s="9"/>
      <c r="U198" s="9"/>
    </row>
    <row r="199" spans="12:21" x14ac:dyDescent="0.25">
      <c r="L199" s="9"/>
      <c r="M199" s="9"/>
      <c r="N199" s="9"/>
      <c r="O199" s="9"/>
      <c r="P199" s="9"/>
      <c r="Q199" s="9"/>
      <c r="R199" s="9"/>
      <c r="S199" s="9"/>
      <c r="T199" s="9"/>
      <c r="U199" s="9"/>
    </row>
    <row r="200" spans="12:21" x14ac:dyDescent="0.25">
      <c r="L200" s="9"/>
      <c r="M200" s="9"/>
      <c r="N200" s="9"/>
      <c r="O200" s="9"/>
      <c r="P200" s="9"/>
      <c r="Q200" s="9"/>
      <c r="R200" s="9"/>
      <c r="S200" s="9"/>
      <c r="T200" s="9"/>
      <c r="U200" s="9"/>
    </row>
    <row r="201" spans="12:21" x14ac:dyDescent="0.25">
      <c r="L201" s="9"/>
      <c r="M201" s="9"/>
      <c r="N201" s="9"/>
      <c r="O201" s="9"/>
      <c r="P201" s="9"/>
      <c r="Q201" s="9"/>
      <c r="R201" s="9"/>
      <c r="S201" s="9"/>
      <c r="T201" s="9"/>
      <c r="U201" s="9"/>
    </row>
    <row r="202" spans="12:21" x14ac:dyDescent="0.25">
      <c r="L202" s="9"/>
      <c r="M202" s="9"/>
      <c r="N202" s="9"/>
      <c r="O202" s="9"/>
      <c r="P202" s="9"/>
      <c r="Q202" s="9"/>
      <c r="R202" s="9"/>
      <c r="S202" s="9"/>
      <c r="T202" s="9"/>
      <c r="U202" s="9"/>
    </row>
    <row r="203" spans="12:21" x14ac:dyDescent="0.25">
      <c r="L203" s="9"/>
      <c r="M203" s="9"/>
      <c r="N203" s="9"/>
      <c r="O203" s="9"/>
      <c r="P203" s="9"/>
      <c r="Q203" s="9"/>
      <c r="R203" s="9"/>
      <c r="S203" s="9"/>
      <c r="T203" s="9"/>
      <c r="U203" s="9"/>
    </row>
    <row r="204" spans="12:21" x14ac:dyDescent="0.25"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 spans="12:21" x14ac:dyDescent="0.25"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spans="12:21" x14ac:dyDescent="0.25"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12:21" x14ac:dyDescent="0.25"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2:21" x14ac:dyDescent="0.25"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2:21" x14ac:dyDescent="0.25"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12:21" x14ac:dyDescent="0.25"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 spans="12:21" x14ac:dyDescent="0.25"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 spans="12:21" x14ac:dyDescent="0.25">
      <c r="L212" s="9"/>
      <c r="M212" s="9"/>
      <c r="N212" s="9"/>
      <c r="O212" s="9"/>
      <c r="P212" s="9"/>
      <c r="Q212" s="9"/>
      <c r="R212" s="9"/>
      <c r="S212" s="9"/>
      <c r="T212" s="9"/>
      <c r="U212" s="9"/>
    </row>
    <row r="213" spans="12:21" x14ac:dyDescent="0.25">
      <c r="L213" s="9"/>
      <c r="M213" s="9"/>
      <c r="N213" s="9"/>
      <c r="O213" s="9"/>
      <c r="P213" s="9"/>
      <c r="Q213" s="9"/>
      <c r="R213" s="9"/>
      <c r="S213" s="9"/>
      <c r="T213" s="9"/>
      <c r="U213" s="9"/>
    </row>
    <row r="214" spans="12:21" x14ac:dyDescent="0.25">
      <c r="L214" s="9"/>
      <c r="M214" s="9"/>
      <c r="N214" s="9"/>
      <c r="O214" s="9"/>
      <c r="P214" s="9"/>
      <c r="Q214" s="9"/>
      <c r="R214" s="9"/>
      <c r="S214" s="9"/>
      <c r="T214" s="9"/>
      <c r="U214" s="9"/>
    </row>
    <row r="215" spans="12:21" x14ac:dyDescent="0.25">
      <c r="L215" s="9"/>
      <c r="M215" s="9"/>
      <c r="N215" s="9"/>
      <c r="O215" s="9"/>
      <c r="P215" s="9"/>
      <c r="Q215" s="9"/>
      <c r="R215" s="9"/>
      <c r="S215" s="9"/>
      <c r="T215" s="9"/>
      <c r="U215" s="9"/>
    </row>
    <row r="216" spans="12:21" x14ac:dyDescent="0.25">
      <c r="L216" s="9"/>
      <c r="M216" s="9"/>
      <c r="N216" s="9"/>
      <c r="O216" s="9"/>
      <c r="P216" s="9"/>
      <c r="Q216" s="9"/>
      <c r="R216" s="9"/>
      <c r="S216" s="9"/>
      <c r="T216" s="9"/>
      <c r="U216" s="9"/>
    </row>
    <row r="217" spans="12:21" x14ac:dyDescent="0.25">
      <c r="L217" s="9"/>
      <c r="M217" s="9"/>
      <c r="N217" s="9"/>
      <c r="O217" s="9"/>
      <c r="P217" s="9"/>
      <c r="Q217" s="9"/>
      <c r="R217" s="9"/>
      <c r="S217" s="9"/>
      <c r="T217" s="9"/>
      <c r="U217" s="9"/>
    </row>
    <row r="218" spans="12:21" x14ac:dyDescent="0.25">
      <c r="L218" s="9"/>
      <c r="M218" s="9"/>
      <c r="N218" s="9"/>
      <c r="O218" s="9"/>
      <c r="P218" s="9"/>
      <c r="Q218" s="9"/>
      <c r="R218" s="9"/>
      <c r="S218" s="9"/>
      <c r="T218" s="9"/>
      <c r="U218" s="9"/>
    </row>
    <row r="219" spans="12:21" x14ac:dyDescent="0.25">
      <c r="L219" s="9"/>
      <c r="M219" s="9"/>
      <c r="N219" s="9"/>
      <c r="O219" s="9"/>
      <c r="P219" s="9"/>
      <c r="Q219" s="9"/>
      <c r="R219" s="9"/>
      <c r="S219" s="9"/>
      <c r="T219" s="9"/>
      <c r="U219" s="9"/>
    </row>
    <row r="220" spans="12:21" x14ac:dyDescent="0.25">
      <c r="L220" s="9"/>
      <c r="M220" s="9"/>
      <c r="N220" s="9"/>
      <c r="O220" s="9"/>
      <c r="P220" s="9"/>
      <c r="Q220" s="9"/>
      <c r="R220" s="9"/>
      <c r="S220" s="9"/>
      <c r="T220" s="9"/>
      <c r="U220" s="9"/>
    </row>
    <row r="221" spans="12:21" x14ac:dyDescent="0.25">
      <c r="L221" s="9"/>
      <c r="M221" s="9"/>
      <c r="N221" s="9"/>
      <c r="O221" s="9"/>
      <c r="P221" s="9"/>
      <c r="Q221" s="9"/>
      <c r="R221" s="9"/>
      <c r="S221" s="9"/>
      <c r="T221" s="9"/>
      <c r="U221" s="9"/>
    </row>
    <row r="222" spans="12:21" x14ac:dyDescent="0.25">
      <c r="L222" s="9"/>
      <c r="M222" s="9"/>
      <c r="N222" s="9"/>
      <c r="O222" s="9"/>
      <c r="P222" s="9"/>
      <c r="Q222" s="9"/>
      <c r="R222" s="9"/>
      <c r="S222" s="9"/>
      <c r="T222" s="9"/>
      <c r="U222" s="9"/>
    </row>
    <row r="223" spans="12:21" x14ac:dyDescent="0.25">
      <c r="L223" s="9"/>
      <c r="M223" s="9"/>
      <c r="N223" s="9"/>
      <c r="O223" s="9"/>
      <c r="P223" s="9"/>
      <c r="Q223" s="9"/>
      <c r="R223" s="9"/>
      <c r="S223" s="9"/>
      <c r="T223" s="9"/>
      <c r="U223" s="9"/>
    </row>
    <row r="224" spans="12:21" x14ac:dyDescent="0.25">
      <c r="L224" s="9"/>
      <c r="M224" s="9"/>
      <c r="N224" s="9"/>
      <c r="O224" s="9"/>
      <c r="P224" s="9"/>
      <c r="Q224" s="9"/>
      <c r="R224" s="9"/>
      <c r="S224" s="9"/>
      <c r="T224" s="9"/>
      <c r="U224" s="9"/>
    </row>
    <row r="225" spans="12:21" x14ac:dyDescent="0.25">
      <c r="L225" s="9"/>
      <c r="M225" s="9"/>
      <c r="N225" s="9"/>
      <c r="O225" s="9"/>
      <c r="P225" s="9"/>
      <c r="Q225" s="9"/>
      <c r="R225" s="9"/>
      <c r="S225" s="9"/>
      <c r="T225" s="9"/>
      <c r="U225" s="9"/>
    </row>
    <row r="226" spans="12:21" x14ac:dyDescent="0.25">
      <c r="L226" s="9"/>
      <c r="M226" s="9"/>
      <c r="N226" s="9"/>
      <c r="O226" s="9"/>
      <c r="P226" s="9"/>
      <c r="Q226" s="9"/>
      <c r="R226" s="9"/>
      <c r="S226" s="9"/>
      <c r="T226" s="9"/>
      <c r="U226" s="9"/>
    </row>
    <row r="227" spans="12:21" x14ac:dyDescent="0.25"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2:21" x14ac:dyDescent="0.25">
      <c r="L228" s="9"/>
      <c r="M228" s="9"/>
      <c r="N228" s="9"/>
      <c r="O228" s="9"/>
      <c r="P228" s="9"/>
      <c r="Q228" s="9"/>
      <c r="R228" s="9"/>
      <c r="S228" s="9"/>
      <c r="T228" s="9"/>
      <c r="U228" s="9"/>
    </row>
    <row r="229" spans="12:21" x14ac:dyDescent="0.25">
      <c r="L229" s="9"/>
      <c r="M229" s="9"/>
      <c r="N229" s="9"/>
      <c r="O229" s="9"/>
      <c r="P229" s="9"/>
      <c r="Q229" s="9"/>
      <c r="R229" s="9"/>
      <c r="S229" s="9"/>
      <c r="T229" s="9"/>
      <c r="U229" s="9"/>
    </row>
    <row r="230" spans="12:21" x14ac:dyDescent="0.25">
      <c r="L230" s="9"/>
      <c r="M230" s="9"/>
      <c r="N230" s="9"/>
      <c r="O230" s="9"/>
      <c r="P230" s="9"/>
      <c r="Q230" s="9"/>
      <c r="R230" s="9"/>
      <c r="S230" s="9"/>
      <c r="T230" s="9"/>
      <c r="U230" s="9"/>
    </row>
    <row r="231" spans="12:21" x14ac:dyDescent="0.25">
      <c r="L231" s="9"/>
      <c r="M231" s="9"/>
      <c r="N231" s="9"/>
      <c r="O231" s="9"/>
      <c r="P231" s="9"/>
      <c r="Q231" s="9"/>
      <c r="R231" s="9"/>
      <c r="S231" s="9"/>
      <c r="T231" s="9"/>
      <c r="U231" s="9"/>
    </row>
    <row r="232" spans="12:21" x14ac:dyDescent="0.25">
      <c r="L232" s="9"/>
      <c r="M232" s="9"/>
      <c r="N232" s="9"/>
      <c r="O232" s="9"/>
      <c r="P232" s="9"/>
      <c r="Q232" s="9"/>
      <c r="R232" s="9"/>
      <c r="S232" s="9"/>
      <c r="T232" s="9"/>
      <c r="U232" s="9"/>
    </row>
    <row r="233" spans="12:21" x14ac:dyDescent="0.25">
      <c r="L233" s="9"/>
      <c r="M233" s="9"/>
      <c r="N233" s="9"/>
      <c r="O233" s="9"/>
      <c r="P233" s="9"/>
      <c r="Q233" s="9"/>
      <c r="R233" s="9"/>
      <c r="S233" s="9"/>
      <c r="T233" s="9"/>
      <c r="U233" s="9"/>
    </row>
    <row r="234" spans="12:21" x14ac:dyDescent="0.25"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35" spans="12:21" x14ac:dyDescent="0.25">
      <c r="L235" s="9"/>
      <c r="M235" s="9"/>
      <c r="N235" s="9"/>
      <c r="O235" s="9"/>
      <c r="P235" s="9"/>
      <c r="Q235" s="9"/>
      <c r="R235" s="9"/>
      <c r="S235" s="9"/>
      <c r="T235" s="9"/>
      <c r="U235" s="9"/>
    </row>
    <row r="236" spans="12:21" x14ac:dyDescent="0.25">
      <c r="L236" s="9"/>
      <c r="M236" s="9"/>
      <c r="N236" s="9"/>
      <c r="O236" s="9"/>
      <c r="P236" s="9"/>
      <c r="Q236" s="9"/>
      <c r="R236" s="9"/>
      <c r="S236" s="9"/>
      <c r="T236" s="9"/>
      <c r="U236" s="9"/>
    </row>
    <row r="237" spans="12:21" x14ac:dyDescent="0.25">
      <c r="L237" s="9"/>
      <c r="M237" s="9"/>
      <c r="N237" s="9"/>
      <c r="O237" s="9"/>
      <c r="P237" s="9"/>
      <c r="Q237" s="9"/>
      <c r="R237" s="9"/>
      <c r="S237" s="9"/>
      <c r="T237" s="9"/>
      <c r="U237" s="9"/>
    </row>
    <row r="238" spans="12:21" x14ac:dyDescent="0.25">
      <c r="L238" s="9"/>
      <c r="M238" s="9"/>
      <c r="N238" s="9"/>
      <c r="O238" s="9"/>
      <c r="P238" s="9"/>
      <c r="Q238" s="9"/>
      <c r="R238" s="9"/>
      <c r="S238" s="9"/>
      <c r="T238" s="9"/>
      <c r="U238" s="9"/>
    </row>
    <row r="239" spans="12:21" x14ac:dyDescent="0.25">
      <c r="L239" s="9"/>
      <c r="M239" s="9"/>
      <c r="N239" s="9"/>
      <c r="O239" s="9"/>
      <c r="P239" s="9"/>
      <c r="Q239" s="9"/>
      <c r="R239" s="9"/>
      <c r="S239" s="9"/>
      <c r="T239" s="9"/>
      <c r="U239" s="9"/>
    </row>
    <row r="240" spans="12:21" x14ac:dyDescent="0.25">
      <c r="L240" s="9"/>
      <c r="M240" s="9"/>
      <c r="N240" s="9"/>
      <c r="O240" s="9"/>
      <c r="P240" s="9"/>
      <c r="Q240" s="9"/>
      <c r="R240" s="9"/>
      <c r="S240" s="9"/>
      <c r="T240" s="9"/>
      <c r="U240" s="9"/>
    </row>
    <row r="241" spans="12:21" x14ac:dyDescent="0.25">
      <c r="L241" s="9"/>
      <c r="M241" s="9"/>
      <c r="N241" s="9"/>
      <c r="O241" s="9"/>
      <c r="P241" s="9"/>
      <c r="Q241" s="9"/>
      <c r="R241" s="9"/>
      <c r="S241" s="9"/>
      <c r="T241" s="9"/>
      <c r="U241" s="9"/>
    </row>
    <row r="242" spans="12:21" x14ac:dyDescent="0.25">
      <c r="L242" s="9"/>
      <c r="M242" s="9"/>
      <c r="N242" s="9"/>
      <c r="O242" s="9"/>
      <c r="P242" s="9"/>
      <c r="Q242" s="9"/>
      <c r="R242" s="9"/>
      <c r="S242" s="9"/>
      <c r="T242" s="9"/>
      <c r="U242" s="9"/>
    </row>
    <row r="243" spans="12:21" x14ac:dyDescent="0.25">
      <c r="L243" s="9"/>
      <c r="M243" s="9"/>
      <c r="N243" s="9"/>
      <c r="O243" s="9"/>
      <c r="P243" s="9"/>
      <c r="Q243" s="9"/>
      <c r="R243" s="9"/>
      <c r="S243" s="9"/>
      <c r="T243" s="9"/>
      <c r="U243" s="9"/>
    </row>
    <row r="244" spans="12:21" x14ac:dyDescent="0.25">
      <c r="L244" s="9"/>
      <c r="M244" s="9"/>
      <c r="N244" s="9"/>
      <c r="O244" s="9"/>
      <c r="P244" s="9"/>
      <c r="Q244" s="9"/>
      <c r="R244" s="9"/>
      <c r="S244" s="9"/>
      <c r="T244" s="9"/>
      <c r="U244" s="9"/>
    </row>
    <row r="245" spans="12:21" x14ac:dyDescent="0.25">
      <c r="L245" s="9"/>
      <c r="M245" s="9"/>
      <c r="N245" s="9"/>
      <c r="O245" s="9"/>
      <c r="P245" s="9"/>
      <c r="Q245" s="9"/>
      <c r="R245" s="9"/>
      <c r="S245" s="9"/>
      <c r="T245" s="9"/>
      <c r="U245" s="9"/>
    </row>
    <row r="246" spans="12:21" x14ac:dyDescent="0.25">
      <c r="L246" s="9"/>
      <c r="M246" s="9"/>
      <c r="N246" s="9"/>
      <c r="O246" s="9"/>
      <c r="P246" s="9"/>
      <c r="Q246" s="9"/>
      <c r="R246" s="9"/>
      <c r="S246" s="9"/>
      <c r="T246" s="9"/>
      <c r="U246" s="9"/>
    </row>
    <row r="247" spans="12:21" x14ac:dyDescent="0.25">
      <c r="L247" s="9"/>
      <c r="M247" s="9"/>
      <c r="N247" s="9"/>
      <c r="O247" s="9"/>
      <c r="P247" s="9"/>
      <c r="Q247" s="9"/>
      <c r="R247" s="9"/>
      <c r="S247" s="9"/>
      <c r="T247" s="9"/>
      <c r="U247" s="9"/>
    </row>
    <row r="248" spans="12:21" x14ac:dyDescent="0.25">
      <c r="L248" s="9"/>
      <c r="M248" s="9"/>
      <c r="N248" s="9"/>
      <c r="O248" s="9"/>
      <c r="P248" s="9"/>
      <c r="Q248" s="9"/>
      <c r="R248" s="9"/>
      <c r="S248" s="9"/>
      <c r="T248" s="9"/>
      <c r="U248" s="9"/>
    </row>
    <row r="249" spans="12:21" x14ac:dyDescent="0.25">
      <c r="L249" s="9"/>
      <c r="M249" s="9"/>
      <c r="N249" s="9"/>
      <c r="O249" s="9"/>
      <c r="P249" s="9"/>
      <c r="Q249" s="9"/>
      <c r="R249" s="9"/>
      <c r="S249" s="9"/>
      <c r="T249" s="9"/>
      <c r="U249" s="9"/>
    </row>
    <row r="250" spans="12:21" x14ac:dyDescent="0.25">
      <c r="L250" s="9"/>
      <c r="M250" s="9"/>
      <c r="N250" s="9"/>
      <c r="O250" s="9"/>
      <c r="P250" s="9"/>
      <c r="Q250" s="9"/>
      <c r="R250" s="9"/>
      <c r="S250" s="9"/>
      <c r="T250" s="9"/>
      <c r="U250" s="9"/>
    </row>
    <row r="251" spans="12:21" x14ac:dyDescent="0.25">
      <c r="L251" s="9"/>
      <c r="M251" s="9"/>
      <c r="N251" s="9"/>
      <c r="O251" s="9"/>
      <c r="P251" s="9"/>
      <c r="Q251" s="9"/>
      <c r="R251" s="9"/>
      <c r="S251" s="9"/>
      <c r="T251" s="9"/>
      <c r="U251" s="9"/>
    </row>
    <row r="252" spans="12:21" x14ac:dyDescent="0.25">
      <c r="L252" s="9"/>
      <c r="M252" s="9"/>
      <c r="N252" s="9"/>
      <c r="O252" s="9"/>
      <c r="P252" s="9"/>
      <c r="Q252" s="9"/>
      <c r="R252" s="9"/>
      <c r="S252" s="9"/>
      <c r="T252" s="9"/>
      <c r="U252" s="9"/>
    </row>
    <row r="253" spans="12:21" x14ac:dyDescent="0.25">
      <c r="L253" s="9"/>
      <c r="M253" s="9"/>
      <c r="N253" s="9"/>
      <c r="O253" s="9"/>
      <c r="P253" s="9"/>
      <c r="Q253" s="9"/>
      <c r="R253" s="9"/>
      <c r="S253" s="9"/>
      <c r="T253" s="9"/>
      <c r="U253" s="9"/>
    </row>
    <row r="254" spans="12:21" x14ac:dyDescent="0.25">
      <c r="L254" s="9"/>
      <c r="M254" s="9"/>
      <c r="N254" s="9"/>
      <c r="O254" s="9"/>
      <c r="P254" s="9"/>
      <c r="Q254" s="9"/>
      <c r="R254" s="9"/>
      <c r="S254" s="9"/>
      <c r="T254" s="9"/>
      <c r="U254" s="9"/>
    </row>
    <row r="255" spans="12:21" x14ac:dyDescent="0.25">
      <c r="L255" s="9"/>
      <c r="M255" s="9"/>
      <c r="N255" s="9"/>
      <c r="O255" s="9"/>
      <c r="P255" s="9"/>
      <c r="Q255" s="9"/>
      <c r="R255" s="9"/>
      <c r="S255" s="9"/>
      <c r="T255" s="9"/>
      <c r="U255" s="9"/>
    </row>
    <row r="256" spans="12:21" x14ac:dyDescent="0.25">
      <c r="L256" s="9"/>
      <c r="M256" s="9"/>
      <c r="N256" s="9"/>
      <c r="O256" s="9"/>
      <c r="P256" s="9"/>
      <c r="Q256" s="9"/>
      <c r="R256" s="9"/>
      <c r="S256" s="9"/>
      <c r="T256" s="9"/>
      <c r="U256" s="9"/>
    </row>
    <row r="257" spans="12:21" x14ac:dyDescent="0.25">
      <c r="L257" s="9"/>
      <c r="M257" s="9"/>
      <c r="N257" s="9"/>
      <c r="O257" s="9"/>
      <c r="P257" s="9"/>
      <c r="Q257" s="9"/>
      <c r="R257" s="9"/>
      <c r="S257" s="9"/>
      <c r="T257" s="9"/>
      <c r="U257" s="9"/>
    </row>
    <row r="258" spans="12:21" x14ac:dyDescent="0.25">
      <c r="L258" s="9"/>
      <c r="M258" s="9"/>
      <c r="N258" s="9"/>
      <c r="O258" s="9"/>
      <c r="P258" s="9"/>
      <c r="Q258" s="9"/>
      <c r="R258" s="9"/>
      <c r="S258" s="9"/>
      <c r="T258" s="9"/>
      <c r="U258" s="9"/>
    </row>
    <row r="259" spans="12:21" x14ac:dyDescent="0.25">
      <c r="L259" s="9"/>
      <c r="M259" s="9"/>
      <c r="N259" s="9"/>
      <c r="O259" s="9"/>
      <c r="P259" s="9"/>
      <c r="Q259" s="9"/>
      <c r="R259" s="9"/>
      <c r="S259" s="9"/>
      <c r="T259" s="9"/>
      <c r="U259" s="9"/>
    </row>
    <row r="260" spans="12:21" x14ac:dyDescent="0.25">
      <c r="L260" s="9"/>
      <c r="M260" s="9"/>
      <c r="N260" s="9"/>
      <c r="O260" s="9"/>
      <c r="P260" s="9"/>
      <c r="Q260" s="9"/>
      <c r="R260" s="9"/>
      <c r="S260" s="9"/>
      <c r="T260" s="9"/>
      <c r="U260" s="9"/>
    </row>
    <row r="261" spans="12:21" x14ac:dyDescent="0.25">
      <c r="L261" s="9"/>
      <c r="M261" s="9"/>
      <c r="N261" s="9"/>
      <c r="O261" s="9"/>
      <c r="P261" s="9"/>
      <c r="Q261" s="9"/>
      <c r="R261" s="9"/>
      <c r="S261" s="9"/>
      <c r="T261" s="9"/>
      <c r="U261" s="9"/>
    </row>
    <row r="262" spans="12:21" x14ac:dyDescent="0.25">
      <c r="L262" s="9"/>
      <c r="M262" s="9"/>
      <c r="N262" s="9"/>
      <c r="O262" s="9"/>
      <c r="P262" s="9"/>
      <c r="Q262" s="9"/>
      <c r="R262" s="9"/>
      <c r="S262" s="9"/>
      <c r="T262" s="9"/>
      <c r="U262" s="9"/>
    </row>
    <row r="263" spans="12:21" x14ac:dyDescent="0.25">
      <c r="L263" s="9"/>
      <c r="M263" s="9"/>
      <c r="N263" s="9"/>
      <c r="O263" s="9"/>
      <c r="P263" s="9"/>
      <c r="Q263" s="9"/>
      <c r="R263" s="9"/>
      <c r="S263" s="9"/>
      <c r="T263" s="9"/>
      <c r="U263" s="9"/>
    </row>
    <row r="264" spans="12:21" x14ac:dyDescent="0.25">
      <c r="L264" s="9"/>
      <c r="M264" s="9"/>
      <c r="N264" s="9"/>
      <c r="O264" s="9"/>
      <c r="P264" s="9"/>
      <c r="Q264" s="9"/>
      <c r="R264" s="9"/>
      <c r="S264" s="9"/>
      <c r="T264" s="9"/>
      <c r="U264" s="9"/>
    </row>
    <row r="265" spans="12:21" x14ac:dyDescent="0.25">
      <c r="L265" s="9"/>
      <c r="M265" s="9"/>
      <c r="N265" s="9"/>
      <c r="O265" s="9"/>
      <c r="P265" s="9"/>
      <c r="Q265" s="9"/>
      <c r="R265" s="9"/>
      <c r="S265" s="9"/>
      <c r="T265" s="9"/>
      <c r="U265" s="9"/>
    </row>
    <row r="266" spans="12:21" x14ac:dyDescent="0.25">
      <c r="L266" s="9"/>
      <c r="M266" s="9"/>
      <c r="N266" s="9"/>
      <c r="O266" s="9"/>
      <c r="P266" s="9"/>
      <c r="Q266" s="9"/>
      <c r="R266" s="9"/>
      <c r="S266" s="9"/>
      <c r="T266" s="9"/>
      <c r="U266" s="9"/>
    </row>
    <row r="267" spans="12:21" x14ac:dyDescent="0.25">
      <c r="L267" s="9"/>
      <c r="M267" s="9"/>
      <c r="N267" s="9"/>
      <c r="O267" s="9"/>
      <c r="P267" s="9"/>
      <c r="Q267" s="9"/>
      <c r="R267" s="9"/>
      <c r="S267" s="9"/>
      <c r="T267" s="9"/>
      <c r="U267" s="9"/>
    </row>
    <row r="268" spans="12:21" x14ac:dyDescent="0.25">
      <c r="L268" s="9"/>
      <c r="M268" s="9"/>
      <c r="N268" s="9"/>
      <c r="O268" s="9"/>
      <c r="P268" s="9"/>
      <c r="Q268" s="9"/>
      <c r="R268" s="9"/>
      <c r="S268" s="9"/>
      <c r="T268" s="9"/>
      <c r="U268" s="9"/>
    </row>
    <row r="269" spans="12:21" x14ac:dyDescent="0.25">
      <c r="L269" s="9"/>
      <c r="M269" s="9"/>
      <c r="N269" s="9"/>
      <c r="O269" s="9"/>
      <c r="P269" s="9"/>
      <c r="Q269" s="9"/>
      <c r="R269" s="9"/>
      <c r="S269" s="9"/>
      <c r="T269" s="9"/>
      <c r="U269" s="9"/>
    </row>
    <row r="270" spans="12:21" x14ac:dyDescent="0.25">
      <c r="L270" s="9"/>
      <c r="M270" s="9"/>
      <c r="N270" s="9"/>
      <c r="O270" s="9"/>
      <c r="P270" s="9"/>
      <c r="Q270" s="9"/>
      <c r="R270" s="9"/>
      <c r="S270" s="9"/>
      <c r="T270" s="9"/>
      <c r="U270" s="9"/>
    </row>
    <row r="271" spans="12:21" x14ac:dyDescent="0.25">
      <c r="L271" s="9"/>
      <c r="M271" s="9"/>
      <c r="N271" s="9"/>
      <c r="O271" s="9"/>
      <c r="P271" s="9"/>
      <c r="Q271" s="9"/>
      <c r="R271" s="9"/>
      <c r="S271" s="9"/>
      <c r="T271" s="9"/>
      <c r="U271" s="9"/>
    </row>
    <row r="272" spans="12:21" x14ac:dyDescent="0.25">
      <c r="L272" s="9"/>
      <c r="M272" s="9"/>
      <c r="N272" s="9"/>
      <c r="O272" s="9"/>
      <c r="P272" s="9"/>
      <c r="Q272" s="9"/>
      <c r="R272" s="9"/>
      <c r="S272" s="9"/>
      <c r="T272" s="9"/>
      <c r="U272" s="9"/>
    </row>
    <row r="273" spans="12:21" x14ac:dyDescent="0.25">
      <c r="L273" s="9"/>
      <c r="M273" s="9"/>
      <c r="N273" s="9"/>
      <c r="O273" s="9"/>
      <c r="P273" s="9"/>
      <c r="Q273" s="9"/>
      <c r="R273" s="9"/>
      <c r="S273" s="9"/>
      <c r="T273" s="9"/>
      <c r="U273" s="9"/>
    </row>
    <row r="274" spans="12:21" x14ac:dyDescent="0.25">
      <c r="L274" s="9"/>
      <c r="M274" s="9"/>
      <c r="N274" s="9"/>
      <c r="O274" s="9"/>
      <c r="P274" s="9"/>
      <c r="Q274" s="9"/>
      <c r="R274" s="9"/>
      <c r="S274" s="9"/>
      <c r="T274" s="9"/>
      <c r="U274" s="9"/>
    </row>
    <row r="275" spans="12:21" x14ac:dyDescent="0.25">
      <c r="L275" s="9"/>
      <c r="M275" s="9"/>
      <c r="N275" s="9"/>
      <c r="O275" s="9"/>
      <c r="P275" s="9"/>
      <c r="Q275" s="9"/>
      <c r="R275" s="9"/>
      <c r="S275" s="9"/>
      <c r="T275" s="9"/>
      <c r="U275" s="9"/>
    </row>
    <row r="276" spans="12:21" x14ac:dyDescent="0.25">
      <c r="L276" s="9"/>
      <c r="M276" s="9"/>
      <c r="N276" s="9"/>
      <c r="O276" s="9"/>
      <c r="P276" s="9"/>
      <c r="Q276" s="9"/>
      <c r="R276" s="9"/>
      <c r="S276" s="9"/>
      <c r="T276" s="9"/>
      <c r="U276" s="9"/>
    </row>
    <row r="277" spans="12:21" x14ac:dyDescent="0.25">
      <c r="L277" s="9"/>
      <c r="M277" s="9"/>
      <c r="N277" s="9"/>
      <c r="O277" s="9"/>
      <c r="P277" s="9"/>
      <c r="Q277" s="9"/>
      <c r="R277" s="9"/>
      <c r="S277" s="9"/>
      <c r="T277" s="9"/>
      <c r="U277" s="9"/>
    </row>
    <row r="278" spans="12:21" x14ac:dyDescent="0.25">
      <c r="L278" s="9"/>
      <c r="M278" s="9"/>
      <c r="N278" s="9"/>
      <c r="O278" s="9"/>
      <c r="P278" s="9"/>
      <c r="Q278" s="9"/>
      <c r="R278" s="9"/>
      <c r="S278" s="9"/>
      <c r="T278" s="9"/>
      <c r="U278" s="9"/>
    </row>
    <row r="279" spans="12:21" x14ac:dyDescent="0.25">
      <c r="L279" s="9"/>
      <c r="M279" s="9"/>
      <c r="N279" s="9"/>
      <c r="O279" s="9"/>
      <c r="P279" s="9"/>
      <c r="Q279" s="9"/>
      <c r="R279" s="9"/>
      <c r="S279" s="9"/>
      <c r="T279" s="9"/>
      <c r="U279" s="9"/>
    </row>
    <row r="280" spans="12:21" x14ac:dyDescent="0.25">
      <c r="L280" s="9"/>
      <c r="M280" s="9"/>
      <c r="N280" s="9"/>
      <c r="O280" s="9"/>
      <c r="P280" s="9"/>
      <c r="Q280" s="9"/>
      <c r="R280" s="9"/>
      <c r="S280" s="9"/>
      <c r="T280" s="9"/>
      <c r="U280" s="9"/>
    </row>
    <row r="281" spans="12:21" x14ac:dyDescent="0.25">
      <c r="L281" s="9"/>
      <c r="M281" s="9"/>
      <c r="N281" s="9"/>
      <c r="O281" s="9"/>
      <c r="P281" s="9"/>
      <c r="Q281" s="9"/>
      <c r="R281" s="9"/>
      <c r="S281" s="9"/>
      <c r="T281" s="9"/>
      <c r="U281" s="9"/>
    </row>
    <row r="282" spans="12:21" x14ac:dyDescent="0.25">
      <c r="L282" s="9"/>
      <c r="M282" s="9"/>
      <c r="N282" s="9"/>
      <c r="O282" s="9"/>
      <c r="P282" s="9"/>
      <c r="Q282" s="9"/>
      <c r="R282" s="9"/>
      <c r="S282" s="9"/>
      <c r="T282" s="9"/>
      <c r="U282" s="9"/>
    </row>
    <row r="283" spans="12:21" x14ac:dyDescent="0.25">
      <c r="L283" s="9"/>
      <c r="M283" s="9"/>
      <c r="N283" s="9"/>
      <c r="O283" s="9"/>
      <c r="P283" s="9"/>
      <c r="Q283" s="9"/>
      <c r="R283" s="9"/>
      <c r="S283" s="9"/>
      <c r="T283" s="9"/>
      <c r="U283" s="9"/>
    </row>
    <row r="284" spans="12:21" x14ac:dyDescent="0.25">
      <c r="L284" s="9"/>
      <c r="M284" s="9"/>
      <c r="N284" s="9"/>
      <c r="O284" s="9"/>
      <c r="P284" s="9"/>
      <c r="Q284" s="9"/>
      <c r="R284" s="9"/>
      <c r="S284" s="9"/>
      <c r="T284" s="9"/>
      <c r="U284" s="9"/>
    </row>
    <row r="285" spans="12:21" x14ac:dyDescent="0.25">
      <c r="L285" s="9"/>
      <c r="M285" s="9"/>
      <c r="N285" s="9"/>
      <c r="O285" s="9"/>
      <c r="P285" s="9"/>
      <c r="Q285" s="9"/>
      <c r="R285" s="9"/>
      <c r="S285" s="9"/>
      <c r="T285" s="9"/>
      <c r="U285" s="9"/>
    </row>
    <row r="286" spans="12:21" x14ac:dyDescent="0.25">
      <c r="L286" s="9"/>
      <c r="M286" s="9"/>
      <c r="N286" s="9"/>
      <c r="O286" s="9"/>
      <c r="P286" s="9"/>
      <c r="Q286" s="9"/>
      <c r="R286" s="9"/>
      <c r="S286" s="9"/>
      <c r="T286" s="9"/>
      <c r="U286" s="9"/>
    </row>
    <row r="287" spans="12:21" x14ac:dyDescent="0.25">
      <c r="L287" s="9"/>
      <c r="M287" s="9"/>
      <c r="N287" s="9"/>
      <c r="O287" s="9"/>
      <c r="P287" s="9"/>
      <c r="Q287" s="9"/>
      <c r="R287" s="9"/>
      <c r="S287" s="9"/>
      <c r="T287" s="9"/>
      <c r="U287" s="9"/>
    </row>
    <row r="288" spans="12:21" x14ac:dyDescent="0.25">
      <c r="L288" s="9"/>
      <c r="M288" s="9"/>
      <c r="N288" s="9"/>
      <c r="O288" s="9"/>
      <c r="P288" s="9"/>
      <c r="Q288" s="9"/>
      <c r="R288" s="9"/>
      <c r="S288" s="9"/>
      <c r="T288" s="9"/>
      <c r="U288" s="9"/>
    </row>
    <row r="289" spans="12:21" x14ac:dyDescent="0.25">
      <c r="L289" s="9"/>
      <c r="M289" s="9"/>
      <c r="N289" s="9"/>
      <c r="O289" s="9"/>
      <c r="P289" s="9"/>
      <c r="Q289" s="9"/>
      <c r="R289" s="9"/>
      <c r="S289" s="9"/>
      <c r="T289" s="9"/>
      <c r="U289" s="9"/>
    </row>
    <row r="290" spans="12:21" x14ac:dyDescent="0.25">
      <c r="L290" s="9"/>
      <c r="M290" s="9"/>
      <c r="N290" s="9"/>
      <c r="O290" s="9"/>
      <c r="P290" s="9"/>
      <c r="Q290" s="9"/>
      <c r="R290" s="9"/>
      <c r="S290" s="9"/>
      <c r="T290" s="9"/>
      <c r="U290" s="9"/>
    </row>
    <row r="291" spans="12:21" x14ac:dyDescent="0.25">
      <c r="L291" s="9"/>
      <c r="M291" s="9"/>
      <c r="N291" s="9"/>
      <c r="O291" s="9"/>
      <c r="P291" s="9"/>
      <c r="Q291" s="9"/>
      <c r="R291" s="9"/>
      <c r="S291" s="9"/>
      <c r="T291" s="9"/>
      <c r="U291" s="9"/>
    </row>
    <row r="292" spans="12:21" x14ac:dyDescent="0.25">
      <c r="L292" s="9"/>
      <c r="M292" s="9"/>
      <c r="N292" s="9"/>
      <c r="O292" s="9"/>
      <c r="P292" s="9"/>
      <c r="Q292" s="9"/>
      <c r="R292" s="9"/>
      <c r="S292" s="9"/>
      <c r="T292" s="9"/>
      <c r="U292" s="9"/>
    </row>
    <row r="293" spans="12:21" x14ac:dyDescent="0.25">
      <c r="L293" s="9"/>
      <c r="M293" s="9"/>
      <c r="N293" s="9"/>
      <c r="O293" s="9"/>
      <c r="P293" s="9"/>
      <c r="Q293" s="9"/>
      <c r="R293" s="9"/>
      <c r="S293" s="9"/>
      <c r="T293" s="9"/>
      <c r="U293" s="9"/>
    </row>
    <row r="294" spans="12:21" x14ac:dyDescent="0.25">
      <c r="L294" s="9"/>
      <c r="M294" s="9"/>
      <c r="N294" s="9"/>
      <c r="O294" s="9"/>
      <c r="P294" s="9"/>
      <c r="Q294" s="9"/>
      <c r="R294" s="9"/>
      <c r="S294" s="9"/>
      <c r="T294" s="9"/>
      <c r="U294" s="9"/>
    </row>
    <row r="295" spans="12:21" x14ac:dyDescent="0.25">
      <c r="L295" s="9"/>
      <c r="M295" s="9"/>
      <c r="N295" s="9"/>
      <c r="O295" s="9"/>
      <c r="P295" s="9"/>
      <c r="Q295" s="9"/>
      <c r="R295" s="9"/>
      <c r="S295" s="9"/>
      <c r="T295" s="9"/>
      <c r="U295" s="9"/>
    </row>
    <row r="296" spans="12:21" x14ac:dyDescent="0.25">
      <c r="L296" s="9"/>
      <c r="M296" s="9"/>
      <c r="N296" s="9"/>
      <c r="O296" s="9"/>
      <c r="P296" s="9"/>
      <c r="Q296" s="9"/>
      <c r="R296" s="9"/>
      <c r="S296" s="9"/>
      <c r="T296" s="9"/>
      <c r="U296" s="9"/>
    </row>
    <row r="297" spans="12:21" x14ac:dyDescent="0.25">
      <c r="L297" s="9"/>
      <c r="M297" s="9"/>
      <c r="N297" s="9"/>
      <c r="O297" s="9"/>
      <c r="P297" s="9"/>
      <c r="Q297" s="9"/>
      <c r="R297" s="9"/>
      <c r="S297" s="9"/>
      <c r="T297" s="9"/>
      <c r="U297" s="9"/>
    </row>
    <row r="298" spans="12:21" x14ac:dyDescent="0.25">
      <c r="L298" s="9"/>
      <c r="M298" s="9"/>
      <c r="N298" s="9"/>
      <c r="O298" s="9"/>
      <c r="P298" s="9"/>
      <c r="Q298" s="9"/>
      <c r="R298" s="9"/>
      <c r="S298" s="9"/>
      <c r="T298" s="9"/>
      <c r="U298" s="9"/>
    </row>
    <row r="299" spans="12:21" x14ac:dyDescent="0.25">
      <c r="L299" s="9"/>
      <c r="M299" s="9"/>
      <c r="N299" s="9"/>
      <c r="O299" s="9"/>
      <c r="P299" s="9"/>
      <c r="Q299" s="9"/>
      <c r="R299" s="9"/>
      <c r="S299" s="9"/>
      <c r="T299" s="9"/>
      <c r="U299" s="9"/>
    </row>
    <row r="300" spans="12:21" x14ac:dyDescent="0.25">
      <c r="L300" s="9"/>
      <c r="M300" s="9"/>
      <c r="N300" s="9"/>
      <c r="O300" s="9"/>
      <c r="P300" s="9"/>
      <c r="Q300" s="9"/>
      <c r="R300" s="9"/>
      <c r="S300" s="9"/>
      <c r="T300" s="9"/>
      <c r="U300" s="9"/>
    </row>
    <row r="301" spans="12:21" x14ac:dyDescent="0.25">
      <c r="L301" s="9"/>
      <c r="M301" s="9"/>
      <c r="N301" s="9"/>
      <c r="O301" s="9"/>
      <c r="P301" s="9"/>
      <c r="Q301" s="9"/>
      <c r="R301" s="9"/>
      <c r="S301" s="9"/>
      <c r="T301" s="9"/>
      <c r="U301" s="9"/>
    </row>
    <row r="302" spans="12:21" x14ac:dyDescent="0.25">
      <c r="L302" s="9"/>
      <c r="M302" s="9"/>
      <c r="N302" s="9"/>
      <c r="O302" s="9"/>
      <c r="P302" s="9"/>
      <c r="Q302" s="9"/>
      <c r="R302" s="9"/>
      <c r="S302" s="9"/>
      <c r="T302" s="9"/>
      <c r="U302" s="9"/>
    </row>
    <row r="303" spans="12:21" x14ac:dyDescent="0.25">
      <c r="L303" s="9"/>
      <c r="M303" s="9"/>
      <c r="N303" s="9"/>
      <c r="O303" s="9"/>
      <c r="P303" s="9"/>
      <c r="Q303" s="9"/>
      <c r="R303" s="9"/>
      <c r="S303" s="9"/>
      <c r="T303" s="9"/>
      <c r="U303" s="9"/>
    </row>
    <row r="304" spans="12:21" x14ac:dyDescent="0.25">
      <c r="L304" s="9"/>
      <c r="M304" s="9"/>
      <c r="N304" s="9"/>
      <c r="O304" s="9"/>
      <c r="P304" s="9"/>
      <c r="Q304" s="9"/>
      <c r="R304" s="9"/>
      <c r="S304" s="9"/>
      <c r="T304" s="9"/>
      <c r="U304" s="9"/>
    </row>
    <row r="305" spans="12:21" x14ac:dyDescent="0.25">
      <c r="L305" s="9"/>
      <c r="M305" s="9"/>
      <c r="N305" s="9"/>
      <c r="O305" s="9"/>
      <c r="P305" s="9"/>
      <c r="Q305" s="9"/>
      <c r="R305" s="9"/>
      <c r="S305" s="9"/>
      <c r="T305" s="9"/>
      <c r="U305" s="9"/>
    </row>
    <row r="306" spans="12:21" x14ac:dyDescent="0.25">
      <c r="L306" s="9"/>
      <c r="M306" s="9"/>
      <c r="N306" s="9"/>
      <c r="O306" s="9"/>
      <c r="P306" s="9"/>
      <c r="Q306" s="9"/>
      <c r="R306" s="9"/>
      <c r="S306" s="9"/>
      <c r="T306" s="9"/>
      <c r="U306" s="9"/>
    </row>
    <row r="307" spans="12:21" x14ac:dyDescent="0.25">
      <c r="L307" s="9"/>
      <c r="M307" s="9"/>
      <c r="N307" s="9"/>
      <c r="O307" s="9"/>
      <c r="P307" s="9"/>
      <c r="Q307" s="9"/>
      <c r="R307" s="9"/>
      <c r="S307" s="9"/>
      <c r="T307" s="9"/>
      <c r="U307" s="9"/>
    </row>
    <row r="308" spans="12:21" x14ac:dyDescent="0.25">
      <c r="L308" s="9"/>
      <c r="M308" s="9"/>
      <c r="N308" s="9"/>
      <c r="O308" s="9"/>
      <c r="P308" s="9"/>
      <c r="Q308" s="9"/>
      <c r="R308" s="9"/>
      <c r="S308" s="9"/>
      <c r="T308" s="9"/>
      <c r="U308" s="9"/>
    </row>
    <row r="309" spans="12:21" x14ac:dyDescent="0.25">
      <c r="L309" s="9"/>
      <c r="M309" s="9"/>
      <c r="N309" s="9"/>
      <c r="O309" s="9"/>
      <c r="P309" s="9"/>
      <c r="Q309" s="9"/>
      <c r="R309" s="9"/>
      <c r="S309" s="9"/>
      <c r="T309" s="9"/>
      <c r="U309" s="9"/>
    </row>
    <row r="310" spans="12:21" x14ac:dyDescent="0.25">
      <c r="L310" s="9"/>
      <c r="M310" s="9"/>
      <c r="N310" s="9"/>
      <c r="O310" s="9"/>
      <c r="P310" s="9"/>
      <c r="Q310" s="9"/>
      <c r="R310" s="9"/>
      <c r="S310" s="9"/>
      <c r="T310" s="9"/>
      <c r="U310" s="9"/>
    </row>
    <row r="311" spans="12:21" x14ac:dyDescent="0.25">
      <c r="L311" s="9"/>
      <c r="M311" s="9"/>
      <c r="N311" s="9"/>
      <c r="O311" s="9"/>
      <c r="P311" s="9"/>
      <c r="Q311" s="9"/>
      <c r="R311" s="9"/>
      <c r="S311" s="9"/>
      <c r="T311" s="9"/>
      <c r="U311" s="9"/>
    </row>
    <row r="312" spans="12:21" x14ac:dyDescent="0.25">
      <c r="L312" s="9"/>
      <c r="M312" s="9"/>
      <c r="N312" s="9"/>
      <c r="O312" s="9"/>
      <c r="P312" s="9"/>
      <c r="Q312" s="9"/>
      <c r="R312" s="9"/>
      <c r="S312" s="9"/>
      <c r="T312" s="9"/>
      <c r="U312" s="9"/>
    </row>
    <row r="313" spans="12:21" x14ac:dyDescent="0.25">
      <c r="L313" s="9"/>
      <c r="M313" s="9"/>
      <c r="N313" s="9"/>
      <c r="O313" s="9"/>
      <c r="P313" s="9"/>
      <c r="Q313" s="9"/>
      <c r="R313" s="9"/>
      <c r="S313" s="9"/>
      <c r="T313" s="9"/>
      <c r="U313" s="9"/>
    </row>
    <row r="314" spans="12:21" x14ac:dyDescent="0.25">
      <c r="L314" s="9"/>
      <c r="M314" s="9"/>
      <c r="N314" s="9"/>
      <c r="O314" s="9"/>
      <c r="P314" s="9"/>
      <c r="Q314" s="9"/>
      <c r="R314" s="9"/>
      <c r="S314" s="9"/>
      <c r="T314" s="9"/>
      <c r="U314" s="9"/>
    </row>
    <row r="315" spans="12:21" x14ac:dyDescent="0.25">
      <c r="L315" s="9"/>
      <c r="M315" s="9"/>
      <c r="N315" s="9"/>
      <c r="O315" s="9"/>
      <c r="P315" s="9"/>
      <c r="Q315" s="9"/>
      <c r="R315" s="9"/>
      <c r="S315" s="9"/>
      <c r="T315" s="9"/>
      <c r="U315" s="9"/>
    </row>
    <row r="316" spans="12:21" x14ac:dyDescent="0.25">
      <c r="L316" s="9"/>
      <c r="M316" s="9"/>
      <c r="N316" s="9"/>
      <c r="O316" s="9"/>
      <c r="P316" s="9"/>
      <c r="Q316" s="9"/>
      <c r="R316" s="9"/>
      <c r="S316" s="9"/>
      <c r="T316" s="9"/>
      <c r="U316" s="9"/>
    </row>
    <row r="317" spans="12:21" x14ac:dyDescent="0.25">
      <c r="L317" s="9"/>
      <c r="M317" s="9"/>
      <c r="N317" s="9"/>
      <c r="O317" s="9"/>
      <c r="P317" s="9"/>
      <c r="Q317" s="9"/>
      <c r="R317" s="9"/>
      <c r="S317" s="9"/>
      <c r="T317" s="9"/>
      <c r="U317" s="9"/>
    </row>
    <row r="318" spans="12:21" x14ac:dyDescent="0.25">
      <c r="L318" s="9"/>
      <c r="M318" s="9"/>
      <c r="N318" s="9"/>
      <c r="O318" s="9"/>
      <c r="P318" s="9"/>
      <c r="Q318" s="9"/>
      <c r="R318" s="9"/>
      <c r="S318" s="9"/>
      <c r="T318" s="9"/>
      <c r="U318" s="9"/>
    </row>
    <row r="319" spans="12:21" x14ac:dyDescent="0.25">
      <c r="L319" s="9"/>
      <c r="M319" s="9"/>
      <c r="N319" s="9"/>
      <c r="O319" s="9"/>
      <c r="P319" s="9"/>
      <c r="Q319" s="9"/>
      <c r="R319" s="9"/>
      <c r="S319" s="9"/>
      <c r="T319" s="9"/>
      <c r="U319" s="9"/>
    </row>
    <row r="320" spans="12:21" x14ac:dyDescent="0.25">
      <c r="L320" s="9"/>
      <c r="M320" s="9"/>
      <c r="N320" s="9"/>
      <c r="O320" s="9"/>
      <c r="P320" s="9"/>
      <c r="Q320" s="9"/>
      <c r="R320" s="9"/>
      <c r="S320" s="9"/>
      <c r="T320" s="9"/>
      <c r="U320" s="9"/>
    </row>
    <row r="321" spans="12:21" x14ac:dyDescent="0.25">
      <c r="L321" s="9"/>
      <c r="M321" s="9"/>
      <c r="N321" s="9"/>
      <c r="O321" s="9"/>
      <c r="P321" s="9"/>
      <c r="Q321" s="9"/>
      <c r="R321" s="9"/>
      <c r="S321" s="9"/>
      <c r="T321" s="9"/>
      <c r="U321" s="9"/>
    </row>
    <row r="322" spans="12:21" x14ac:dyDescent="0.25"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 spans="12:21" x14ac:dyDescent="0.25">
      <c r="L323" s="9"/>
      <c r="M323" s="9"/>
      <c r="N323" s="9"/>
      <c r="O323" s="9"/>
      <c r="P323" s="9"/>
      <c r="Q323" s="9"/>
      <c r="R323" s="9"/>
      <c r="S323" s="9"/>
      <c r="T323" s="9"/>
      <c r="U323" s="9"/>
    </row>
    <row r="324" spans="12:21" x14ac:dyDescent="0.25">
      <c r="L324" s="9"/>
      <c r="M324" s="9"/>
      <c r="N324" s="9"/>
      <c r="O324" s="9"/>
      <c r="P324" s="9"/>
      <c r="Q324" s="9"/>
      <c r="R324" s="9"/>
      <c r="S324" s="9"/>
      <c r="T324" s="9"/>
      <c r="U324" s="9"/>
    </row>
    <row r="325" spans="12:21" x14ac:dyDescent="0.25">
      <c r="L325" s="9"/>
      <c r="M325" s="9"/>
      <c r="N325" s="9"/>
      <c r="O325" s="9"/>
      <c r="P325" s="9"/>
      <c r="Q325" s="9"/>
      <c r="R325" s="9"/>
      <c r="S325" s="9"/>
      <c r="T325" s="9"/>
      <c r="U325" s="9"/>
    </row>
    <row r="326" spans="12:21" x14ac:dyDescent="0.25"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 spans="12:21" x14ac:dyDescent="0.25">
      <c r="L327" s="9"/>
      <c r="M327" s="9"/>
      <c r="N327" s="9"/>
      <c r="O327" s="9"/>
      <c r="P327" s="9"/>
      <c r="Q327" s="9"/>
      <c r="R327" s="9"/>
      <c r="S327" s="9"/>
      <c r="T327" s="9"/>
      <c r="U327" s="9"/>
    </row>
    <row r="328" spans="12:21" x14ac:dyDescent="0.25">
      <c r="L328" s="9"/>
      <c r="M328" s="9"/>
      <c r="N328" s="9"/>
      <c r="O328" s="9"/>
      <c r="P328" s="9"/>
      <c r="Q328" s="9"/>
      <c r="R328" s="9"/>
      <c r="S328" s="9"/>
      <c r="T328" s="9"/>
      <c r="U328" s="9"/>
    </row>
    <row r="329" spans="12:21" x14ac:dyDescent="0.25">
      <c r="L329" s="9"/>
      <c r="M329" s="9"/>
      <c r="N329" s="9"/>
      <c r="O329" s="9"/>
      <c r="P329" s="9"/>
      <c r="Q329" s="9"/>
      <c r="R329" s="9"/>
      <c r="S329" s="9"/>
      <c r="T329" s="9"/>
      <c r="U329" s="9"/>
    </row>
    <row r="330" spans="12:21" x14ac:dyDescent="0.25">
      <c r="L330" s="9"/>
      <c r="M330" s="9"/>
      <c r="N330" s="9"/>
      <c r="O330" s="9"/>
      <c r="P330" s="9"/>
      <c r="Q330" s="9"/>
      <c r="R330" s="9"/>
      <c r="S330" s="9"/>
      <c r="T330" s="9"/>
      <c r="U330" s="9"/>
    </row>
    <row r="331" spans="12:21" x14ac:dyDescent="0.25">
      <c r="L331" s="9"/>
      <c r="M331" s="9"/>
      <c r="N331" s="9"/>
      <c r="O331" s="9"/>
      <c r="P331" s="9"/>
      <c r="Q331" s="9"/>
      <c r="R331" s="9"/>
      <c r="S331" s="9"/>
      <c r="T331" s="9"/>
      <c r="U331" s="9"/>
    </row>
    <row r="332" spans="12:21" x14ac:dyDescent="0.25">
      <c r="L332" s="9"/>
      <c r="M332" s="9"/>
      <c r="N332" s="9"/>
      <c r="O332" s="9"/>
      <c r="P332" s="9"/>
      <c r="Q332" s="9"/>
      <c r="R332" s="9"/>
      <c r="S332" s="9"/>
      <c r="T332" s="9"/>
      <c r="U332" s="9"/>
    </row>
    <row r="333" spans="12:21" x14ac:dyDescent="0.25"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2:21" x14ac:dyDescent="0.25">
      <c r="L334" s="9"/>
      <c r="M334" s="9"/>
      <c r="N334" s="9"/>
      <c r="O334" s="9"/>
      <c r="P334" s="9"/>
      <c r="Q334" s="9"/>
      <c r="R334" s="9"/>
      <c r="S334" s="9"/>
      <c r="T334" s="9"/>
      <c r="U334" s="9"/>
    </row>
    <row r="335" spans="12:21" x14ac:dyDescent="0.25">
      <c r="L335" s="9"/>
      <c r="M335" s="9"/>
      <c r="N335" s="9"/>
      <c r="O335" s="9"/>
      <c r="P335" s="9"/>
      <c r="Q335" s="9"/>
      <c r="R335" s="9"/>
      <c r="S335" s="9"/>
      <c r="T335" s="9"/>
      <c r="U335" s="9"/>
    </row>
    <row r="336" spans="12:21" x14ac:dyDescent="0.25">
      <c r="L336" s="9"/>
      <c r="M336" s="9"/>
      <c r="N336" s="9"/>
      <c r="O336" s="9"/>
      <c r="P336" s="9"/>
      <c r="Q336" s="9"/>
      <c r="R336" s="9"/>
      <c r="S336" s="9"/>
      <c r="T336" s="9"/>
      <c r="U336" s="9"/>
    </row>
    <row r="337" spans="12:21" x14ac:dyDescent="0.25">
      <c r="L337" s="9"/>
      <c r="M337" s="9"/>
      <c r="N337" s="9"/>
      <c r="O337" s="9"/>
      <c r="P337" s="9"/>
      <c r="Q337" s="9"/>
      <c r="R337" s="9"/>
      <c r="S337" s="9"/>
      <c r="T337" s="9"/>
      <c r="U337" s="9"/>
    </row>
    <row r="338" spans="12:21" x14ac:dyDescent="0.25">
      <c r="L338" s="9"/>
      <c r="M338" s="9"/>
      <c r="N338" s="9"/>
      <c r="O338" s="9"/>
      <c r="P338" s="9"/>
      <c r="Q338" s="9"/>
      <c r="R338" s="9"/>
      <c r="S338" s="9"/>
      <c r="T338" s="9"/>
      <c r="U338" s="9"/>
    </row>
    <row r="339" spans="12:21" x14ac:dyDescent="0.25">
      <c r="L339" s="9"/>
      <c r="M339" s="9"/>
      <c r="N339" s="9"/>
      <c r="O339" s="9"/>
      <c r="P339" s="9"/>
      <c r="Q339" s="9"/>
      <c r="R339" s="9"/>
      <c r="S339" s="9"/>
      <c r="T339" s="9"/>
      <c r="U339" s="9"/>
    </row>
    <row r="340" spans="12:21" x14ac:dyDescent="0.25">
      <c r="L340" s="9"/>
      <c r="M340" s="9"/>
      <c r="N340" s="9"/>
      <c r="O340" s="9"/>
      <c r="P340" s="9"/>
      <c r="Q340" s="9"/>
      <c r="R340" s="9"/>
      <c r="S340" s="9"/>
      <c r="T340" s="9"/>
      <c r="U340" s="9"/>
    </row>
    <row r="341" spans="12:21" x14ac:dyDescent="0.25">
      <c r="L341" s="9"/>
      <c r="M341" s="9"/>
      <c r="N341" s="9"/>
      <c r="O341" s="9"/>
      <c r="P341" s="9"/>
      <c r="Q341" s="9"/>
      <c r="R341" s="9"/>
      <c r="S341" s="9"/>
      <c r="T341" s="9"/>
      <c r="U341" s="9"/>
    </row>
    <row r="342" spans="12:21" x14ac:dyDescent="0.25">
      <c r="L342" s="9"/>
      <c r="M342" s="9"/>
      <c r="N342" s="9"/>
      <c r="O342" s="9"/>
      <c r="P342" s="9"/>
      <c r="Q342" s="9"/>
      <c r="R342" s="9"/>
      <c r="S342" s="9"/>
      <c r="T342" s="9"/>
      <c r="U342" s="9"/>
    </row>
    <row r="343" spans="12:21" x14ac:dyDescent="0.25">
      <c r="L343" s="9"/>
      <c r="M343" s="9"/>
      <c r="N343" s="9"/>
      <c r="O343" s="9"/>
      <c r="P343" s="9"/>
      <c r="Q343" s="9"/>
      <c r="R343" s="9"/>
      <c r="S343" s="9"/>
      <c r="T343" s="9"/>
      <c r="U343" s="9"/>
    </row>
    <row r="344" spans="12:21" x14ac:dyDescent="0.25">
      <c r="L344" s="9"/>
      <c r="M344" s="9"/>
      <c r="N344" s="9"/>
      <c r="O344" s="9"/>
      <c r="P344" s="9"/>
      <c r="Q344" s="9"/>
      <c r="R344" s="9"/>
      <c r="S344" s="9"/>
      <c r="T344" s="9"/>
      <c r="U344" s="9"/>
    </row>
    <row r="345" spans="12:21" x14ac:dyDescent="0.25">
      <c r="L345" s="9"/>
      <c r="M345" s="9"/>
      <c r="N345" s="9"/>
      <c r="O345" s="9"/>
      <c r="P345" s="9"/>
      <c r="Q345" s="9"/>
      <c r="R345" s="9"/>
      <c r="S345" s="9"/>
      <c r="T345" s="9"/>
      <c r="U345" s="9"/>
    </row>
    <row r="346" spans="12:21" x14ac:dyDescent="0.25">
      <c r="L346" s="9"/>
      <c r="M346" s="9"/>
      <c r="N346" s="9"/>
      <c r="O346" s="9"/>
      <c r="P346" s="9"/>
      <c r="Q346" s="9"/>
      <c r="R346" s="9"/>
      <c r="S346" s="9"/>
      <c r="T346" s="9"/>
      <c r="U346" s="9"/>
    </row>
    <row r="347" spans="12:21" x14ac:dyDescent="0.25">
      <c r="L347" s="9"/>
      <c r="M347" s="9"/>
      <c r="N347" s="9"/>
      <c r="O347" s="9"/>
      <c r="P347" s="9"/>
      <c r="Q347" s="9"/>
      <c r="R347" s="9"/>
      <c r="S347" s="9"/>
      <c r="T347" s="9"/>
      <c r="U347" s="9"/>
    </row>
    <row r="348" spans="12:21" x14ac:dyDescent="0.25">
      <c r="L348" s="9"/>
      <c r="M348" s="9"/>
      <c r="N348" s="9"/>
      <c r="O348" s="9"/>
      <c r="P348" s="9"/>
      <c r="Q348" s="9"/>
      <c r="R348" s="9"/>
      <c r="S348" s="9"/>
      <c r="T348" s="9"/>
      <c r="U348" s="9"/>
    </row>
    <row r="349" spans="12:21" x14ac:dyDescent="0.25">
      <c r="L349" s="9"/>
      <c r="M349" s="9"/>
      <c r="N349" s="9"/>
      <c r="O349" s="9"/>
      <c r="P349" s="9"/>
      <c r="Q349" s="9"/>
      <c r="R349" s="9"/>
      <c r="S349" s="9"/>
      <c r="T349" s="9"/>
      <c r="U349" s="9"/>
    </row>
    <row r="350" spans="12:21" x14ac:dyDescent="0.25">
      <c r="L350" s="9"/>
      <c r="M350" s="9"/>
      <c r="N350" s="9"/>
      <c r="O350" s="9"/>
      <c r="P350" s="9"/>
      <c r="Q350" s="9"/>
      <c r="R350" s="9"/>
      <c r="S350" s="9"/>
      <c r="T350" s="9"/>
      <c r="U350" s="9"/>
    </row>
    <row r="351" spans="12:21" x14ac:dyDescent="0.25">
      <c r="L351" s="9"/>
      <c r="M351" s="9"/>
      <c r="N351" s="9"/>
      <c r="O351" s="9"/>
      <c r="P351" s="9"/>
      <c r="Q351" s="9"/>
      <c r="R351" s="9"/>
      <c r="S351" s="9"/>
      <c r="T351" s="9"/>
      <c r="U351" s="9"/>
    </row>
    <row r="352" spans="12:21" x14ac:dyDescent="0.25">
      <c r="L352" s="9"/>
      <c r="M352" s="9"/>
      <c r="N352" s="9"/>
      <c r="O352" s="9"/>
      <c r="P352" s="9"/>
      <c r="Q352" s="9"/>
      <c r="R352" s="9"/>
      <c r="S352" s="9"/>
      <c r="T352" s="9"/>
      <c r="U352" s="9"/>
    </row>
    <row r="353" spans="12:21" x14ac:dyDescent="0.25">
      <c r="L353" s="9"/>
      <c r="M353" s="9"/>
      <c r="N353" s="9"/>
      <c r="O353" s="9"/>
      <c r="P353" s="9"/>
      <c r="Q353" s="9"/>
      <c r="R353" s="9"/>
      <c r="S353" s="9"/>
      <c r="T353" s="9"/>
      <c r="U353" s="9"/>
    </row>
    <row r="354" spans="12:21" x14ac:dyDescent="0.25">
      <c r="L354" s="9"/>
      <c r="M354" s="9"/>
      <c r="N354" s="9"/>
      <c r="O354" s="9"/>
      <c r="P354" s="9"/>
      <c r="Q354" s="9"/>
      <c r="R354" s="9"/>
      <c r="S354" s="9"/>
      <c r="T354" s="9"/>
      <c r="U354" s="9"/>
    </row>
    <row r="355" spans="12:21" x14ac:dyDescent="0.25">
      <c r="L355" s="9"/>
      <c r="M355" s="9"/>
      <c r="N355" s="9"/>
      <c r="O355" s="9"/>
      <c r="P355" s="9"/>
      <c r="Q355" s="9"/>
      <c r="R355" s="9"/>
      <c r="S355" s="9"/>
      <c r="T355" s="9"/>
      <c r="U355" s="9"/>
    </row>
    <row r="356" spans="12:21" x14ac:dyDescent="0.25">
      <c r="L356" s="9"/>
      <c r="M356" s="9"/>
      <c r="N356" s="9"/>
      <c r="O356" s="9"/>
      <c r="P356" s="9"/>
      <c r="Q356" s="9"/>
      <c r="R356" s="9"/>
      <c r="S356" s="9"/>
      <c r="T356" s="9"/>
      <c r="U356" s="9"/>
    </row>
    <row r="357" spans="12:21" x14ac:dyDescent="0.25">
      <c r="L357" s="9"/>
      <c r="M357" s="9"/>
      <c r="N357" s="9"/>
      <c r="O357" s="9"/>
      <c r="P357" s="9"/>
      <c r="Q357" s="9"/>
      <c r="R357" s="9"/>
      <c r="S357" s="9"/>
      <c r="T357" s="9"/>
      <c r="U357" s="9"/>
    </row>
    <row r="358" spans="12:21" x14ac:dyDescent="0.25">
      <c r="L358" s="9"/>
      <c r="M358" s="9"/>
      <c r="N358" s="9"/>
      <c r="O358" s="9"/>
      <c r="P358" s="9"/>
      <c r="Q358" s="9"/>
      <c r="R358" s="9"/>
      <c r="S358" s="9"/>
      <c r="T358" s="9"/>
      <c r="U358" s="9"/>
    </row>
    <row r="359" spans="12:21" x14ac:dyDescent="0.25">
      <c r="L359" s="9"/>
      <c r="M359" s="9"/>
      <c r="N359" s="9"/>
      <c r="O359" s="9"/>
      <c r="P359" s="9"/>
      <c r="Q359" s="9"/>
      <c r="R359" s="9"/>
      <c r="S359" s="9"/>
      <c r="T359" s="9"/>
      <c r="U359" s="9"/>
    </row>
    <row r="360" spans="12:21" x14ac:dyDescent="0.25">
      <c r="L360" s="9"/>
      <c r="M360" s="9"/>
      <c r="N360" s="9"/>
      <c r="O360" s="9"/>
      <c r="P360" s="9"/>
      <c r="Q360" s="9"/>
      <c r="R360" s="9"/>
      <c r="S360" s="9"/>
      <c r="T360" s="9"/>
      <c r="U360" s="9"/>
    </row>
    <row r="361" spans="12:21" x14ac:dyDescent="0.25">
      <c r="L361" s="9"/>
      <c r="M361" s="9"/>
      <c r="N361" s="9"/>
      <c r="O361" s="9"/>
      <c r="P361" s="9"/>
      <c r="Q361" s="9"/>
      <c r="R361" s="9"/>
      <c r="S361" s="9"/>
      <c r="T361" s="9"/>
      <c r="U361" s="9"/>
    </row>
    <row r="362" spans="12:21" x14ac:dyDescent="0.25">
      <c r="L362" s="9"/>
      <c r="M362" s="9"/>
      <c r="N362" s="9"/>
      <c r="O362" s="9"/>
      <c r="P362" s="9"/>
      <c r="Q362" s="9"/>
      <c r="R362" s="9"/>
      <c r="S362" s="9"/>
      <c r="T362" s="9"/>
      <c r="U362" s="9"/>
    </row>
    <row r="363" spans="12:21" x14ac:dyDescent="0.25">
      <c r="L363" s="9"/>
      <c r="M363" s="9"/>
      <c r="N363" s="9"/>
      <c r="O363" s="9"/>
      <c r="P363" s="9"/>
      <c r="Q363" s="9"/>
      <c r="R363" s="9"/>
      <c r="S363" s="9"/>
      <c r="T363" s="9"/>
      <c r="U363" s="9"/>
    </row>
    <row r="364" spans="12:21" x14ac:dyDescent="0.25">
      <c r="L364" s="9"/>
      <c r="M364" s="9"/>
      <c r="N364" s="9"/>
      <c r="O364" s="9"/>
      <c r="P364" s="9"/>
      <c r="Q364" s="9"/>
      <c r="R364" s="9"/>
      <c r="S364" s="9"/>
      <c r="T364" s="9"/>
      <c r="U364" s="9"/>
    </row>
    <row r="365" spans="12:21" x14ac:dyDescent="0.25">
      <c r="L365" s="9"/>
      <c r="M365" s="9"/>
      <c r="N365" s="9"/>
      <c r="O365" s="9"/>
      <c r="P365" s="9"/>
      <c r="Q365" s="9"/>
      <c r="R365" s="9"/>
      <c r="S365" s="9"/>
      <c r="T365" s="9"/>
      <c r="U365" s="9"/>
    </row>
    <row r="366" spans="12:21" x14ac:dyDescent="0.25">
      <c r="L366" s="9"/>
      <c r="M366" s="9"/>
      <c r="N366" s="9"/>
      <c r="O366" s="9"/>
      <c r="P366" s="9"/>
      <c r="Q366" s="9"/>
      <c r="R366" s="9"/>
      <c r="S366" s="9"/>
      <c r="T366" s="9"/>
      <c r="U366" s="9"/>
    </row>
    <row r="367" spans="12:21" x14ac:dyDescent="0.25">
      <c r="L367" s="9"/>
      <c r="M367" s="9"/>
      <c r="N367" s="9"/>
      <c r="O367" s="9"/>
      <c r="P367" s="9"/>
      <c r="Q367" s="9"/>
      <c r="R367" s="9"/>
      <c r="S367" s="9"/>
      <c r="T367" s="9"/>
      <c r="U367" s="9"/>
    </row>
    <row r="368" spans="12:21" x14ac:dyDescent="0.25">
      <c r="L368" s="9"/>
      <c r="M368" s="9"/>
      <c r="N368" s="9"/>
      <c r="O368" s="9"/>
      <c r="P368" s="9"/>
      <c r="Q368" s="9"/>
      <c r="R368" s="9"/>
      <c r="S368" s="9"/>
      <c r="T368" s="9"/>
      <c r="U368" s="9"/>
    </row>
    <row r="369" spans="12:21" x14ac:dyDescent="0.25">
      <c r="L369" s="9"/>
      <c r="M369" s="9"/>
      <c r="N369" s="9"/>
      <c r="O369" s="9"/>
      <c r="P369" s="9"/>
      <c r="Q369" s="9"/>
      <c r="R369" s="9"/>
      <c r="S369" s="9"/>
      <c r="T369" s="9"/>
      <c r="U369" s="9"/>
    </row>
    <row r="370" spans="12:21" x14ac:dyDescent="0.25">
      <c r="L370" s="9"/>
      <c r="M370" s="9"/>
      <c r="N370" s="9"/>
      <c r="O370" s="9"/>
      <c r="P370" s="9"/>
      <c r="Q370" s="9"/>
      <c r="R370" s="9"/>
      <c r="S370" s="9"/>
      <c r="T370" s="9"/>
      <c r="U370" s="9"/>
    </row>
    <row r="371" spans="12:21" x14ac:dyDescent="0.25">
      <c r="L371" s="9"/>
      <c r="M371" s="9"/>
      <c r="N371" s="9"/>
      <c r="O371" s="9"/>
      <c r="P371" s="9"/>
      <c r="Q371" s="9"/>
      <c r="R371" s="9"/>
      <c r="S371" s="9"/>
      <c r="T371" s="9"/>
      <c r="U371" s="9"/>
    </row>
    <row r="372" spans="12:21" x14ac:dyDescent="0.25">
      <c r="L372" s="9"/>
      <c r="M372" s="9"/>
      <c r="N372" s="9"/>
      <c r="O372" s="9"/>
      <c r="P372" s="9"/>
      <c r="Q372" s="9"/>
      <c r="R372" s="9"/>
      <c r="S372" s="9"/>
      <c r="T372" s="9"/>
      <c r="U372" s="9"/>
    </row>
    <row r="373" spans="12:21" x14ac:dyDescent="0.25">
      <c r="L373" s="9"/>
      <c r="M373" s="9"/>
      <c r="N373" s="9"/>
      <c r="O373" s="9"/>
      <c r="P373" s="9"/>
      <c r="Q373" s="9"/>
      <c r="R373" s="9"/>
      <c r="S373" s="9"/>
      <c r="T373" s="9"/>
      <c r="U373" s="9"/>
    </row>
    <row r="374" spans="12:21" x14ac:dyDescent="0.25">
      <c r="L374" s="9"/>
      <c r="M374" s="9"/>
      <c r="N374" s="9"/>
      <c r="O374" s="9"/>
      <c r="P374" s="9"/>
      <c r="Q374" s="9"/>
      <c r="R374" s="9"/>
      <c r="S374" s="9"/>
      <c r="T374" s="9"/>
      <c r="U374" s="9"/>
    </row>
    <row r="375" spans="12:21" x14ac:dyDescent="0.25">
      <c r="L375" s="9"/>
      <c r="M375" s="9"/>
      <c r="N375" s="9"/>
      <c r="O375" s="9"/>
      <c r="P375" s="9"/>
      <c r="Q375" s="9"/>
      <c r="R375" s="9"/>
      <c r="S375" s="9"/>
      <c r="T375" s="9"/>
      <c r="U375" s="9"/>
    </row>
    <row r="376" spans="12:21" x14ac:dyDescent="0.25">
      <c r="L376" s="9"/>
      <c r="M376" s="9"/>
      <c r="N376" s="9"/>
      <c r="O376" s="9"/>
      <c r="P376" s="9"/>
      <c r="Q376" s="9"/>
      <c r="R376" s="9"/>
      <c r="S376" s="9"/>
      <c r="T376" s="9"/>
      <c r="U376" s="9"/>
    </row>
    <row r="377" spans="12:21" x14ac:dyDescent="0.25">
      <c r="L377" s="9"/>
      <c r="M377" s="9"/>
      <c r="N377" s="9"/>
      <c r="O377" s="9"/>
      <c r="P377" s="9"/>
      <c r="Q377" s="9"/>
      <c r="R377" s="9"/>
      <c r="S377" s="9"/>
      <c r="T377" s="9"/>
      <c r="U377" s="9"/>
    </row>
    <row r="378" spans="12:21" x14ac:dyDescent="0.25">
      <c r="L378" s="9"/>
      <c r="M378" s="9"/>
      <c r="N378" s="9"/>
      <c r="O378" s="9"/>
      <c r="P378" s="9"/>
      <c r="Q378" s="9"/>
      <c r="R378" s="9"/>
      <c r="S378" s="9"/>
      <c r="T378" s="9"/>
      <c r="U378" s="9"/>
    </row>
    <row r="379" spans="12:21" x14ac:dyDescent="0.25">
      <c r="L379" s="9"/>
      <c r="M379" s="9"/>
      <c r="N379" s="9"/>
      <c r="O379" s="9"/>
      <c r="P379" s="9"/>
      <c r="Q379" s="9"/>
      <c r="R379" s="9"/>
      <c r="S379" s="9"/>
      <c r="T379" s="9"/>
      <c r="U379" s="9"/>
    </row>
    <row r="380" spans="12:21" x14ac:dyDescent="0.25">
      <c r="L380" s="9"/>
      <c r="M380" s="9"/>
      <c r="N380" s="9"/>
      <c r="O380" s="9"/>
      <c r="P380" s="9"/>
      <c r="Q380" s="9"/>
      <c r="R380" s="9"/>
      <c r="S380" s="9"/>
      <c r="T380" s="9"/>
      <c r="U380" s="9"/>
    </row>
    <row r="381" spans="12:21" x14ac:dyDescent="0.25">
      <c r="L381" s="9"/>
      <c r="M381" s="9"/>
      <c r="N381" s="9"/>
      <c r="O381" s="9"/>
      <c r="P381" s="9"/>
      <c r="Q381" s="9"/>
      <c r="R381" s="9"/>
      <c r="S381" s="9"/>
      <c r="T381" s="9"/>
      <c r="U381" s="9"/>
    </row>
    <row r="382" spans="12:21" x14ac:dyDescent="0.25">
      <c r="L382" s="9"/>
      <c r="M382" s="9"/>
      <c r="N382" s="9"/>
      <c r="O382" s="9"/>
      <c r="P382" s="9"/>
      <c r="Q382" s="9"/>
      <c r="R382" s="9"/>
      <c r="S382" s="9"/>
      <c r="T382" s="9"/>
      <c r="U382" s="9"/>
    </row>
    <row r="383" spans="12:21" x14ac:dyDescent="0.25">
      <c r="L383" s="9"/>
      <c r="M383" s="9"/>
      <c r="N383" s="9"/>
      <c r="O383" s="9"/>
      <c r="P383" s="9"/>
      <c r="Q383" s="9"/>
      <c r="R383" s="9"/>
      <c r="S383" s="9"/>
      <c r="T383" s="9"/>
      <c r="U383" s="9"/>
    </row>
    <row r="384" spans="12:21" x14ac:dyDescent="0.25">
      <c r="L384" s="9"/>
      <c r="M384" s="9"/>
      <c r="N384" s="9"/>
      <c r="O384" s="9"/>
      <c r="P384" s="9"/>
      <c r="Q384" s="9"/>
      <c r="R384" s="9"/>
      <c r="S384" s="9"/>
      <c r="T384" s="9"/>
      <c r="U384" s="9"/>
    </row>
    <row r="385" spans="12:21" x14ac:dyDescent="0.25">
      <c r="L385" s="9"/>
      <c r="M385" s="9"/>
      <c r="N385" s="9"/>
      <c r="O385" s="9"/>
      <c r="P385" s="9"/>
      <c r="Q385" s="9"/>
      <c r="R385" s="9"/>
      <c r="S385" s="9"/>
      <c r="T385" s="9"/>
      <c r="U385" s="9"/>
    </row>
    <row r="386" spans="12:21" x14ac:dyDescent="0.25">
      <c r="L386" s="9"/>
      <c r="M386" s="9"/>
      <c r="N386" s="9"/>
      <c r="O386" s="9"/>
      <c r="P386" s="9"/>
      <c r="Q386" s="9"/>
      <c r="R386" s="9"/>
      <c r="S386" s="9"/>
      <c r="T386" s="9"/>
      <c r="U386" s="9"/>
    </row>
    <row r="387" spans="12:21" x14ac:dyDescent="0.25">
      <c r="L387" s="9"/>
      <c r="M387" s="9"/>
      <c r="N387" s="9"/>
      <c r="O387" s="9"/>
      <c r="P387" s="9"/>
      <c r="Q387" s="9"/>
      <c r="R387" s="9"/>
      <c r="S387" s="9"/>
      <c r="T387" s="9"/>
      <c r="U387" s="9"/>
    </row>
    <row r="388" spans="12:21" x14ac:dyDescent="0.25">
      <c r="L388" s="9"/>
      <c r="M388" s="9"/>
      <c r="N388" s="9"/>
      <c r="O388" s="9"/>
      <c r="P388" s="9"/>
      <c r="Q388" s="9"/>
      <c r="R388" s="9"/>
      <c r="S388" s="9"/>
      <c r="T388" s="9"/>
      <c r="U388" s="9"/>
    </row>
    <row r="389" spans="12:21" x14ac:dyDescent="0.25">
      <c r="L389" s="9"/>
      <c r="M389" s="9"/>
      <c r="N389" s="9"/>
      <c r="O389" s="9"/>
      <c r="P389" s="9"/>
      <c r="Q389" s="9"/>
      <c r="R389" s="9"/>
      <c r="S389" s="9"/>
      <c r="T389" s="9"/>
      <c r="U389" s="9"/>
    </row>
    <row r="390" spans="12:21" x14ac:dyDescent="0.25">
      <c r="L390" s="9"/>
      <c r="M390" s="9"/>
      <c r="N390" s="9"/>
      <c r="O390" s="9"/>
      <c r="P390" s="9"/>
      <c r="Q390" s="9"/>
      <c r="R390" s="9"/>
      <c r="S390" s="9"/>
      <c r="T390" s="9"/>
      <c r="U390" s="9"/>
    </row>
    <row r="391" spans="12:21" x14ac:dyDescent="0.25">
      <c r="L391" s="9"/>
      <c r="M391" s="9"/>
      <c r="N391" s="9"/>
      <c r="O391" s="9"/>
      <c r="P391" s="9"/>
      <c r="Q391" s="9"/>
      <c r="R391" s="9"/>
      <c r="S391" s="9"/>
      <c r="T391" s="9"/>
      <c r="U391" s="9"/>
    </row>
    <row r="392" spans="12:21" x14ac:dyDescent="0.25">
      <c r="L392" s="9"/>
      <c r="M392" s="9"/>
      <c r="N392" s="9"/>
      <c r="O392" s="9"/>
      <c r="P392" s="9"/>
      <c r="Q392" s="9"/>
      <c r="R392" s="9"/>
      <c r="S392" s="9"/>
      <c r="T392" s="9"/>
      <c r="U392" s="9"/>
    </row>
    <row r="393" spans="12:21" x14ac:dyDescent="0.25">
      <c r="L393" s="9"/>
      <c r="M393" s="9"/>
      <c r="N393" s="9"/>
      <c r="O393" s="9"/>
      <c r="P393" s="9"/>
      <c r="Q393" s="9"/>
      <c r="R393" s="9"/>
      <c r="S393" s="9"/>
      <c r="T393" s="9"/>
      <c r="U393" s="9"/>
    </row>
    <row r="394" spans="12:21" x14ac:dyDescent="0.25">
      <c r="L394" s="9"/>
      <c r="M394" s="9"/>
      <c r="N394" s="9"/>
      <c r="O394" s="9"/>
      <c r="P394" s="9"/>
      <c r="Q394" s="9"/>
      <c r="R394" s="9"/>
      <c r="S394" s="9"/>
      <c r="T394" s="9"/>
      <c r="U394" s="9"/>
    </row>
    <row r="395" spans="12:21" x14ac:dyDescent="0.25">
      <c r="L395" s="9"/>
      <c r="M395" s="9"/>
      <c r="N395" s="9"/>
      <c r="O395" s="9"/>
      <c r="P395" s="9"/>
      <c r="Q395" s="9"/>
      <c r="R395" s="9"/>
      <c r="S395" s="9"/>
      <c r="T395" s="9"/>
      <c r="U395" s="9"/>
    </row>
    <row r="396" spans="12:21" x14ac:dyDescent="0.25">
      <c r="L396" s="9"/>
      <c r="M396" s="9"/>
      <c r="N396" s="9"/>
      <c r="O396" s="9"/>
      <c r="P396" s="9"/>
      <c r="Q396" s="9"/>
      <c r="R396" s="9"/>
      <c r="S396" s="9"/>
      <c r="T396" s="9"/>
      <c r="U396" s="9"/>
    </row>
    <row r="397" spans="12:21" x14ac:dyDescent="0.25">
      <c r="L397" s="9"/>
      <c r="M397" s="9"/>
      <c r="N397" s="9"/>
      <c r="O397" s="9"/>
      <c r="P397" s="9"/>
      <c r="Q397" s="9"/>
      <c r="R397" s="9"/>
      <c r="S397" s="9"/>
      <c r="T397" s="9"/>
      <c r="U397" s="9"/>
    </row>
    <row r="398" spans="12:21" x14ac:dyDescent="0.25">
      <c r="L398" s="9"/>
      <c r="M398" s="9"/>
      <c r="N398" s="9"/>
      <c r="O398" s="9"/>
      <c r="P398" s="9"/>
      <c r="Q398" s="9"/>
      <c r="R398" s="9"/>
      <c r="S398" s="9"/>
      <c r="T398" s="9"/>
      <c r="U398" s="9"/>
    </row>
    <row r="399" spans="12:21" x14ac:dyDescent="0.25">
      <c r="L399" s="9"/>
      <c r="M399" s="9"/>
      <c r="N399" s="9"/>
      <c r="O399" s="9"/>
      <c r="P399" s="9"/>
      <c r="Q399" s="9"/>
      <c r="R399" s="9"/>
      <c r="S399" s="9"/>
      <c r="T399" s="9"/>
      <c r="U399" s="9"/>
    </row>
    <row r="400" spans="12:21" x14ac:dyDescent="0.25">
      <c r="L400" s="9"/>
      <c r="M400" s="9"/>
      <c r="N400" s="9"/>
      <c r="O400" s="9"/>
      <c r="P400" s="9"/>
      <c r="Q400" s="9"/>
      <c r="R400" s="9"/>
      <c r="S400" s="9"/>
      <c r="T400" s="9"/>
      <c r="U400" s="9"/>
    </row>
    <row r="401" spans="12:21" x14ac:dyDescent="0.25">
      <c r="L401" s="9"/>
      <c r="M401" s="9"/>
      <c r="N401" s="9"/>
      <c r="O401" s="9"/>
      <c r="P401" s="9"/>
      <c r="Q401" s="9"/>
      <c r="R401" s="9"/>
      <c r="S401" s="9"/>
      <c r="T401" s="9"/>
      <c r="U401" s="9"/>
    </row>
    <row r="402" spans="12:21" x14ac:dyDescent="0.25">
      <c r="L402" s="9"/>
      <c r="M402" s="9"/>
      <c r="N402" s="9"/>
      <c r="O402" s="9"/>
      <c r="P402" s="9"/>
      <c r="Q402" s="9"/>
      <c r="R402" s="9"/>
      <c r="S402" s="9"/>
      <c r="T402" s="9"/>
      <c r="U402" s="9"/>
    </row>
    <row r="403" spans="12:21" x14ac:dyDescent="0.25">
      <c r="L403" s="9"/>
      <c r="M403" s="9"/>
      <c r="N403" s="9"/>
      <c r="O403" s="9"/>
      <c r="P403" s="9"/>
      <c r="Q403" s="9"/>
      <c r="R403" s="9"/>
      <c r="S403" s="9"/>
      <c r="T403" s="9"/>
      <c r="U403" s="9"/>
    </row>
    <row r="404" spans="12:21" x14ac:dyDescent="0.25">
      <c r="L404" s="9"/>
      <c r="M404" s="9"/>
      <c r="N404" s="9"/>
      <c r="O404" s="9"/>
      <c r="P404" s="9"/>
      <c r="Q404" s="9"/>
      <c r="R404" s="9"/>
      <c r="S404" s="9"/>
      <c r="T404" s="9"/>
      <c r="U404" s="9"/>
    </row>
    <row r="405" spans="12:21" x14ac:dyDescent="0.25">
      <c r="L405" s="9"/>
      <c r="M405" s="9"/>
      <c r="N405" s="9"/>
      <c r="O405" s="9"/>
      <c r="P405" s="9"/>
      <c r="Q405" s="9"/>
      <c r="R405" s="9"/>
      <c r="S405" s="9"/>
      <c r="T405" s="9"/>
      <c r="U405" s="9"/>
    </row>
    <row r="406" spans="12:21" x14ac:dyDescent="0.25">
      <c r="L406" s="9"/>
      <c r="M406" s="9"/>
      <c r="N406" s="9"/>
      <c r="O406" s="9"/>
      <c r="P406" s="9"/>
      <c r="Q406" s="9"/>
      <c r="R406" s="9"/>
      <c r="S406" s="9"/>
      <c r="T406" s="9"/>
      <c r="U406" s="9"/>
    </row>
    <row r="407" spans="12:21" x14ac:dyDescent="0.25">
      <c r="L407" s="9"/>
      <c r="M407" s="9"/>
      <c r="N407" s="9"/>
      <c r="O407" s="9"/>
      <c r="P407" s="9"/>
      <c r="Q407" s="9"/>
      <c r="R407" s="9"/>
      <c r="S407" s="9"/>
      <c r="T407" s="9"/>
      <c r="U407" s="9"/>
    </row>
    <row r="408" spans="12:21" x14ac:dyDescent="0.25">
      <c r="L408" s="9"/>
      <c r="M408" s="9"/>
      <c r="N408" s="9"/>
      <c r="O408" s="9"/>
      <c r="P408" s="9"/>
      <c r="Q408" s="9"/>
      <c r="R408" s="9"/>
      <c r="S408" s="9"/>
      <c r="T408" s="9"/>
      <c r="U408" s="9"/>
    </row>
    <row r="409" spans="12:21" x14ac:dyDescent="0.25">
      <c r="L409" s="9"/>
      <c r="M409" s="9"/>
      <c r="N409" s="9"/>
      <c r="O409" s="9"/>
      <c r="P409" s="9"/>
      <c r="Q409" s="9"/>
      <c r="R409" s="9"/>
      <c r="S409" s="9"/>
      <c r="T409" s="9"/>
      <c r="U409" s="9"/>
    </row>
    <row r="410" spans="12:21" x14ac:dyDescent="0.25">
      <c r="L410" s="9"/>
      <c r="M410" s="9"/>
      <c r="N410" s="9"/>
      <c r="O410" s="9"/>
      <c r="P410" s="9"/>
      <c r="Q410" s="9"/>
      <c r="R410" s="9"/>
      <c r="S410" s="9"/>
      <c r="T410" s="9"/>
      <c r="U410" s="9"/>
    </row>
    <row r="411" spans="12:21" x14ac:dyDescent="0.25">
      <c r="L411" s="9"/>
      <c r="M411" s="9"/>
      <c r="N411" s="9"/>
      <c r="O411" s="9"/>
      <c r="P411" s="9"/>
      <c r="Q411" s="9"/>
      <c r="R411" s="9"/>
      <c r="S411" s="9"/>
      <c r="T411" s="9"/>
      <c r="U411" s="9"/>
    </row>
    <row r="412" spans="12:21" x14ac:dyDescent="0.25">
      <c r="L412" s="9"/>
      <c r="M412" s="9"/>
      <c r="N412" s="9"/>
      <c r="O412" s="9"/>
      <c r="P412" s="9"/>
      <c r="Q412" s="9"/>
      <c r="R412" s="9"/>
      <c r="S412" s="9"/>
      <c r="T412" s="9"/>
      <c r="U412" s="9"/>
    </row>
    <row r="413" spans="12:21" x14ac:dyDescent="0.25">
      <c r="L413" s="9"/>
      <c r="M413" s="9"/>
      <c r="N413" s="9"/>
      <c r="O413" s="9"/>
      <c r="P413" s="9"/>
      <c r="Q413" s="9"/>
      <c r="R413" s="9"/>
      <c r="S413" s="9"/>
      <c r="T413" s="9"/>
      <c r="U413" s="9"/>
    </row>
    <row r="414" spans="12:21" x14ac:dyDescent="0.25">
      <c r="L414" s="9"/>
      <c r="M414" s="9"/>
      <c r="N414" s="9"/>
      <c r="O414" s="9"/>
      <c r="P414" s="9"/>
      <c r="Q414" s="9"/>
      <c r="R414" s="9"/>
      <c r="S414" s="9"/>
      <c r="T414" s="9"/>
      <c r="U414" s="9"/>
    </row>
    <row r="415" spans="12:21" x14ac:dyDescent="0.25">
      <c r="L415" s="9"/>
      <c r="M415" s="9"/>
      <c r="N415" s="9"/>
      <c r="O415" s="9"/>
      <c r="P415" s="9"/>
      <c r="Q415" s="9"/>
      <c r="R415" s="9"/>
      <c r="S415" s="9"/>
      <c r="T415" s="9"/>
      <c r="U415" s="9"/>
    </row>
    <row r="416" spans="12:21" x14ac:dyDescent="0.25">
      <c r="L416" s="9"/>
      <c r="M416" s="9"/>
      <c r="N416" s="9"/>
      <c r="O416" s="9"/>
      <c r="P416" s="9"/>
      <c r="Q416" s="9"/>
      <c r="R416" s="9"/>
      <c r="S416" s="9"/>
      <c r="T416" s="9"/>
      <c r="U416" s="9"/>
    </row>
    <row r="417" spans="12:21" x14ac:dyDescent="0.25">
      <c r="L417" s="9"/>
      <c r="M417" s="9"/>
      <c r="N417" s="9"/>
      <c r="O417" s="9"/>
      <c r="P417" s="9"/>
      <c r="Q417" s="9"/>
      <c r="R417" s="9"/>
      <c r="S417" s="9"/>
      <c r="T417" s="9"/>
      <c r="U417" s="9"/>
    </row>
    <row r="418" spans="12:21" x14ac:dyDescent="0.25">
      <c r="L418" s="9"/>
      <c r="M418" s="9"/>
      <c r="N418" s="9"/>
      <c r="O418" s="9"/>
      <c r="P418" s="9"/>
      <c r="Q418" s="9"/>
      <c r="R418" s="9"/>
      <c r="S418" s="9"/>
      <c r="T418" s="9"/>
      <c r="U418" s="9"/>
    </row>
    <row r="419" spans="12:21" x14ac:dyDescent="0.25">
      <c r="L419" s="9"/>
      <c r="M419" s="9"/>
      <c r="N419" s="9"/>
      <c r="O419" s="9"/>
      <c r="P419" s="9"/>
      <c r="Q419" s="9"/>
      <c r="R419" s="9"/>
      <c r="S419" s="9"/>
      <c r="T419" s="9"/>
      <c r="U419" s="9"/>
    </row>
    <row r="420" spans="12:21" x14ac:dyDescent="0.25">
      <c r="L420" s="9"/>
      <c r="M420" s="9"/>
      <c r="N420" s="9"/>
      <c r="O420" s="9"/>
      <c r="P420" s="9"/>
      <c r="Q420" s="9"/>
      <c r="R420" s="9"/>
      <c r="S420" s="9"/>
      <c r="T420" s="9"/>
      <c r="U420" s="9"/>
    </row>
    <row r="421" spans="12:21" x14ac:dyDescent="0.25">
      <c r="L421" s="9"/>
      <c r="M421" s="9"/>
      <c r="N421" s="9"/>
      <c r="O421" s="9"/>
      <c r="P421" s="9"/>
      <c r="Q421" s="9"/>
      <c r="R421" s="9"/>
      <c r="S421" s="9"/>
      <c r="T421" s="9"/>
      <c r="U421" s="9"/>
    </row>
    <row r="422" spans="12:21" x14ac:dyDescent="0.25">
      <c r="L422" s="9"/>
      <c r="M422" s="9"/>
      <c r="N422" s="9"/>
      <c r="O422" s="9"/>
      <c r="P422" s="9"/>
      <c r="Q422" s="9"/>
      <c r="R422" s="9"/>
      <c r="S422" s="9"/>
      <c r="T422" s="9"/>
      <c r="U422" s="9"/>
    </row>
    <row r="423" spans="12:21" x14ac:dyDescent="0.25">
      <c r="L423" s="9"/>
      <c r="M423" s="9"/>
      <c r="N423" s="9"/>
      <c r="O423" s="9"/>
      <c r="P423" s="9"/>
      <c r="Q423" s="9"/>
      <c r="R423" s="9"/>
      <c r="S423" s="9"/>
      <c r="T423" s="9"/>
      <c r="U423" s="9"/>
    </row>
    <row r="424" spans="12:21" x14ac:dyDescent="0.25">
      <c r="L424" s="9"/>
      <c r="M424" s="9"/>
      <c r="N424" s="9"/>
      <c r="O424" s="9"/>
      <c r="P424" s="9"/>
      <c r="Q424" s="9"/>
      <c r="R424" s="9"/>
      <c r="S424" s="9"/>
      <c r="T424" s="9"/>
      <c r="U424" s="9"/>
    </row>
    <row r="425" spans="12:21" x14ac:dyDescent="0.25">
      <c r="L425" s="9"/>
      <c r="M425" s="9"/>
      <c r="N425" s="9"/>
      <c r="O425" s="9"/>
      <c r="P425" s="9"/>
      <c r="Q425" s="9"/>
      <c r="R425" s="9"/>
      <c r="S425" s="9"/>
      <c r="T425" s="9"/>
      <c r="U425" s="9"/>
    </row>
    <row r="426" spans="12:21" x14ac:dyDescent="0.25">
      <c r="L426" s="9"/>
      <c r="M426" s="9"/>
      <c r="N426" s="9"/>
      <c r="O426" s="9"/>
      <c r="P426" s="9"/>
      <c r="Q426" s="9"/>
      <c r="R426" s="9"/>
      <c r="S426" s="9"/>
      <c r="T426" s="9"/>
      <c r="U426" s="9"/>
    </row>
    <row r="427" spans="12:21" x14ac:dyDescent="0.25">
      <c r="L427" s="9"/>
      <c r="M427" s="9"/>
      <c r="N427" s="9"/>
      <c r="O427" s="9"/>
      <c r="P427" s="9"/>
      <c r="Q427" s="9"/>
      <c r="R427" s="9"/>
      <c r="S427" s="9"/>
      <c r="T427" s="9"/>
      <c r="U427" s="9"/>
    </row>
    <row r="428" spans="12:21" x14ac:dyDescent="0.25">
      <c r="L428" s="9"/>
      <c r="M428" s="9"/>
      <c r="N428" s="9"/>
      <c r="O428" s="9"/>
      <c r="P428" s="9"/>
      <c r="Q428" s="9"/>
      <c r="R428" s="9"/>
      <c r="S428" s="9"/>
      <c r="T428" s="9"/>
      <c r="U428" s="9"/>
    </row>
    <row r="429" spans="12:21" x14ac:dyDescent="0.25">
      <c r="L429" s="9"/>
      <c r="M429" s="9"/>
      <c r="N429" s="9"/>
      <c r="O429" s="9"/>
      <c r="P429" s="9"/>
      <c r="Q429" s="9"/>
      <c r="R429" s="9"/>
      <c r="S429" s="9"/>
      <c r="T429" s="9"/>
      <c r="U429" s="9"/>
    </row>
    <row r="430" spans="12:21" x14ac:dyDescent="0.25">
      <c r="L430" s="9"/>
      <c r="M430" s="9"/>
      <c r="N430" s="9"/>
      <c r="O430" s="9"/>
      <c r="P430" s="9"/>
      <c r="Q430" s="9"/>
      <c r="R430" s="9"/>
      <c r="S430" s="9"/>
      <c r="T430" s="9"/>
      <c r="U430" s="9"/>
    </row>
    <row r="431" spans="12:21" x14ac:dyDescent="0.25">
      <c r="L431" s="9"/>
      <c r="M431" s="9"/>
      <c r="N431" s="9"/>
      <c r="O431" s="9"/>
      <c r="P431" s="9"/>
      <c r="Q431" s="9"/>
      <c r="R431" s="9"/>
      <c r="S431" s="9"/>
      <c r="T431" s="9"/>
      <c r="U4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H6472"/>
  <sheetViews>
    <sheetView workbookViewId="0">
      <selection activeCell="D7" sqref="D7"/>
    </sheetView>
  </sheetViews>
  <sheetFormatPr defaultRowHeight="15" x14ac:dyDescent="0.25"/>
  <cols>
    <col min="3" max="3" width="39.85546875" bestFit="1" customWidth="1"/>
    <col min="4" max="4" width="10.5703125" bestFit="1" customWidth="1"/>
    <col min="5" max="5" width="12.42578125" bestFit="1" customWidth="1"/>
    <col min="6" max="6" width="15.42578125" bestFit="1" customWidth="1"/>
    <col min="8" max="8" width="19.140625" bestFit="1" customWidth="1"/>
    <col min="9" max="9" width="16.28515625" bestFit="1" customWidth="1"/>
    <col min="10" max="15" width="12" bestFit="1" customWidth="1"/>
    <col min="16" max="16" width="7.28515625" bestFit="1" customWidth="1"/>
    <col min="17" max="17" width="12" bestFit="1" customWidth="1"/>
  </cols>
  <sheetData>
    <row r="1" spans="1:8" x14ac:dyDescent="0.25">
      <c r="A1" t="s">
        <v>37</v>
      </c>
      <c r="B1" t="s">
        <v>38</v>
      </c>
      <c r="C1" t="s">
        <v>1593</v>
      </c>
      <c r="D1" t="s">
        <v>39</v>
      </c>
      <c r="E1" t="s">
        <v>40</v>
      </c>
      <c r="F1" t="s">
        <v>41</v>
      </c>
    </row>
    <row r="2" spans="1:8" x14ac:dyDescent="0.25">
      <c r="A2" t="s">
        <v>2</v>
      </c>
      <c r="B2">
        <v>2016</v>
      </c>
      <c r="C2" t="s">
        <v>599</v>
      </c>
      <c r="D2" s="7">
        <f>_xlfn.IFNA(IF(VLOOKUP(LEFT(C2,LEN(C2)-3),RESBDG_Replacement_Split_Tech!A:T,12+B2-2016,FALSE)&lt;0,0,VLOOKUP(LEFT(C2,LEN(C2)-3),RESBDG_Replacement_Split_Tech!A:T,12+B2-2016,FALSE)),0)*_xlfn.IFNA(VLOOKUP(LEFT(C2,14),'AGG Activity_16'!A:K,B2-2016+2,FALSE),VLOOKUP(LEFT(C2,15),'AGG Activity_16'!A:K,B2-2016+2,FALSE))*(1-Summary!$C$9)</f>
        <v>1.7562307452530825</v>
      </c>
      <c r="H2" s="6"/>
    </row>
    <row r="3" spans="1:8" x14ac:dyDescent="0.25">
      <c r="A3" t="s">
        <v>2</v>
      </c>
      <c r="B3">
        <v>2016</v>
      </c>
      <c r="C3" t="s">
        <v>603</v>
      </c>
      <c r="D3" s="7">
        <f>_xlfn.IFNA(IF(VLOOKUP(LEFT(C3,LEN(C3)-3),RESBDG_Replacement_Split_Tech!A:T,12+B3-2016,FALSE)&lt;0,0,VLOOKUP(LEFT(C3,LEN(C3)-3),RESBDG_Replacement_Split_Tech!A:T,12+B3-2016,FALSE)),0)*_xlfn.IFNA(VLOOKUP(LEFT(C3,14),'AGG Activity_16'!A:K,B3-2016+2,FALSE),VLOOKUP(LEFT(C3,15),'AGG Activity_16'!A:K,B3-2016+2,FALSE))*(1-Summary!$C$9)</f>
        <v>0</v>
      </c>
      <c r="H3" s="6"/>
    </row>
    <row r="4" spans="1:8" x14ac:dyDescent="0.25">
      <c r="A4" t="s">
        <v>2</v>
      </c>
      <c r="B4">
        <v>2016</v>
      </c>
      <c r="C4" t="s">
        <v>609</v>
      </c>
      <c r="D4" s="7">
        <f>_xlfn.IFNA(IF(VLOOKUP(LEFT(C4,LEN(C4)-3),RESBDG_Replacement_Split_Tech!A:T,12+B4-2016,FALSE)&lt;0,0,VLOOKUP(LEFT(C4,LEN(C4)-3),RESBDG_Replacement_Split_Tech!A:T,12+B4-2016,FALSE)),0)*_xlfn.IFNA(VLOOKUP(LEFT(C4,14),'AGG Activity_16'!A:K,B4-2016+2,FALSE),VLOOKUP(LEFT(C4,15),'AGG Activity_16'!A:K,B4-2016+2,FALSE))*(1-Summary!$C$9)</f>
        <v>1.0295455833079841</v>
      </c>
      <c r="H4" s="6"/>
    </row>
    <row r="5" spans="1:8" x14ac:dyDescent="0.25">
      <c r="A5" t="s">
        <v>2</v>
      </c>
      <c r="B5">
        <v>2016</v>
      </c>
      <c r="C5" t="s">
        <v>613</v>
      </c>
      <c r="D5" s="7">
        <f>_xlfn.IFNA(IF(VLOOKUP(LEFT(C5,LEN(C5)-3),RESBDG_Replacement_Split_Tech!A:T,12+B5-2016,FALSE)&lt;0,0,VLOOKUP(LEFT(C5,LEN(C5)-3),RESBDG_Replacement_Split_Tech!A:T,12+B5-2016,FALSE)),0)*_xlfn.IFNA(VLOOKUP(LEFT(C5,14),'AGG Activity_16'!A:K,B5-2016+2,FALSE),VLOOKUP(LEFT(C5,15),'AGG Activity_16'!A:K,B5-2016+2,FALSE))*(1-Summary!$C$9)</f>
        <v>0</v>
      </c>
    </row>
    <row r="6" spans="1:8" x14ac:dyDescent="0.25">
      <c r="A6" t="s">
        <v>2</v>
      </c>
      <c r="B6">
        <v>2016</v>
      </c>
      <c r="C6" t="s">
        <v>619</v>
      </c>
      <c r="D6" s="7">
        <f>_xlfn.IFNA(IF(VLOOKUP(LEFT(C6,LEN(C6)-3),RESBDG_Replacement_Split_Tech!A:T,12+B6-2016,FALSE)&lt;0,0,VLOOKUP(LEFT(C6,LEN(C6)-3),RESBDG_Replacement_Split_Tech!A:T,12+B6-2016,FALSE)),0)*_xlfn.IFNA(VLOOKUP(LEFT(C6,14),'AGG Activity_16'!A:K,B6-2016+2,FALSE),VLOOKUP(LEFT(C6,15),'AGG Activity_16'!A:K,B6-2016+2,FALSE))*(1-Summary!$C$9)</f>
        <v>2.4163840116315165</v>
      </c>
    </row>
    <row r="7" spans="1:8" x14ac:dyDescent="0.25">
      <c r="A7" t="s">
        <v>2</v>
      </c>
      <c r="B7">
        <v>2016</v>
      </c>
      <c r="C7" t="s">
        <v>623</v>
      </c>
      <c r="D7" s="7">
        <f>_xlfn.IFNA(IF(VLOOKUP(LEFT(C7,LEN(C7)-3),RESBDG_Replacement_Split_Tech!A:T,12+B7-2016,FALSE)&lt;0,0,VLOOKUP(LEFT(C7,LEN(C7)-3),RESBDG_Replacement_Split_Tech!A:T,12+B7-2016,FALSE)),0)*_xlfn.IFNA(VLOOKUP(LEFT(C7,14),'AGG Activity_16'!A:K,B7-2016+2,FALSE),VLOOKUP(LEFT(C7,15),'AGG Activity_16'!A:K,B7-2016+2,FALSE))*(1-Summary!$C$9)</f>
        <v>0</v>
      </c>
    </row>
    <row r="8" spans="1:8" x14ac:dyDescent="0.25">
      <c r="A8" t="s">
        <v>2</v>
      </c>
      <c r="B8">
        <v>2016</v>
      </c>
      <c r="C8" t="s">
        <v>640</v>
      </c>
      <c r="D8" s="7">
        <f>_xlfn.IFNA(IF(VLOOKUP(LEFT(C8,LEN(C8)-3),RESBDG_Replacement_Split_Tech!A:T,12+B8-2016,FALSE)&lt;0,0,VLOOKUP(LEFT(C8,LEN(C8)-3),RESBDG_Replacement_Split_Tech!A:T,12+B8-2016,FALSE)),0)*_xlfn.IFNA(VLOOKUP(LEFT(C8,14),'AGG Activity_16'!A:K,B8-2016+2,FALSE),VLOOKUP(LEFT(C8,15),'AGG Activity_16'!A:K,B8-2016+2,FALSE))*(1-Summary!$C$9)</f>
        <v>419.94544526827013</v>
      </c>
    </row>
    <row r="9" spans="1:8" x14ac:dyDescent="0.25">
      <c r="A9" t="s">
        <v>2</v>
      </c>
      <c r="B9">
        <v>2016</v>
      </c>
      <c r="C9" t="s">
        <v>643</v>
      </c>
      <c r="D9" s="7">
        <f>_xlfn.IFNA(IF(VLOOKUP(LEFT(C9,LEN(C9)-3),RESBDG_Replacement_Split_Tech!A:T,12+B9-2016,FALSE)&lt;0,0,VLOOKUP(LEFT(C9,LEN(C9)-3),RESBDG_Replacement_Split_Tech!A:T,12+B9-2016,FALSE)),0)*_xlfn.IFNA(VLOOKUP(LEFT(C9,14),'AGG Activity_16'!A:K,B9-2016+2,FALSE),VLOOKUP(LEFT(C9,15),'AGG Activity_16'!A:K,B9-2016+2,FALSE))*(1-Summary!$C$9)</f>
        <v>132.05010178531447</v>
      </c>
    </row>
    <row r="10" spans="1:8" x14ac:dyDescent="0.25">
      <c r="A10" t="s">
        <v>2</v>
      </c>
      <c r="B10">
        <v>2016</v>
      </c>
      <c r="C10" t="s">
        <v>651</v>
      </c>
      <c r="D10" s="7">
        <f>_xlfn.IFNA(IF(VLOOKUP(LEFT(C10,LEN(C10)-3),RESBDG_Replacement_Split_Tech!A:T,12+B10-2016,FALSE)&lt;0,0,VLOOKUP(LEFT(C10,LEN(C10)-3),RESBDG_Replacement_Split_Tech!A:T,12+B10-2016,FALSE)),0)*_xlfn.IFNA(VLOOKUP(LEFT(C10,14),'AGG Activity_16'!A:K,B10-2016+2,FALSE),VLOOKUP(LEFT(C10,15),'AGG Activity_16'!A:K,B10-2016+2,FALSE))*(1-Summary!$C$9)</f>
        <v>400.35401278855699</v>
      </c>
    </row>
    <row r="11" spans="1:8" x14ac:dyDescent="0.25">
      <c r="A11" t="s">
        <v>2</v>
      </c>
      <c r="B11">
        <v>2016</v>
      </c>
      <c r="C11" t="s">
        <v>668</v>
      </c>
      <c r="D11" s="7">
        <f>_xlfn.IFNA(IF(VLOOKUP(LEFT(C11,LEN(C11)-3),RESBDG_Replacement_Split_Tech!A:T,12+B11-2016,FALSE)&lt;0,0,VLOOKUP(LEFT(C11,LEN(C11)-3),RESBDG_Replacement_Split_Tech!A:T,12+B11-2016,FALSE)),0)*_xlfn.IFNA(VLOOKUP(LEFT(C11,14),'AGG Activity_16'!A:K,B11-2016+2,FALSE),VLOOKUP(LEFT(C11,15),'AGG Activity_16'!A:K,B11-2016+2,FALSE))*(1-Summary!$C$9)</f>
        <v>246.18233086674948</v>
      </c>
    </row>
    <row r="12" spans="1:8" x14ac:dyDescent="0.25">
      <c r="A12" t="s">
        <v>2</v>
      </c>
      <c r="B12">
        <v>2016</v>
      </c>
      <c r="C12" t="s">
        <v>671</v>
      </c>
      <c r="D12" s="7">
        <f>_xlfn.IFNA(IF(VLOOKUP(LEFT(C12,LEN(C12)-3),RESBDG_Replacement_Split_Tech!A:T,12+B12-2016,FALSE)&lt;0,0,VLOOKUP(LEFT(C12,LEN(C12)-3),RESBDG_Replacement_Split_Tech!A:T,12+B12-2016,FALSE)),0)*_xlfn.IFNA(VLOOKUP(LEFT(C12,14),'AGG Activity_16'!A:K,B12-2016+2,FALSE),VLOOKUP(LEFT(C12,15),'AGG Activity_16'!A:K,B12-2016+2,FALSE))*(1-Summary!$C$9)</f>
        <v>77.411011870680397</v>
      </c>
    </row>
    <row r="13" spans="1:8" x14ac:dyDescent="0.25">
      <c r="A13" t="s">
        <v>2</v>
      </c>
      <c r="B13">
        <v>2016</v>
      </c>
      <c r="C13" t="s">
        <v>679</v>
      </c>
      <c r="D13" s="7">
        <f>_xlfn.IFNA(IF(VLOOKUP(LEFT(C13,LEN(C13)-3),RESBDG_Replacement_Split_Tech!A:T,12+B13-2016,FALSE)&lt;0,0,VLOOKUP(LEFT(C13,LEN(C13)-3),RESBDG_Replacement_Split_Tech!A:T,12+B13-2016,FALSE)),0)*_xlfn.IFNA(VLOOKUP(LEFT(C13,14),'AGG Activity_16'!A:K,B13-2016+2,FALSE),VLOOKUP(LEFT(C13,15),'AGG Activity_16'!A:K,B13-2016+2,FALSE))*(1-Summary!$C$9)</f>
        <v>130.84535332146004</v>
      </c>
    </row>
    <row r="14" spans="1:8" x14ac:dyDescent="0.25">
      <c r="A14" t="s">
        <v>2</v>
      </c>
      <c r="B14">
        <v>2016</v>
      </c>
      <c r="C14" t="s">
        <v>696</v>
      </c>
      <c r="D14" s="7">
        <f>_xlfn.IFNA(IF(VLOOKUP(LEFT(C14,LEN(C14)-3),RESBDG_Replacement_Split_Tech!A:T,12+B14-2016,FALSE)&lt;0,0,VLOOKUP(LEFT(C14,LEN(C14)-3),RESBDG_Replacement_Split_Tech!A:T,12+B14-2016,FALSE)),0)*_xlfn.IFNA(VLOOKUP(LEFT(C14,14),'AGG Activity_16'!A:K,B14-2016+2,FALSE),VLOOKUP(LEFT(C14,15),'AGG Activity_16'!A:K,B14-2016+2,FALSE))*(1-Summary!$C$9)</f>
        <v>577.79962140310613</v>
      </c>
    </row>
    <row r="15" spans="1:8" x14ac:dyDescent="0.25">
      <c r="A15" t="s">
        <v>2</v>
      </c>
      <c r="B15">
        <v>2016</v>
      </c>
      <c r="C15" t="s">
        <v>699</v>
      </c>
      <c r="D15" s="7">
        <f>_xlfn.IFNA(IF(VLOOKUP(LEFT(C15,LEN(C15)-3),RESBDG_Replacement_Split_Tech!A:T,12+B15-2016,FALSE)&lt;0,0,VLOOKUP(LEFT(C15,LEN(C15)-3),RESBDG_Replacement_Split_Tech!A:T,12+B15-2016,FALSE)),0)*_xlfn.IFNA(VLOOKUP(LEFT(C15,14),'AGG Activity_16'!A:K,B15-2016+2,FALSE),VLOOKUP(LEFT(C15,15),'AGG Activity_16'!A:K,B15-2016+2,FALSE))*(1-Summary!$C$9)</f>
        <v>181.6866921108174</v>
      </c>
    </row>
    <row r="16" spans="1:8" x14ac:dyDescent="0.25">
      <c r="A16" t="s">
        <v>2</v>
      </c>
      <c r="B16">
        <v>2016</v>
      </c>
      <c r="C16" t="s">
        <v>707</v>
      </c>
      <c r="D16" s="7">
        <f>_xlfn.IFNA(IF(VLOOKUP(LEFT(C16,LEN(C16)-3),RESBDG_Replacement_Split_Tech!A:T,12+B16-2016,FALSE)&lt;0,0,VLOOKUP(LEFT(C16,LEN(C16)-3),RESBDG_Replacement_Split_Tech!A:T,12+B16-2016,FALSE)),0)*_xlfn.IFNA(VLOOKUP(LEFT(C16,14),'AGG Activity_16'!A:K,B16-2016+2,FALSE),VLOOKUP(LEFT(C16,15),'AGG Activity_16'!A:K,B16-2016+2,FALSE))*(1-Summary!$C$9)</f>
        <v>259.20742520840787</v>
      </c>
    </row>
    <row r="17" spans="1:4" x14ac:dyDescent="0.25">
      <c r="A17" t="s">
        <v>2</v>
      </c>
      <c r="B17">
        <v>2016</v>
      </c>
      <c r="C17" t="s">
        <v>797</v>
      </c>
      <c r="D17" s="7">
        <f>_xlfn.IFNA(IF(VLOOKUP(LEFT(C17,LEN(C17)-3),RESBDG_Replacement_Split_Tech!A:T,12+B17-2016,FALSE)&lt;0,0,VLOOKUP(LEFT(C17,LEN(C17)-3),RESBDG_Replacement_Split_Tech!A:T,12+B17-2016,FALSE)),0)*_xlfn.IFNA(VLOOKUP(LEFT(C17,14),'AGG Activity_16'!A:K,B17-2016+2,FALSE),VLOOKUP(LEFT(C17,15),'AGG Activity_16'!A:K,B17-2016+2,FALSE))*(1-Summary!$C$9)</f>
        <v>0</v>
      </c>
    </row>
    <row r="18" spans="1:4" x14ac:dyDescent="0.25">
      <c r="A18" t="s">
        <v>2</v>
      </c>
      <c r="B18">
        <v>2016</v>
      </c>
      <c r="C18" t="s">
        <v>800</v>
      </c>
      <c r="D18" s="7">
        <f>_xlfn.IFNA(IF(VLOOKUP(LEFT(C18,LEN(C18)-3),RESBDG_Replacement_Split_Tech!A:T,12+B18-2016,FALSE)&lt;0,0,VLOOKUP(LEFT(C18,LEN(C18)-3),RESBDG_Replacement_Split_Tech!A:T,12+B18-2016,FALSE)),0)*_xlfn.IFNA(VLOOKUP(LEFT(C18,14),'AGG Activity_16'!A:K,B18-2016+2,FALSE),VLOOKUP(LEFT(C18,15),'AGG Activity_16'!A:K,B18-2016+2,FALSE))*(1-Summary!$C$9)</f>
        <v>0</v>
      </c>
    </row>
    <row r="19" spans="1:4" x14ac:dyDescent="0.25">
      <c r="A19" t="s">
        <v>2</v>
      </c>
      <c r="B19">
        <v>2016</v>
      </c>
      <c r="C19" t="s">
        <v>802</v>
      </c>
      <c r="D19" s="7">
        <f>_xlfn.IFNA(IF(VLOOKUP(LEFT(C19,LEN(C19)-3),RESBDG_Replacement_Split_Tech!A:T,12+B19-2016,FALSE)&lt;0,0,VLOOKUP(LEFT(C19,LEN(C19)-3),RESBDG_Replacement_Split_Tech!A:T,12+B19-2016,FALSE)),0)*_xlfn.IFNA(VLOOKUP(LEFT(C19,14),'AGG Activity_16'!A:K,B19-2016+2,FALSE),VLOOKUP(LEFT(C19,15),'AGG Activity_16'!A:K,B19-2016+2,FALSE))*(1-Summary!$C$9)</f>
        <v>0</v>
      </c>
    </row>
    <row r="20" spans="1:4" x14ac:dyDescent="0.25">
      <c r="A20" t="s">
        <v>2</v>
      </c>
      <c r="B20">
        <v>2016</v>
      </c>
      <c r="C20" t="s">
        <v>814</v>
      </c>
      <c r="D20" s="7">
        <f>_xlfn.IFNA(IF(VLOOKUP(LEFT(C20,LEN(C20)-3),RESBDG_Replacement_Split_Tech!A:T,12+B20-2016,FALSE)&lt;0,0,VLOOKUP(LEFT(C20,LEN(C20)-3),RESBDG_Replacement_Split_Tech!A:T,12+B20-2016,FALSE)),0)*_xlfn.IFNA(VLOOKUP(LEFT(C20,14),'AGG Activity_16'!A:K,B20-2016+2,FALSE),VLOOKUP(LEFT(C20,15),'AGG Activity_16'!A:K,B20-2016+2,FALSE))*(1-Summary!$C$9)</f>
        <v>0</v>
      </c>
    </row>
    <row r="21" spans="1:4" x14ac:dyDescent="0.25">
      <c r="A21" t="s">
        <v>2</v>
      </c>
      <c r="B21">
        <v>2016</v>
      </c>
      <c r="C21" t="s">
        <v>820</v>
      </c>
      <c r="D21" s="7">
        <f>_xlfn.IFNA(IF(VLOOKUP(LEFT(C21,LEN(C21)-3),RESBDG_Replacement_Split_Tech!A:T,12+B21-2016,FALSE)&lt;0,0,VLOOKUP(LEFT(C21,LEN(C21)-3),RESBDG_Replacement_Split_Tech!A:T,12+B21-2016,FALSE)),0)*_xlfn.IFNA(VLOOKUP(LEFT(C21,14),'AGG Activity_16'!A:K,B21-2016+2,FALSE),VLOOKUP(LEFT(C21,15),'AGG Activity_16'!A:K,B21-2016+2,FALSE))*(1-Summary!$C$9)</f>
        <v>0</v>
      </c>
    </row>
    <row r="22" spans="1:4" x14ac:dyDescent="0.25">
      <c r="A22" t="s">
        <v>2</v>
      </c>
      <c r="B22">
        <v>2016</v>
      </c>
      <c r="C22" t="s">
        <v>827</v>
      </c>
      <c r="D22" s="7">
        <f>_xlfn.IFNA(IF(VLOOKUP(LEFT(C22,LEN(C22)-3),RESBDG_Replacement_Split_Tech!A:T,12+B22-2016,FALSE)&lt;0,0,VLOOKUP(LEFT(C22,LEN(C22)-3),RESBDG_Replacement_Split_Tech!A:T,12+B22-2016,FALSE)),0)*_xlfn.IFNA(VLOOKUP(LEFT(C22,14),'AGG Activity_16'!A:K,B22-2016+2,FALSE),VLOOKUP(LEFT(C22,15),'AGG Activity_16'!A:K,B22-2016+2,FALSE))*(1-Summary!$C$9)</f>
        <v>0</v>
      </c>
    </row>
    <row r="23" spans="1:4" x14ac:dyDescent="0.25">
      <c r="A23" t="s">
        <v>2</v>
      </c>
      <c r="B23">
        <v>2016</v>
      </c>
      <c r="C23" t="s">
        <v>828</v>
      </c>
      <c r="D23" s="7">
        <f>_xlfn.IFNA(IF(VLOOKUP(LEFT(C23,LEN(C23)-3),RESBDG_Replacement_Split_Tech!A:T,12+B23-2016,FALSE)&lt;0,0,VLOOKUP(LEFT(C23,LEN(C23)-3),RESBDG_Replacement_Split_Tech!A:T,12+B23-2016,FALSE)),0)*_xlfn.IFNA(VLOOKUP(LEFT(C23,14),'AGG Activity_16'!A:K,B23-2016+2,FALSE),VLOOKUP(LEFT(C23,15),'AGG Activity_16'!A:K,B23-2016+2,FALSE))*(1-Summary!$C$9)</f>
        <v>0</v>
      </c>
    </row>
    <row r="24" spans="1:4" x14ac:dyDescent="0.25">
      <c r="A24" t="s">
        <v>2</v>
      </c>
      <c r="B24">
        <v>2016</v>
      </c>
      <c r="C24" t="s">
        <v>832</v>
      </c>
      <c r="D24" s="7">
        <f>_xlfn.IFNA(IF(VLOOKUP(LEFT(C24,LEN(C24)-3),RESBDG_Replacement_Split_Tech!A:T,12+B24-2016,FALSE)&lt;0,0,VLOOKUP(LEFT(C24,LEN(C24)-3),RESBDG_Replacement_Split_Tech!A:T,12+B24-2016,FALSE)),0)*_xlfn.IFNA(VLOOKUP(LEFT(C24,14),'AGG Activity_16'!A:K,B24-2016+2,FALSE),VLOOKUP(LEFT(C24,15),'AGG Activity_16'!A:K,B24-2016+2,FALSE))*(1-Summary!$C$9)</f>
        <v>0</v>
      </c>
    </row>
    <row r="25" spans="1:4" x14ac:dyDescent="0.25">
      <c r="A25" t="s">
        <v>2</v>
      </c>
      <c r="B25">
        <v>2016</v>
      </c>
      <c r="C25" t="s">
        <v>844</v>
      </c>
      <c r="D25" s="7">
        <f>_xlfn.IFNA(IF(VLOOKUP(LEFT(C25,LEN(C25)-3),RESBDG_Replacement_Split_Tech!A:T,12+B25-2016,FALSE)&lt;0,0,VLOOKUP(LEFT(C25,LEN(C25)-3),RESBDG_Replacement_Split_Tech!A:T,12+B25-2016,FALSE)),0)*_xlfn.IFNA(VLOOKUP(LEFT(C25,14),'AGG Activity_16'!A:K,B25-2016+2,FALSE),VLOOKUP(LEFT(C25,15),'AGG Activity_16'!A:K,B25-2016+2,FALSE))*(1-Summary!$C$9)</f>
        <v>0</v>
      </c>
    </row>
    <row r="26" spans="1:4" x14ac:dyDescent="0.25">
      <c r="A26" t="s">
        <v>2</v>
      </c>
      <c r="B26">
        <v>2016</v>
      </c>
      <c r="C26" t="s">
        <v>848</v>
      </c>
      <c r="D26" s="7">
        <f>_xlfn.IFNA(IF(VLOOKUP(LEFT(C26,LEN(C26)-3),RESBDG_Replacement_Split_Tech!A:T,12+B26-2016,FALSE)&lt;0,0,VLOOKUP(LEFT(C26,LEN(C26)-3),RESBDG_Replacement_Split_Tech!A:T,12+B26-2016,FALSE)),0)*_xlfn.IFNA(VLOOKUP(LEFT(C26,14),'AGG Activity_16'!A:K,B26-2016+2,FALSE),VLOOKUP(LEFT(C26,15),'AGG Activity_16'!A:K,B26-2016+2,FALSE))*(1-Summary!$C$9)</f>
        <v>0</v>
      </c>
    </row>
    <row r="27" spans="1:4" x14ac:dyDescent="0.25">
      <c r="A27" t="s">
        <v>2</v>
      </c>
      <c r="B27">
        <v>2016</v>
      </c>
      <c r="C27" t="s">
        <v>857</v>
      </c>
      <c r="D27" s="7">
        <f>_xlfn.IFNA(IF(VLOOKUP(LEFT(C27,LEN(C27)-3),RESBDG_Replacement_Split_Tech!A:T,12+B27-2016,FALSE)&lt;0,0,VLOOKUP(LEFT(C27,LEN(C27)-3),RESBDG_Replacement_Split_Tech!A:T,12+B27-2016,FALSE)),0)*_xlfn.IFNA(VLOOKUP(LEFT(C27,14),'AGG Activity_16'!A:K,B27-2016+2,FALSE),VLOOKUP(LEFT(C27,15),'AGG Activity_16'!A:K,B27-2016+2,FALSE))*(1-Summary!$C$9)</f>
        <v>0</v>
      </c>
    </row>
    <row r="28" spans="1:4" x14ac:dyDescent="0.25">
      <c r="A28" t="s">
        <v>2</v>
      </c>
      <c r="B28">
        <v>2016</v>
      </c>
      <c r="C28" t="s">
        <v>861</v>
      </c>
      <c r="D28" s="7">
        <f>_xlfn.IFNA(IF(VLOOKUP(LEFT(C28,LEN(C28)-3),RESBDG_Replacement_Split_Tech!A:T,12+B28-2016,FALSE)&lt;0,0,VLOOKUP(LEFT(C28,LEN(C28)-3),RESBDG_Replacement_Split_Tech!A:T,12+B28-2016,FALSE)),0)*_xlfn.IFNA(VLOOKUP(LEFT(C28,14),'AGG Activity_16'!A:K,B28-2016+2,FALSE),VLOOKUP(LEFT(C28,15),'AGG Activity_16'!A:K,B28-2016+2,FALSE))*(1-Summary!$C$9)</f>
        <v>0</v>
      </c>
    </row>
    <row r="29" spans="1:4" x14ac:dyDescent="0.25">
      <c r="A29" t="s">
        <v>2</v>
      </c>
      <c r="B29">
        <v>2016</v>
      </c>
      <c r="C29" t="s">
        <v>869</v>
      </c>
      <c r="D29" s="7">
        <f>_xlfn.IFNA(IF(VLOOKUP(LEFT(C29,LEN(C29)-3),RESBDG_Replacement_Split_Tech!A:T,12+B29-2016,FALSE)&lt;0,0,VLOOKUP(LEFT(C29,LEN(C29)-3),RESBDG_Replacement_Split_Tech!A:T,12+B29-2016,FALSE)),0)*_xlfn.IFNA(VLOOKUP(LEFT(C29,14),'AGG Activity_16'!A:K,B29-2016+2,FALSE),VLOOKUP(LEFT(C29,15),'AGG Activity_16'!A:K,B29-2016+2,FALSE))*(1-Summary!$C$9)</f>
        <v>0</v>
      </c>
    </row>
    <row r="30" spans="1:4" x14ac:dyDescent="0.25">
      <c r="A30" t="s">
        <v>2</v>
      </c>
      <c r="B30">
        <v>2016</v>
      </c>
      <c r="C30" t="s">
        <v>872</v>
      </c>
      <c r="D30" s="7">
        <f>_xlfn.IFNA(IF(VLOOKUP(LEFT(C30,LEN(C30)-3),RESBDG_Replacement_Split_Tech!A:T,12+B30-2016,FALSE)&lt;0,0,VLOOKUP(LEFT(C30,LEN(C30)-3),RESBDG_Replacement_Split_Tech!A:T,12+B30-2016,FALSE)),0)*_xlfn.IFNA(VLOOKUP(LEFT(C30,14),'AGG Activity_16'!A:K,B30-2016+2,FALSE),VLOOKUP(LEFT(C30,15),'AGG Activity_16'!A:K,B30-2016+2,FALSE))*(1-Summary!$C$9)</f>
        <v>0</v>
      </c>
    </row>
    <row r="31" spans="1:4" x14ac:dyDescent="0.25">
      <c r="A31" t="s">
        <v>2</v>
      </c>
      <c r="B31">
        <v>2016</v>
      </c>
      <c r="C31" t="s">
        <v>875</v>
      </c>
      <c r="D31" s="7">
        <f>_xlfn.IFNA(IF(VLOOKUP(LEFT(C31,LEN(C31)-3),RESBDG_Replacement_Split_Tech!A:T,12+B31-2016,FALSE)&lt;0,0,VLOOKUP(LEFT(C31,LEN(C31)-3),RESBDG_Replacement_Split_Tech!A:T,12+B31-2016,FALSE)),0)*_xlfn.IFNA(VLOOKUP(LEFT(C31,14),'AGG Activity_16'!A:K,B31-2016+2,FALSE),VLOOKUP(LEFT(C31,15),'AGG Activity_16'!A:K,B31-2016+2,FALSE))*(1-Summary!$C$9)</f>
        <v>0</v>
      </c>
    </row>
    <row r="32" spans="1:4" x14ac:dyDescent="0.25">
      <c r="A32" t="s">
        <v>2</v>
      </c>
      <c r="B32">
        <v>2016</v>
      </c>
      <c r="C32" t="s">
        <v>878</v>
      </c>
      <c r="D32" s="7">
        <f>_xlfn.IFNA(IF(VLOOKUP(LEFT(C32,LEN(C32)-3),RESBDG_Replacement_Split_Tech!A:T,12+B32-2016,FALSE)&lt;0,0,VLOOKUP(LEFT(C32,LEN(C32)-3),RESBDG_Replacement_Split_Tech!A:T,12+B32-2016,FALSE)),0)*_xlfn.IFNA(VLOOKUP(LEFT(C32,14),'AGG Activity_16'!A:K,B32-2016+2,FALSE),VLOOKUP(LEFT(C32,15),'AGG Activity_16'!A:K,B32-2016+2,FALSE))*(1-Summary!$C$9)</f>
        <v>0</v>
      </c>
    </row>
    <row r="33" spans="1:4" x14ac:dyDescent="0.25">
      <c r="A33" t="s">
        <v>2</v>
      </c>
      <c r="B33">
        <v>2016</v>
      </c>
      <c r="C33" t="s">
        <v>880</v>
      </c>
      <c r="D33" s="7">
        <f>_xlfn.IFNA(IF(VLOOKUP(LEFT(C33,LEN(C33)-3),RESBDG_Replacement_Split_Tech!A:T,12+B33-2016,FALSE)&lt;0,0,VLOOKUP(LEFT(C33,LEN(C33)-3),RESBDG_Replacement_Split_Tech!A:T,12+B33-2016,FALSE)),0)*_xlfn.IFNA(VLOOKUP(LEFT(C33,14),'AGG Activity_16'!A:K,B33-2016+2,FALSE),VLOOKUP(LEFT(C33,15),'AGG Activity_16'!A:K,B33-2016+2,FALSE))*(1-Summary!$C$9)</f>
        <v>0</v>
      </c>
    </row>
    <row r="34" spans="1:4" x14ac:dyDescent="0.25">
      <c r="A34" t="s">
        <v>2</v>
      </c>
      <c r="B34">
        <v>2016</v>
      </c>
      <c r="C34" t="s">
        <v>884</v>
      </c>
      <c r="D34" s="7">
        <f>_xlfn.IFNA(IF(VLOOKUP(LEFT(C34,LEN(C34)-3),RESBDG_Replacement_Split_Tech!A:T,12+B34-2016,FALSE)&lt;0,0,VLOOKUP(LEFT(C34,LEN(C34)-3),RESBDG_Replacement_Split_Tech!A:T,12+B34-2016,FALSE)),0)*_xlfn.IFNA(VLOOKUP(LEFT(C34,14),'AGG Activity_16'!A:K,B34-2016+2,FALSE),VLOOKUP(LEFT(C34,15),'AGG Activity_16'!A:K,B34-2016+2,FALSE))*(1-Summary!$C$9)</f>
        <v>0</v>
      </c>
    </row>
    <row r="35" spans="1:4" x14ac:dyDescent="0.25">
      <c r="A35" t="s">
        <v>2</v>
      </c>
      <c r="B35">
        <v>2016</v>
      </c>
      <c r="C35" t="s">
        <v>893</v>
      </c>
      <c r="D35" s="7">
        <f>_xlfn.IFNA(IF(VLOOKUP(LEFT(C35,LEN(C35)-3),RESBDG_Replacement_Split_Tech!A:T,12+B35-2016,FALSE)&lt;0,0,VLOOKUP(LEFT(C35,LEN(C35)-3),RESBDG_Replacement_Split_Tech!A:T,12+B35-2016,FALSE)),0)*_xlfn.IFNA(VLOOKUP(LEFT(C35,14),'AGG Activity_16'!A:K,B35-2016+2,FALSE),VLOOKUP(LEFT(C35,15),'AGG Activity_16'!A:K,B35-2016+2,FALSE))*(1-Summary!$C$9)</f>
        <v>0</v>
      </c>
    </row>
    <row r="36" spans="1:4" x14ac:dyDescent="0.25">
      <c r="A36" t="s">
        <v>2</v>
      </c>
      <c r="B36">
        <v>2016</v>
      </c>
      <c r="C36" t="s">
        <v>897</v>
      </c>
      <c r="D36" s="7">
        <f>_xlfn.IFNA(IF(VLOOKUP(LEFT(C36,LEN(C36)-3),RESBDG_Replacement_Split_Tech!A:T,12+B36-2016,FALSE)&lt;0,0,VLOOKUP(LEFT(C36,LEN(C36)-3),RESBDG_Replacement_Split_Tech!A:T,12+B36-2016,FALSE)),0)*_xlfn.IFNA(VLOOKUP(LEFT(C36,14),'AGG Activity_16'!A:K,B36-2016+2,FALSE),VLOOKUP(LEFT(C36,15),'AGG Activity_16'!A:K,B36-2016+2,FALSE))*(1-Summary!$C$9)</f>
        <v>0</v>
      </c>
    </row>
    <row r="37" spans="1:4" x14ac:dyDescent="0.25">
      <c r="A37" t="s">
        <v>2</v>
      </c>
      <c r="B37">
        <v>2016</v>
      </c>
      <c r="C37" t="s">
        <v>900</v>
      </c>
      <c r="D37" s="7">
        <f>_xlfn.IFNA(IF(VLOOKUP(LEFT(C37,LEN(C37)-3),RESBDG_Replacement_Split_Tech!A:T,12+B37-2016,FALSE)&lt;0,0,VLOOKUP(LEFT(C37,LEN(C37)-3),RESBDG_Replacement_Split_Tech!A:T,12+B37-2016,FALSE)),0)*_xlfn.IFNA(VLOOKUP(LEFT(C37,14),'AGG Activity_16'!A:K,B37-2016+2,FALSE),VLOOKUP(LEFT(C37,15),'AGG Activity_16'!A:K,B37-2016+2,FALSE))*(1-Summary!$C$9)</f>
        <v>0</v>
      </c>
    </row>
    <row r="38" spans="1:4" x14ac:dyDescent="0.25">
      <c r="A38" t="s">
        <v>2</v>
      </c>
      <c r="B38">
        <v>2016</v>
      </c>
      <c r="C38" t="s">
        <v>913</v>
      </c>
      <c r="D38" s="7">
        <f>_xlfn.IFNA(IF(VLOOKUP(LEFT(C38,LEN(C38)-3),RESBDG_Replacement_Split_Tech!A:T,12+B38-2016,FALSE)&lt;0,0,VLOOKUP(LEFT(C38,LEN(C38)-3),RESBDG_Replacement_Split_Tech!A:T,12+B38-2016,FALSE)),0)*_xlfn.IFNA(VLOOKUP(LEFT(C38,14),'AGG Activity_16'!A:K,B38-2016+2,FALSE),VLOOKUP(LEFT(C38,15),'AGG Activity_16'!A:K,B38-2016+2,FALSE))*(1-Summary!$C$9)</f>
        <v>40.042060991770278</v>
      </c>
    </row>
    <row r="39" spans="1:4" x14ac:dyDescent="0.25">
      <c r="A39" t="s">
        <v>2</v>
      </c>
      <c r="B39">
        <v>2016</v>
      </c>
      <c r="C39" t="s">
        <v>919</v>
      </c>
      <c r="D39" s="7">
        <f>_xlfn.IFNA(IF(VLOOKUP(LEFT(C39,LEN(C39)-3),RESBDG_Replacement_Split_Tech!A:T,12+B39-2016,FALSE)&lt;0,0,VLOOKUP(LEFT(C39,LEN(C39)-3),RESBDG_Replacement_Split_Tech!A:T,12+B39-2016,FALSE)),0)*_xlfn.IFNA(VLOOKUP(LEFT(C39,14),'AGG Activity_16'!A:K,B39-2016+2,FALSE),VLOOKUP(LEFT(C39,15),'AGG Activity_16'!A:K,B39-2016+2,FALSE))*(1-Summary!$C$9)</f>
        <v>35.124614905061648</v>
      </c>
    </row>
    <row r="40" spans="1:4" x14ac:dyDescent="0.25">
      <c r="A40" t="s">
        <v>2</v>
      </c>
      <c r="B40">
        <v>2016</v>
      </c>
      <c r="C40" t="s">
        <v>926</v>
      </c>
      <c r="D40" s="7">
        <f>_xlfn.IFNA(IF(VLOOKUP(LEFT(C40,LEN(C40)-3),RESBDG_Replacement_Split_Tech!A:T,12+B40-2016,FALSE)&lt;0,0,VLOOKUP(LEFT(C40,LEN(C40)-3),RESBDG_Replacement_Split_Tech!A:T,12+B40-2016,FALSE)),0)*_xlfn.IFNA(VLOOKUP(LEFT(C40,14),'AGG Activity_16'!A:K,B40-2016+2,FALSE),VLOOKUP(LEFT(C40,15),'AGG Activity_16'!A:K,B40-2016+2,FALSE))*(1-Summary!$C$9)</f>
        <v>43.82070768739294</v>
      </c>
    </row>
    <row r="41" spans="1:4" x14ac:dyDescent="0.25">
      <c r="A41" t="s">
        <v>2</v>
      </c>
      <c r="B41">
        <v>2016</v>
      </c>
      <c r="C41" t="s">
        <v>928</v>
      </c>
      <c r="D41" s="7">
        <f>_xlfn.IFNA(IF(VLOOKUP(LEFT(C41,LEN(C41)-3),RESBDG_Replacement_Split_Tech!A:T,12+B41-2016,FALSE)&lt;0,0,VLOOKUP(LEFT(C41,LEN(C41)-3),RESBDG_Replacement_Split_Tech!A:T,12+B41-2016,FALSE)),0)*_xlfn.IFNA(VLOOKUP(LEFT(C41,14),'AGG Activity_16'!A:K,B41-2016+2,FALSE),VLOOKUP(LEFT(C41,15),'AGG Activity_16'!A:K,B41-2016+2,FALSE))*(1-Summary!$C$9)</f>
        <v>0</v>
      </c>
    </row>
    <row r="42" spans="1:4" x14ac:dyDescent="0.25">
      <c r="A42" t="s">
        <v>2</v>
      </c>
      <c r="B42">
        <v>2016</v>
      </c>
      <c r="C42" t="s">
        <v>931</v>
      </c>
      <c r="D42" s="7">
        <f>_xlfn.IFNA(IF(VLOOKUP(LEFT(C42,LEN(C42)-3),RESBDG_Replacement_Split_Tech!A:T,12+B42-2016,FALSE)&lt;0,0,VLOOKUP(LEFT(C42,LEN(C42)-3),RESBDG_Replacement_Split_Tech!A:T,12+B42-2016,FALSE)),0)*_xlfn.IFNA(VLOOKUP(LEFT(C42,14),'AGG Activity_16'!A:K,B42-2016+2,FALSE),VLOOKUP(LEFT(C42,15),'AGG Activity_16'!A:K,B42-2016+2,FALSE))*(1-Summary!$C$9)</f>
        <v>0</v>
      </c>
    </row>
    <row r="43" spans="1:4" x14ac:dyDescent="0.25">
      <c r="A43" t="s">
        <v>2</v>
      </c>
      <c r="B43">
        <v>2016</v>
      </c>
      <c r="C43" t="s">
        <v>942</v>
      </c>
      <c r="D43" s="7">
        <f>_xlfn.IFNA(IF(VLOOKUP(LEFT(C43,LEN(C43)-3),RESBDG_Replacement_Split_Tech!A:T,12+B43-2016,FALSE)&lt;0,0,VLOOKUP(LEFT(C43,LEN(C43)-3),RESBDG_Replacement_Split_Tech!A:T,12+B43-2016,FALSE)),0)*_xlfn.IFNA(VLOOKUP(LEFT(C43,14),'AGG Activity_16'!A:K,B43-2016+2,FALSE),VLOOKUP(LEFT(C43,15),'AGG Activity_16'!A:K,B43-2016+2,FALSE))*(1-Summary!$C$9)</f>
        <v>0</v>
      </c>
    </row>
    <row r="44" spans="1:4" x14ac:dyDescent="0.25">
      <c r="A44" t="s">
        <v>2</v>
      </c>
      <c r="B44">
        <v>2016</v>
      </c>
      <c r="C44" t="s">
        <v>945</v>
      </c>
      <c r="D44" s="7">
        <f>_xlfn.IFNA(IF(VLOOKUP(LEFT(C44,LEN(C44)-3),RESBDG_Replacement_Split_Tech!A:T,12+B44-2016,FALSE)&lt;0,0,VLOOKUP(LEFT(C44,LEN(C44)-3),RESBDG_Replacement_Split_Tech!A:T,12+B44-2016,FALSE)),0)*_xlfn.IFNA(VLOOKUP(LEFT(C44,14),'AGG Activity_16'!A:K,B44-2016+2,FALSE),VLOOKUP(LEFT(C44,15),'AGG Activity_16'!A:K,B44-2016+2,FALSE))*(1-Summary!$C$9)</f>
        <v>0</v>
      </c>
    </row>
    <row r="45" spans="1:4" x14ac:dyDescent="0.25">
      <c r="A45" t="s">
        <v>2</v>
      </c>
      <c r="B45">
        <v>2016</v>
      </c>
      <c r="C45" t="s">
        <v>953</v>
      </c>
      <c r="D45" s="7">
        <f>_xlfn.IFNA(IF(VLOOKUP(LEFT(C45,LEN(C45)-3),RESBDG_Replacement_Split_Tech!A:T,12+B45-2016,FALSE)&lt;0,0,VLOOKUP(LEFT(C45,LEN(C45)-3),RESBDG_Replacement_Split_Tech!A:T,12+B45-2016,FALSE)),0)*_xlfn.IFNA(VLOOKUP(LEFT(C45,14),'AGG Activity_16'!A:K,B45-2016+2,FALSE),VLOOKUP(LEFT(C45,15),'AGG Activity_16'!A:K,B45-2016+2,FALSE))*(1-Summary!$C$9)</f>
        <v>0</v>
      </c>
    </row>
    <row r="46" spans="1:4" x14ac:dyDescent="0.25">
      <c r="A46" t="s">
        <v>2</v>
      </c>
      <c r="B46">
        <v>2016</v>
      </c>
      <c r="C46" t="s">
        <v>956</v>
      </c>
      <c r="D46" s="7">
        <f>_xlfn.IFNA(IF(VLOOKUP(LEFT(C46,LEN(C46)-3),RESBDG_Replacement_Split_Tech!A:T,12+B46-2016,FALSE)&lt;0,0,VLOOKUP(LEFT(C46,LEN(C46)-3),RESBDG_Replacement_Split_Tech!A:T,12+B46-2016,FALSE)),0)*_xlfn.IFNA(VLOOKUP(LEFT(C46,14),'AGG Activity_16'!A:K,B46-2016+2,FALSE),VLOOKUP(LEFT(C46,15),'AGG Activity_16'!A:K,B46-2016+2,FALSE))*(1-Summary!$C$9)</f>
        <v>0</v>
      </c>
    </row>
    <row r="47" spans="1:4" x14ac:dyDescent="0.25">
      <c r="A47" t="s">
        <v>2</v>
      </c>
      <c r="B47">
        <v>2016</v>
      </c>
      <c r="C47" t="s">
        <v>963</v>
      </c>
      <c r="D47" s="7">
        <f>_xlfn.IFNA(IF(VLOOKUP(LEFT(C47,LEN(C47)-3),RESBDG_Replacement_Split_Tech!A:T,12+B47-2016,FALSE)&lt;0,0,VLOOKUP(LEFT(C47,LEN(C47)-3),RESBDG_Replacement_Split_Tech!A:T,12+B47-2016,FALSE)),0)*_xlfn.IFNA(VLOOKUP(LEFT(C47,14),'AGG Activity_16'!A:K,B47-2016+2,FALSE),VLOOKUP(LEFT(C47,15),'AGG Activity_16'!A:K,B47-2016+2,FALSE))*(1-Summary!$C$9)</f>
        <v>0</v>
      </c>
    </row>
    <row r="48" spans="1:4" x14ac:dyDescent="0.25">
      <c r="A48" t="s">
        <v>2</v>
      </c>
      <c r="B48">
        <v>2016</v>
      </c>
      <c r="C48" t="s">
        <v>965</v>
      </c>
      <c r="D48" s="7">
        <f>_xlfn.IFNA(IF(VLOOKUP(LEFT(C48,LEN(C48)-3),RESBDG_Replacement_Split_Tech!A:T,12+B48-2016,FALSE)&lt;0,0,VLOOKUP(LEFT(C48,LEN(C48)-3),RESBDG_Replacement_Split_Tech!A:T,12+B48-2016,FALSE)),0)*_xlfn.IFNA(VLOOKUP(LEFT(C48,14),'AGG Activity_16'!A:K,B48-2016+2,FALSE),VLOOKUP(LEFT(C48,15),'AGG Activity_16'!A:K,B48-2016+2,FALSE))*(1-Summary!$C$9)</f>
        <v>0</v>
      </c>
    </row>
    <row r="49" spans="1:4" x14ac:dyDescent="0.25">
      <c r="A49" t="s">
        <v>2</v>
      </c>
      <c r="B49">
        <v>2016</v>
      </c>
      <c r="C49" t="s">
        <v>967</v>
      </c>
      <c r="D49" s="7">
        <f>_xlfn.IFNA(IF(VLOOKUP(LEFT(C49,LEN(C49)-3),RESBDG_Replacement_Split_Tech!A:T,12+B49-2016,FALSE)&lt;0,0,VLOOKUP(LEFT(C49,LEN(C49)-3),RESBDG_Replacement_Split_Tech!A:T,12+B49-2016,FALSE)),0)*_xlfn.IFNA(VLOOKUP(LEFT(C49,14),'AGG Activity_16'!A:K,B49-2016+2,FALSE),VLOOKUP(LEFT(C49,15),'AGG Activity_16'!A:K,B49-2016+2,FALSE))*(1-Summary!$C$9)</f>
        <v>0</v>
      </c>
    </row>
    <row r="50" spans="1:4" x14ac:dyDescent="0.25">
      <c r="A50" t="s">
        <v>2</v>
      </c>
      <c r="B50">
        <v>2016</v>
      </c>
      <c r="C50" t="s">
        <v>969</v>
      </c>
      <c r="D50" s="7">
        <f>_xlfn.IFNA(IF(VLOOKUP(LEFT(C50,LEN(C50)-3),RESBDG_Replacement_Split_Tech!A:T,12+B50-2016,FALSE)&lt;0,0,VLOOKUP(LEFT(C50,LEN(C50)-3),RESBDG_Replacement_Split_Tech!A:T,12+B50-2016,FALSE)),0)*_xlfn.IFNA(VLOOKUP(LEFT(C50,14),'AGG Activity_16'!A:K,B50-2016+2,FALSE),VLOOKUP(LEFT(C50,15),'AGG Activity_16'!A:K,B50-2016+2,FALSE))*(1-Summary!$C$9)</f>
        <v>0</v>
      </c>
    </row>
    <row r="51" spans="1:4" x14ac:dyDescent="0.25">
      <c r="A51" t="s">
        <v>2</v>
      </c>
      <c r="B51">
        <v>2016</v>
      </c>
      <c r="C51" t="s">
        <v>970</v>
      </c>
      <c r="D51" s="7">
        <f>_xlfn.IFNA(IF(VLOOKUP(LEFT(C51,LEN(C51)-3),RESBDG_Replacement_Split_Tech!A:T,12+B51-2016,FALSE)&lt;0,0,VLOOKUP(LEFT(C51,LEN(C51)-3),RESBDG_Replacement_Split_Tech!A:T,12+B51-2016,FALSE)),0)*_xlfn.IFNA(VLOOKUP(LEFT(C51,14),'AGG Activity_16'!A:K,B51-2016+2,FALSE),VLOOKUP(LEFT(C51,15),'AGG Activity_16'!A:K,B51-2016+2,FALSE))*(1-Summary!$C$9)</f>
        <v>0</v>
      </c>
    </row>
    <row r="52" spans="1:4" x14ac:dyDescent="0.25">
      <c r="A52" t="s">
        <v>2</v>
      </c>
      <c r="B52">
        <v>2016</v>
      </c>
      <c r="C52" t="s">
        <v>973</v>
      </c>
      <c r="D52" s="7">
        <f>_xlfn.IFNA(IF(VLOOKUP(LEFT(C52,LEN(C52)-3),RESBDG_Replacement_Split_Tech!A:T,12+B52-2016,FALSE)&lt;0,0,VLOOKUP(LEFT(C52,LEN(C52)-3),RESBDG_Replacement_Split_Tech!A:T,12+B52-2016,FALSE)),0)*_xlfn.IFNA(VLOOKUP(LEFT(C52,14),'AGG Activity_16'!A:K,B52-2016+2,FALSE),VLOOKUP(LEFT(C52,15),'AGG Activity_16'!A:K,B52-2016+2,FALSE))*(1-Summary!$C$9)</f>
        <v>0</v>
      </c>
    </row>
    <row r="53" spans="1:4" x14ac:dyDescent="0.25">
      <c r="A53" t="s">
        <v>2</v>
      </c>
      <c r="B53">
        <v>2016</v>
      </c>
      <c r="C53" t="s">
        <v>981</v>
      </c>
      <c r="D53" s="7">
        <f>_xlfn.IFNA(IF(VLOOKUP(LEFT(C53,LEN(C53)-3),RESBDG_Replacement_Split_Tech!A:T,12+B53-2016,FALSE)&lt;0,0,VLOOKUP(LEFT(C53,LEN(C53)-3),RESBDG_Replacement_Split_Tech!A:T,12+B53-2016,FALSE)),0)*_xlfn.IFNA(VLOOKUP(LEFT(C53,14),'AGG Activity_16'!A:K,B53-2016+2,FALSE),VLOOKUP(LEFT(C53,15),'AGG Activity_16'!A:K,B53-2016+2,FALSE))*(1-Summary!$C$9)</f>
        <v>0</v>
      </c>
    </row>
    <row r="54" spans="1:4" x14ac:dyDescent="0.25">
      <c r="A54" t="s">
        <v>2</v>
      </c>
      <c r="B54">
        <v>2016</v>
      </c>
      <c r="C54" t="s">
        <v>984</v>
      </c>
      <c r="D54" s="7">
        <f>_xlfn.IFNA(IF(VLOOKUP(LEFT(C54,LEN(C54)-3),RESBDG_Replacement_Split_Tech!A:T,12+B54-2016,FALSE)&lt;0,0,VLOOKUP(LEFT(C54,LEN(C54)-3),RESBDG_Replacement_Split_Tech!A:T,12+B54-2016,FALSE)),0)*_xlfn.IFNA(VLOOKUP(LEFT(C54,14),'AGG Activity_16'!A:K,B54-2016+2,FALSE),VLOOKUP(LEFT(C54,15),'AGG Activity_16'!A:K,B54-2016+2,FALSE))*(1-Summary!$C$9)</f>
        <v>0</v>
      </c>
    </row>
    <row r="55" spans="1:4" x14ac:dyDescent="0.25">
      <c r="A55" t="s">
        <v>2</v>
      </c>
      <c r="B55">
        <v>2016</v>
      </c>
      <c r="C55" t="s">
        <v>986</v>
      </c>
      <c r="D55" s="7">
        <f>_xlfn.IFNA(IF(VLOOKUP(LEFT(C55,LEN(C55)-3),RESBDG_Replacement_Split_Tech!A:T,12+B55-2016,FALSE)&lt;0,0,VLOOKUP(LEFT(C55,LEN(C55)-3),RESBDG_Replacement_Split_Tech!A:T,12+B55-2016,FALSE)),0)*_xlfn.IFNA(VLOOKUP(LEFT(C55,14),'AGG Activity_16'!A:K,B55-2016+2,FALSE),VLOOKUP(LEFT(C55,15),'AGG Activity_16'!A:K,B55-2016+2,FALSE))*(1-Summary!$C$9)</f>
        <v>0</v>
      </c>
    </row>
    <row r="56" spans="1:4" x14ac:dyDescent="0.25">
      <c r="A56" t="s">
        <v>2</v>
      </c>
      <c r="B56">
        <v>2016</v>
      </c>
      <c r="C56" t="s">
        <v>998</v>
      </c>
      <c r="D56" s="7">
        <f>_xlfn.IFNA(IF(VLOOKUP(LEFT(C56,LEN(C56)-3),RESBDG_Replacement_Split_Tech!A:T,12+B56-2016,FALSE)&lt;0,0,VLOOKUP(LEFT(C56,LEN(C56)-3),RESBDG_Replacement_Split_Tech!A:T,12+B56-2016,FALSE)),0)*_xlfn.IFNA(VLOOKUP(LEFT(C56,14),'AGG Activity_16'!A:K,B56-2016+2,FALSE),VLOOKUP(LEFT(C56,15),'AGG Activity_16'!A:K,B56-2016+2,FALSE))*(1-Summary!$C$9)</f>
        <v>0</v>
      </c>
    </row>
    <row r="57" spans="1:4" x14ac:dyDescent="0.25">
      <c r="A57" t="s">
        <v>2</v>
      </c>
      <c r="B57">
        <v>2016</v>
      </c>
      <c r="C57" t="s">
        <v>1004</v>
      </c>
      <c r="D57" s="7">
        <f>_xlfn.IFNA(IF(VLOOKUP(LEFT(C57,LEN(C57)-3),RESBDG_Replacement_Split_Tech!A:T,12+B57-2016,FALSE)&lt;0,0,VLOOKUP(LEFT(C57,LEN(C57)-3),RESBDG_Replacement_Split_Tech!A:T,12+B57-2016,FALSE)),0)*_xlfn.IFNA(VLOOKUP(LEFT(C57,14),'AGG Activity_16'!A:K,B57-2016+2,FALSE),VLOOKUP(LEFT(C57,15),'AGG Activity_16'!A:K,B57-2016+2,FALSE))*(1-Summary!$C$9)</f>
        <v>0</v>
      </c>
    </row>
    <row r="58" spans="1:4" x14ac:dyDescent="0.25">
      <c r="A58" t="s">
        <v>2</v>
      </c>
      <c r="B58">
        <v>2016</v>
      </c>
      <c r="C58" t="s">
        <v>1011</v>
      </c>
      <c r="D58" s="7">
        <f>_xlfn.IFNA(IF(VLOOKUP(LEFT(C58,LEN(C58)-3),RESBDG_Replacement_Split_Tech!A:T,12+B58-2016,FALSE)&lt;0,0,VLOOKUP(LEFT(C58,LEN(C58)-3),RESBDG_Replacement_Split_Tech!A:T,12+B58-2016,FALSE)),0)*_xlfn.IFNA(VLOOKUP(LEFT(C58,14),'AGG Activity_16'!A:K,B58-2016+2,FALSE),VLOOKUP(LEFT(C58,15),'AGG Activity_16'!A:K,B58-2016+2,FALSE))*(1-Summary!$C$9)</f>
        <v>0</v>
      </c>
    </row>
    <row r="59" spans="1:4" x14ac:dyDescent="0.25">
      <c r="A59" t="s">
        <v>2</v>
      </c>
      <c r="B59">
        <v>2016</v>
      </c>
      <c r="C59" t="s">
        <v>1012</v>
      </c>
      <c r="D59" s="7">
        <f>_xlfn.IFNA(IF(VLOOKUP(LEFT(C59,LEN(C59)-3),RESBDG_Replacement_Split_Tech!A:T,12+B59-2016,FALSE)&lt;0,0,VLOOKUP(LEFT(C59,LEN(C59)-3),RESBDG_Replacement_Split_Tech!A:T,12+B59-2016,FALSE)),0)*_xlfn.IFNA(VLOOKUP(LEFT(C59,14),'AGG Activity_16'!A:K,B59-2016+2,FALSE),VLOOKUP(LEFT(C59,15),'AGG Activity_16'!A:K,B59-2016+2,FALSE))*(1-Summary!$C$9)</f>
        <v>0</v>
      </c>
    </row>
    <row r="60" spans="1:4" x14ac:dyDescent="0.25">
      <c r="A60" t="s">
        <v>2</v>
      </c>
      <c r="B60">
        <v>2016</v>
      </c>
      <c r="C60" t="s">
        <v>1016</v>
      </c>
      <c r="D60" s="7">
        <f>_xlfn.IFNA(IF(VLOOKUP(LEFT(C60,LEN(C60)-3),RESBDG_Replacement_Split_Tech!A:T,12+B60-2016,FALSE)&lt;0,0,VLOOKUP(LEFT(C60,LEN(C60)-3),RESBDG_Replacement_Split_Tech!A:T,12+B60-2016,FALSE)),0)*_xlfn.IFNA(VLOOKUP(LEFT(C60,14),'AGG Activity_16'!A:K,B60-2016+2,FALSE),VLOOKUP(LEFT(C60,15),'AGG Activity_16'!A:K,B60-2016+2,FALSE))*(1-Summary!$C$9)</f>
        <v>0</v>
      </c>
    </row>
    <row r="61" spans="1:4" x14ac:dyDescent="0.25">
      <c r="A61" t="s">
        <v>2</v>
      </c>
      <c r="B61">
        <v>2016</v>
      </c>
      <c r="C61" t="s">
        <v>1028</v>
      </c>
      <c r="D61" s="7">
        <f>_xlfn.IFNA(IF(VLOOKUP(LEFT(C61,LEN(C61)-3),RESBDG_Replacement_Split_Tech!A:T,12+B61-2016,FALSE)&lt;0,0,VLOOKUP(LEFT(C61,LEN(C61)-3),RESBDG_Replacement_Split_Tech!A:T,12+B61-2016,FALSE)),0)*_xlfn.IFNA(VLOOKUP(LEFT(C61,14),'AGG Activity_16'!A:K,B61-2016+2,FALSE),VLOOKUP(LEFT(C61,15),'AGG Activity_16'!A:K,B61-2016+2,FALSE))*(1-Summary!$C$9)</f>
        <v>0</v>
      </c>
    </row>
    <row r="62" spans="1:4" x14ac:dyDescent="0.25">
      <c r="A62" t="s">
        <v>2</v>
      </c>
      <c r="B62">
        <v>2016</v>
      </c>
      <c r="C62" t="s">
        <v>1032</v>
      </c>
      <c r="D62" s="7">
        <f>_xlfn.IFNA(IF(VLOOKUP(LEFT(C62,LEN(C62)-3),RESBDG_Replacement_Split_Tech!A:T,12+B62-2016,FALSE)&lt;0,0,VLOOKUP(LEFT(C62,LEN(C62)-3),RESBDG_Replacement_Split_Tech!A:T,12+B62-2016,FALSE)),0)*_xlfn.IFNA(VLOOKUP(LEFT(C62,14),'AGG Activity_16'!A:K,B62-2016+2,FALSE),VLOOKUP(LEFT(C62,15),'AGG Activity_16'!A:K,B62-2016+2,FALSE))*(1-Summary!$C$9)</f>
        <v>0</v>
      </c>
    </row>
    <row r="63" spans="1:4" x14ac:dyDescent="0.25">
      <c r="A63" t="s">
        <v>2</v>
      </c>
      <c r="B63">
        <v>2016</v>
      </c>
      <c r="C63" t="s">
        <v>1041</v>
      </c>
      <c r="D63" s="7">
        <f>_xlfn.IFNA(IF(VLOOKUP(LEFT(C63,LEN(C63)-3),RESBDG_Replacement_Split_Tech!A:T,12+B63-2016,FALSE)&lt;0,0,VLOOKUP(LEFT(C63,LEN(C63)-3),RESBDG_Replacement_Split_Tech!A:T,12+B63-2016,FALSE)),0)*_xlfn.IFNA(VLOOKUP(LEFT(C63,14),'AGG Activity_16'!A:K,B63-2016+2,FALSE),VLOOKUP(LEFT(C63,15),'AGG Activity_16'!A:K,B63-2016+2,FALSE))*(1-Summary!$C$9)</f>
        <v>0</v>
      </c>
    </row>
    <row r="64" spans="1:4" x14ac:dyDescent="0.25">
      <c r="A64" t="s">
        <v>2</v>
      </c>
      <c r="B64">
        <v>2016</v>
      </c>
      <c r="C64" t="s">
        <v>1045</v>
      </c>
      <c r="D64" s="7">
        <f>_xlfn.IFNA(IF(VLOOKUP(LEFT(C64,LEN(C64)-3),RESBDG_Replacement_Split_Tech!A:T,12+B64-2016,FALSE)&lt;0,0,VLOOKUP(LEFT(C64,LEN(C64)-3),RESBDG_Replacement_Split_Tech!A:T,12+B64-2016,FALSE)),0)*_xlfn.IFNA(VLOOKUP(LEFT(C64,14),'AGG Activity_16'!A:K,B64-2016+2,FALSE),VLOOKUP(LEFT(C64,15),'AGG Activity_16'!A:K,B64-2016+2,FALSE))*(1-Summary!$C$9)</f>
        <v>0</v>
      </c>
    </row>
    <row r="65" spans="1:8" x14ac:dyDescent="0.25">
      <c r="A65" t="s">
        <v>2</v>
      </c>
      <c r="B65">
        <v>2016</v>
      </c>
      <c r="C65" t="s">
        <v>1053</v>
      </c>
      <c r="D65" s="7">
        <f>_xlfn.IFNA(IF(VLOOKUP(LEFT(C65,LEN(C65)-3),RESBDG_Replacement_Split_Tech!A:T,12+B65-2016,FALSE)&lt;0,0,VLOOKUP(LEFT(C65,LEN(C65)-3),RESBDG_Replacement_Split_Tech!A:T,12+B65-2016,FALSE)),0)*_xlfn.IFNA(VLOOKUP(LEFT(C65,14),'AGG Activity_16'!A:K,B65-2016+2,FALSE),VLOOKUP(LEFT(C65,15),'AGG Activity_16'!A:K,B65-2016+2,FALSE))*(1-Summary!$C$9)</f>
        <v>0</v>
      </c>
    </row>
    <row r="66" spans="1:8" x14ac:dyDescent="0.25">
      <c r="A66" t="s">
        <v>2</v>
      </c>
      <c r="B66">
        <v>2016</v>
      </c>
      <c r="C66" t="s">
        <v>1056</v>
      </c>
      <c r="D66" s="7">
        <f>_xlfn.IFNA(IF(VLOOKUP(LEFT(C66,LEN(C66)-3),RESBDG_Replacement_Split_Tech!A:T,12+B66-2016,FALSE)&lt;0,0,VLOOKUP(LEFT(C66,LEN(C66)-3),RESBDG_Replacement_Split_Tech!A:T,12+B66-2016,FALSE)),0)*_xlfn.IFNA(VLOOKUP(LEFT(C66,14),'AGG Activity_16'!A:K,B66-2016+2,FALSE),VLOOKUP(LEFT(C66,15),'AGG Activity_16'!A:K,B66-2016+2,FALSE))*(1-Summary!$C$9)</f>
        <v>0</v>
      </c>
    </row>
    <row r="67" spans="1:8" x14ac:dyDescent="0.25">
      <c r="A67" t="s">
        <v>2</v>
      </c>
      <c r="B67">
        <v>2016</v>
      </c>
      <c r="C67" t="s">
        <v>1059</v>
      </c>
      <c r="D67" s="7">
        <f>_xlfn.IFNA(IF(VLOOKUP(LEFT(C67,LEN(C67)-3),RESBDG_Replacement_Split_Tech!A:T,12+B67-2016,FALSE)&lt;0,0,VLOOKUP(LEFT(C67,LEN(C67)-3),RESBDG_Replacement_Split_Tech!A:T,12+B67-2016,FALSE)),0)*_xlfn.IFNA(VLOOKUP(LEFT(C67,14),'AGG Activity_16'!A:K,B67-2016+2,FALSE),VLOOKUP(LEFT(C67,15),'AGG Activity_16'!A:K,B67-2016+2,FALSE))*(1-Summary!$C$9)</f>
        <v>0</v>
      </c>
    </row>
    <row r="68" spans="1:8" x14ac:dyDescent="0.25">
      <c r="A68" t="s">
        <v>2</v>
      </c>
      <c r="B68">
        <v>2016</v>
      </c>
      <c r="C68" t="s">
        <v>1062</v>
      </c>
      <c r="D68" s="7">
        <f>_xlfn.IFNA(IF(VLOOKUP(LEFT(C68,LEN(C68)-3),RESBDG_Replacement_Split_Tech!A:T,12+B68-2016,FALSE)&lt;0,0,VLOOKUP(LEFT(C68,LEN(C68)-3),RESBDG_Replacement_Split_Tech!A:T,12+B68-2016,FALSE)),0)*_xlfn.IFNA(VLOOKUP(LEFT(C68,14),'AGG Activity_16'!A:K,B68-2016+2,FALSE),VLOOKUP(LEFT(C68,15),'AGG Activity_16'!A:K,B68-2016+2,FALSE))*(1-Summary!$C$9)</f>
        <v>0</v>
      </c>
      <c r="H68" s="6"/>
    </row>
    <row r="69" spans="1:8" x14ac:dyDescent="0.25">
      <c r="A69" t="s">
        <v>2</v>
      </c>
      <c r="B69">
        <v>2016</v>
      </c>
      <c r="C69" t="s">
        <v>1064</v>
      </c>
      <c r="D69" s="7">
        <f>_xlfn.IFNA(IF(VLOOKUP(LEFT(C69,LEN(C69)-3),RESBDG_Replacement_Split_Tech!A:T,12+B69-2016,FALSE)&lt;0,0,VLOOKUP(LEFT(C69,LEN(C69)-3),RESBDG_Replacement_Split_Tech!A:T,12+B69-2016,FALSE)),0)*_xlfn.IFNA(VLOOKUP(LEFT(C69,14),'AGG Activity_16'!A:K,B69-2016+2,FALSE),VLOOKUP(LEFT(C69,15),'AGG Activity_16'!A:K,B69-2016+2,FALSE))*(1-Summary!$C$9)</f>
        <v>0</v>
      </c>
      <c r="H69" s="6"/>
    </row>
    <row r="70" spans="1:8" x14ac:dyDescent="0.25">
      <c r="A70" t="s">
        <v>2</v>
      </c>
      <c r="B70">
        <v>2016</v>
      </c>
      <c r="C70" t="s">
        <v>1068</v>
      </c>
      <c r="D70" s="7">
        <f>_xlfn.IFNA(IF(VLOOKUP(LEFT(C70,LEN(C70)-3),RESBDG_Replacement_Split_Tech!A:T,12+B70-2016,FALSE)&lt;0,0,VLOOKUP(LEFT(C70,LEN(C70)-3),RESBDG_Replacement_Split_Tech!A:T,12+B70-2016,FALSE)),0)*_xlfn.IFNA(VLOOKUP(LEFT(C70,14),'AGG Activity_16'!A:K,B70-2016+2,FALSE),VLOOKUP(LEFT(C70,15),'AGG Activity_16'!A:K,B70-2016+2,FALSE))*(1-Summary!$C$9)</f>
        <v>0</v>
      </c>
      <c r="H70" s="6"/>
    </row>
    <row r="71" spans="1:8" x14ac:dyDescent="0.25">
      <c r="A71" t="s">
        <v>2</v>
      </c>
      <c r="B71">
        <v>2016</v>
      </c>
      <c r="C71" t="s">
        <v>1077</v>
      </c>
      <c r="D71" s="7">
        <f>_xlfn.IFNA(IF(VLOOKUP(LEFT(C71,LEN(C71)-3),RESBDG_Replacement_Split_Tech!A:T,12+B71-2016,FALSE)&lt;0,0,VLOOKUP(LEFT(C71,LEN(C71)-3),RESBDG_Replacement_Split_Tech!A:T,12+B71-2016,FALSE)),0)*_xlfn.IFNA(VLOOKUP(LEFT(C71,14),'AGG Activity_16'!A:K,B71-2016+2,FALSE),VLOOKUP(LEFT(C71,15),'AGG Activity_16'!A:K,B71-2016+2,FALSE))*(1-Summary!$C$9)</f>
        <v>0</v>
      </c>
      <c r="H71" s="6"/>
    </row>
    <row r="72" spans="1:8" x14ac:dyDescent="0.25">
      <c r="A72" t="s">
        <v>2</v>
      </c>
      <c r="B72">
        <v>2016</v>
      </c>
      <c r="C72" t="s">
        <v>1081</v>
      </c>
      <c r="D72" s="7">
        <f>_xlfn.IFNA(IF(VLOOKUP(LEFT(C72,LEN(C72)-3),RESBDG_Replacement_Split_Tech!A:T,12+B72-2016,FALSE)&lt;0,0,VLOOKUP(LEFT(C72,LEN(C72)-3),RESBDG_Replacement_Split_Tech!A:T,12+B72-2016,FALSE)),0)*_xlfn.IFNA(VLOOKUP(LEFT(C72,14),'AGG Activity_16'!A:K,B72-2016+2,FALSE),VLOOKUP(LEFT(C72,15),'AGG Activity_16'!A:K,B72-2016+2,FALSE))*(1-Summary!$C$9)</f>
        <v>0</v>
      </c>
      <c r="H72" s="6"/>
    </row>
    <row r="73" spans="1:8" x14ac:dyDescent="0.25">
      <c r="A73" t="s">
        <v>2</v>
      </c>
      <c r="B73">
        <v>2016</v>
      </c>
      <c r="C73" t="s">
        <v>1084</v>
      </c>
      <c r="D73" s="7">
        <f>_xlfn.IFNA(IF(VLOOKUP(LEFT(C73,LEN(C73)-3),RESBDG_Replacement_Split_Tech!A:T,12+B73-2016,FALSE)&lt;0,0,VLOOKUP(LEFT(C73,LEN(C73)-3),RESBDG_Replacement_Split_Tech!A:T,12+B73-2016,FALSE)),0)*_xlfn.IFNA(VLOOKUP(LEFT(C73,14),'AGG Activity_16'!A:K,B73-2016+2,FALSE),VLOOKUP(LEFT(C73,15),'AGG Activity_16'!A:K,B73-2016+2,FALSE))*(1-Summary!$C$9)</f>
        <v>0</v>
      </c>
      <c r="H73" s="6"/>
    </row>
    <row r="74" spans="1:8" x14ac:dyDescent="0.25">
      <c r="A74" t="s">
        <v>2</v>
      </c>
      <c r="B74">
        <v>2016</v>
      </c>
      <c r="C74" t="s">
        <v>1097</v>
      </c>
      <c r="D74" s="7">
        <f>_xlfn.IFNA(IF(VLOOKUP(LEFT(C74,LEN(C74)-3),RESBDG_Replacement_Split_Tech!A:T,12+B74-2016,FALSE)&lt;0,0,VLOOKUP(LEFT(C74,LEN(C74)-3),RESBDG_Replacement_Split_Tech!A:T,12+B74-2016,FALSE)),0)*_xlfn.IFNA(VLOOKUP(LEFT(C74,14),'AGG Activity_16'!A:K,B74-2016+2,FALSE),VLOOKUP(LEFT(C74,15),'AGG Activity_16'!A:K,B74-2016+2,FALSE))*(1-Summary!$C$9)</f>
        <v>23.473639299422036</v>
      </c>
      <c r="H74" s="6"/>
    </row>
    <row r="75" spans="1:8" x14ac:dyDescent="0.25">
      <c r="A75" t="s">
        <v>2</v>
      </c>
      <c r="B75">
        <v>2016</v>
      </c>
      <c r="C75" t="s">
        <v>1103</v>
      </c>
      <c r="D75" s="7">
        <f>_xlfn.IFNA(IF(VLOOKUP(LEFT(C75,LEN(C75)-3),RESBDG_Replacement_Split_Tech!A:T,12+B75-2016,FALSE)&lt;0,0,VLOOKUP(LEFT(C75,LEN(C75)-3),RESBDG_Replacement_Split_Tech!A:T,12+B75-2016,FALSE)),0)*_xlfn.IFNA(VLOOKUP(LEFT(C75,14),'AGG Activity_16'!A:K,B75-2016+2,FALSE),VLOOKUP(LEFT(C75,15),'AGG Activity_16'!A:K,B75-2016+2,FALSE))*(1-Summary!$C$9)</f>
        <v>20.590911666159684</v>
      </c>
      <c r="H75" s="6"/>
    </row>
    <row r="76" spans="1:8" x14ac:dyDescent="0.25">
      <c r="A76" t="s">
        <v>2</v>
      </c>
      <c r="B76">
        <v>2016</v>
      </c>
      <c r="C76" t="s">
        <v>1110</v>
      </c>
      <c r="D76" s="7">
        <f>_xlfn.IFNA(IF(VLOOKUP(LEFT(C76,LEN(C76)-3),RESBDG_Replacement_Split_Tech!A:T,12+B76-2016,FALSE)&lt;0,0,VLOOKUP(LEFT(C76,LEN(C76)-3),RESBDG_Replacement_Split_Tech!A:T,12+B76-2016,FALSE)),0)*_xlfn.IFNA(VLOOKUP(LEFT(C76,14),'AGG Activity_16'!A:K,B76-2016+2,FALSE),VLOOKUP(LEFT(C76,15),'AGG Activity_16'!A:K,B76-2016+2,FALSE))*(1-Summary!$C$9)</f>
        <v>14.321664819134872</v>
      </c>
      <c r="H76" s="6"/>
    </row>
    <row r="77" spans="1:8" x14ac:dyDescent="0.25">
      <c r="A77" t="s">
        <v>2</v>
      </c>
      <c r="B77">
        <v>2016</v>
      </c>
      <c r="C77" t="s">
        <v>1112</v>
      </c>
      <c r="D77" s="7">
        <f>_xlfn.IFNA(IF(VLOOKUP(LEFT(C77,LEN(C77)-3),RESBDG_Replacement_Split_Tech!A:T,12+B77-2016,FALSE)&lt;0,0,VLOOKUP(LEFT(C77,LEN(C77)-3),RESBDG_Replacement_Split_Tech!A:T,12+B77-2016,FALSE)),0)*_xlfn.IFNA(VLOOKUP(LEFT(C77,14),'AGG Activity_16'!A:K,B77-2016+2,FALSE),VLOOKUP(LEFT(C77,15),'AGG Activity_16'!A:K,B77-2016+2,FALSE))*(1-Summary!$C$9)</f>
        <v>0</v>
      </c>
      <c r="H77" s="6"/>
    </row>
    <row r="78" spans="1:8" x14ac:dyDescent="0.25">
      <c r="A78" t="s">
        <v>2</v>
      </c>
      <c r="B78">
        <v>2016</v>
      </c>
      <c r="C78" t="s">
        <v>1115</v>
      </c>
      <c r="D78" s="7">
        <f>_xlfn.IFNA(IF(VLOOKUP(LEFT(C78,LEN(C78)-3),RESBDG_Replacement_Split_Tech!A:T,12+B78-2016,FALSE)&lt;0,0,VLOOKUP(LEFT(C78,LEN(C78)-3),RESBDG_Replacement_Split_Tech!A:T,12+B78-2016,FALSE)),0)*_xlfn.IFNA(VLOOKUP(LEFT(C78,14),'AGG Activity_16'!A:K,B78-2016+2,FALSE),VLOOKUP(LEFT(C78,15),'AGG Activity_16'!A:K,B78-2016+2,FALSE))*(1-Summary!$C$9)</f>
        <v>0</v>
      </c>
      <c r="H78" s="6"/>
    </row>
    <row r="79" spans="1:8" x14ac:dyDescent="0.25">
      <c r="A79" t="s">
        <v>2</v>
      </c>
      <c r="B79">
        <v>2016</v>
      </c>
      <c r="C79" t="s">
        <v>1126</v>
      </c>
      <c r="D79" s="7">
        <f>_xlfn.IFNA(IF(VLOOKUP(LEFT(C79,LEN(C79)-3),RESBDG_Replacement_Split_Tech!A:T,12+B79-2016,FALSE)&lt;0,0,VLOOKUP(LEFT(C79,LEN(C79)-3),RESBDG_Replacement_Split_Tech!A:T,12+B79-2016,FALSE)),0)*_xlfn.IFNA(VLOOKUP(LEFT(C79,14),'AGG Activity_16'!A:K,B79-2016+2,FALSE),VLOOKUP(LEFT(C79,15),'AGG Activity_16'!A:K,B79-2016+2,FALSE))*(1-Summary!$C$9)</f>
        <v>0</v>
      </c>
      <c r="H79" s="6"/>
    </row>
    <row r="80" spans="1:8" x14ac:dyDescent="0.25">
      <c r="A80" t="s">
        <v>2</v>
      </c>
      <c r="B80">
        <v>2016</v>
      </c>
      <c r="C80" t="s">
        <v>1129</v>
      </c>
      <c r="D80" s="7">
        <f>_xlfn.IFNA(IF(VLOOKUP(LEFT(C80,LEN(C80)-3),RESBDG_Replacement_Split_Tech!A:T,12+B80-2016,FALSE)&lt;0,0,VLOOKUP(LEFT(C80,LEN(C80)-3),RESBDG_Replacement_Split_Tech!A:T,12+B80-2016,FALSE)),0)*_xlfn.IFNA(VLOOKUP(LEFT(C80,14),'AGG Activity_16'!A:K,B80-2016+2,FALSE),VLOOKUP(LEFT(C80,15),'AGG Activity_16'!A:K,B80-2016+2,FALSE))*(1-Summary!$C$9)</f>
        <v>0</v>
      </c>
      <c r="H80" s="6"/>
    </row>
    <row r="81" spans="1:8" x14ac:dyDescent="0.25">
      <c r="A81" t="s">
        <v>2</v>
      </c>
      <c r="B81">
        <v>2016</v>
      </c>
      <c r="C81" t="s">
        <v>1137</v>
      </c>
      <c r="D81" s="7">
        <f>_xlfn.IFNA(IF(VLOOKUP(LEFT(C81,LEN(C81)-3),RESBDG_Replacement_Split_Tech!A:T,12+B81-2016,FALSE)&lt;0,0,VLOOKUP(LEFT(C81,LEN(C81)-3),RESBDG_Replacement_Split_Tech!A:T,12+B81-2016,FALSE)),0)*_xlfn.IFNA(VLOOKUP(LEFT(C81,14),'AGG Activity_16'!A:K,B81-2016+2,FALSE),VLOOKUP(LEFT(C81,15),'AGG Activity_16'!A:K,B81-2016+2,FALSE))*(1-Summary!$C$9)</f>
        <v>0</v>
      </c>
      <c r="H81" s="6"/>
    </row>
    <row r="82" spans="1:8" x14ac:dyDescent="0.25">
      <c r="A82" t="s">
        <v>2</v>
      </c>
      <c r="B82">
        <v>2016</v>
      </c>
      <c r="C82" t="s">
        <v>1140</v>
      </c>
      <c r="D82" s="7">
        <f>_xlfn.IFNA(IF(VLOOKUP(LEFT(C82,LEN(C82)-3),RESBDG_Replacement_Split_Tech!A:T,12+B82-2016,FALSE)&lt;0,0,VLOOKUP(LEFT(C82,LEN(C82)-3),RESBDG_Replacement_Split_Tech!A:T,12+B82-2016,FALSE)),0)*_xlfn.IFNA(VLOOKUP(LEFT(C82,14),'AGG Activity_16'!A:K,B82-2016+2,FALSE),VLOOKUP(LEFT(C82,15),'AGG Activity_16'!A:K,B82-2016+2,FALSE))*(1-Summary!$C$9)</f>
        <v>0</v>
      </c>
      <c r="H82" s="6"/>
    </row>
    <row r="83" spans="1:8" x14ac:dyDescent="0.25">
      <c r="A83" t="s">
        <v>2</v>
      </c>
      <c r="B83">
        <v>2016</v>
      </c>
      <c r="C83" t="s">
        <v>1147</v>
      </c>
      <c r="D83" s="7">
        <f>_xlfn.IFNA(IF(VLOOKUP(LEFT(C83,LEN(C83)-3),RESBDG_Replacement_Split_Tech!A:T,12+B83-2016,FALSE)&lt;0,0,VLOOKUP(LEFT(C83,LEN(C83)-3),RESBDG_Replacement_Split_Tech!A:T,12+B83-2016,FALSE)),0)*_xlfn.IFNA(VLOOKUP(LEFT(C83,14),'AGG Activity_16'!A:K,B83-2016+2,FALSE),VLOOKUP(LEFT(C83,15),'AGG Activity_16'!A:K,B83-2016+2,FALSE))*(1-Summary!$C$9)</f>
        <v>0</v>
      </c>
      <c r="H83" s="6"/>
    </row>
    <row r="84" spans="1:8" x14ac:dyDescent="0.25">
      <c r="A84" t="s">
        <v>2</v>
      </c>
      <c r="B84">
        <v>2016</v>
      </c>
      <c r="C84" t="s">
        <v>1149</v>
      </c>
      <c r="D84" s="7">
        <f>_xlfn.IFNA(IF(VLOOKUP(LEFT(C84,LEN(C84)-3),RESBDG_Replacement_Split_Tech!A:T,12+B84-2016,FALSE)&lt;0,0,VLOOKUP(LEFT(C84,LEN(C84)-3),RESBDG_Replacement_Split_Tech!A:T,12+B84-2016,FALSE)),0)*_xlfn.IFNA(VLOOKUP(LEFT(C84,14),'AGG Activity_16'!A:K,B84-2016+2,FALSE),VLOOKUP(LEFT(C84,15),'AGG Activity_16'!A:K,B84-2016+2,FALSE))*(1-Summary!$C$9)</f>
        <v>0</v>
      </c>
      <c r="H84" s="6"/>
    </row>
    <row r="85" spans="1:8" x14ac:dyDescent="0.25">
      <c r="A85" t="s">
        <v>2</v>
      </c>
      <c r="B85">
        <v>2016</v>
      </c>
      <c r="C85" t="s">
        <v>1151</v>
      </c>
      <c r="D85" s="7">
        <f>_xlfn.IFNA(IF(VLOOKUP(LEFT(C85,LEN(C85)-3),RESBDG_Replacement_Split_Tech!A:T,12+B85-2016,FALSE)&lt;0,0,VLOOKUP(LEFT(C85,LEN(C85)-3),RESBDG_Replacement_Split_Tech!A:T,12+B85-2016,FALSE)),0)*_xlfn.IFNA(VLOOKUP(LEFT(C85,14),'AGG Activity_16'!A:K,B85-2016+2,FALSE),VLOOKUP(LEFT(C85,15),'AGG Activity_16'!A:K,B85-2016+2,FALSE))*(1-Summary!$C$9)</f>
        <v>0</v>
      </c>
      <c r="H85" s="6"/>
    </row>
    <row r="86" spans="1:8" x14ac:dyDescent="0.25">
      <c r="A86" t="s">
        <v>2</v>
      </c>
      <c r="B86">
        <v>2016</v>
      </c>
      <c r="C86" t="s">
        <v>1153</v>
      </c>
      <c r="D86" s="7">
        <f>_xlfn.IFNA(IF(VLOOKUP(LEFT(C86,LEN(C86)-3),RESBDG_Replacement_Split_Tech!A:T,12+B86-2016,FALSE)&lt;0,0,VLOOKUP(LEFT(C86,LEN(C86)-3),RESBDG_Replacement_Split_Tech!A:T,12+B86-2016,FALSE)),0)*_xlfn.IFNA(VLOOKUP(LEFT(C86,14),'AGG Activity_16'!A:K,B86-2016+2,FALSE),VLOOKUP(LEFT(C86,15),'AGG Activity_16'!A:K,B86-2016+2,FALSE))*(1-Summary!$C$9)</f>
        <v>0</v>
      </c>
      <c r="H86" s="6"/>
    </row>
    <row r="87" spans="1:8" x14ac:dyDescent="0.25">
      <c r="A87" t="s">
        <v>2</v>
      </c>
      <c r="B87">
        <v>2016</v>
      </c>
      <c r="C87" t="s">
        <v>1154</v>
      </c>
      <c r="D87" s="7">
        <f>_xlfn.IFNA(IF(VLOOKUP(LEFT(C87,LEN(C87)-3),RESBDG_Replacement_Split_Tech!A:T,12+B87-2016,FALSE)&lt;0,0,VLOOKUP(LEFT(C87,LEN(C87)-3),RESBDG_Replacement_Split_Tech!A:T,12+B87-2016,FALSE)),0)*_xlfn.IFNA(VLOOKUP(LEFT(C87,14),'AGG Activity_16'!A:K,B87-2016+2,FALSE),VLOOKUP(LEFT(C87,15),'AGG Activity_16'!A:K,B87-2016+2,FALSE))*(1-Summary!$C$9)</f>
        <v>0</v>
      </c>
      <c r="H87" s="6"/>
    </row>
    <row r="88" spans="1:8" x14ac:dyDescent="0.25">
      <c r="A88" t="s">
        <v>2</v>
      </c>
      <c r="B88">
        <v>2016</v>
      </c>
      <c r="C88" t="s">
        <v>1157</v>
      </c>
      <c r="D88" s="7">
        <f>_xlfn.IFNA(IF(VLOOKUP(LEFT(C88,LEN(C88)-3),RESBDG_Replacement_Split_Tech!A:T,12+B88-2016,FALSE)&lt;0,0,VLOOKUP(LEFT(C88,LEN(C88)-3),RESBDG_Replacement_Split_Tech!A:T,12+B88-2016,FALSE)),0)*_xlfn.IFNA(VLOOKUP(LEFT(C88,14),'AGG Activity_16'!A:K,B88-2016+2,FALSE),VLOOKUP(LEFT(C88,15),'AGG Activity_16'!A:K,B88-2016+2,FALSE))*(1-Summary!$C$9)</f>
        <v>0</v>
      </c>
      <c r="H88" s="6"/>
    </row>
    <row r="89" spans="1:8" x14ac:dyDescent="0.25">
      <c r="A89" t="s">
        <v>2</v>
      </c>
      <c r="B89">
        <v>2016</v>
      </c>
      <c r="C89" t="s">
        <v>1165</v>
      </c>
      <c r="D89" s="7">
        <f>_xlfn.IFNA(IF(VLOOKUP(LEFT(C89,LEN(C89)-3),RESBDG_Replacement_Split_Tech!A:T,12+B89-2016,FALSE)&lt;0,0,VLOOKUP(LEFT(C89,LEN(C89)-3),RESBDG_Replacement_Split_Tech!A:T,12+B89-2016,FALSE)),0)*_xlfn.IFNA(VLOOKUP(LEFT(C89,14),'AGG Activity_16'!A:K,B89-2016+2,FALSE),VLOOKUP(LEFT(C89,15),'AGG Activity_16'!A:K,B89-2016+2,FALSE))*(1-Summary!$C$9)</f>
        <v>0</v>
      </c>
      <c r="H89" s="6"/>
    </row>
    <row r="90" spans="1:8" x14ac:dyDescent="0.25">
      <c r="A90" t="s">
        <v>2</v>
      </c>
      <c r="B90">
        <v>2016</v>
      </c>
      <c r="C90" t="s">
        <v>1168</v>
      </c>
      <c r="D90" s="7">
        <f>_xlfn.IFNA(IF(VLOOKUP(LEFT(C90,LEN(C90)-3),RESBDG_Replacement_Split_Tech!A:T,12+B90-2016,FALSE)&lt;0,0,VLOOKUP(LEFT(C90,LEN(C90)-3),RESBDG_Replacement_Split_Tech!A:T,12+B90-2016,FALSE)),0)*_xlfn.IFNA(VLOOKUP(LEFT(C90,14),'AGG Activity_16'!A:K,B90-2016+2,FALSE),VLOOKUP(LEFT(C90,15),'AGG Activity_16'!A:K,B90-2016+2,FALSE))*(1-Summary!$C$9)</f>
        <v>0</v>
      </c>
      <c r="H90" s="6"/>
    </row>
    <row r="91" spans="1:8" x14ac:dyDescent="0.25">
      <c r="A91" t="s">
        <v>2</v>
      </c>
      <c r="B91">
        <v>2016</v>
      </c>
      <c r="C91" t="s">
        <v>1170</v>
      </c>
      <c r="D91" s="7">
        <f>_xlfn.IFNA(IF(VLOOKUP(LEFT(C91,LEN(C91)-3),RESBDG_Replacement_Split_Tech!A:T,12+B91-2016,FALSE)&lt;0,0,VLOOKUP(LEFT(C91,LEN(C91)-3),RESBDG_Replacement_Split_Tech!A:T,12+B91-2016,FALSE)),0)*_xlfn.IFNA(VLOOKUP(LEFT(C91,14),'AGG Activity_16'!A:K,B91-2016+2,FALSE),VLOOKUP(LEFT(C91,15),'AGG Activity_16'!A:K,B91-2016+2,FALSE))*(1-Summary!$C$9)</f>
        <v>0</v>
      </c>
      <c r="H91" s="6"/>
    </row>
    <row r="92" spans="1:8" x14ac:dyDescent="0.25">
      <c r="A92" t="s">
        <v>2</v>
      </c>
      <c r="B92">
        <v>2016</v>
      </c>
      <c r="C92" t="s">
        <v>1182</v>
      </c>
      <c r="D92" s="7">
        <f>_xlfn.IFNA(IF(VLOOKUP(LEFT(C92,LEN(C92)-3),RESBDG_Replacement_Split_Tech!A:T,12+B92-2016,FALSE)&lt;0,0,VLOOKUP(LEFT(C92,LEN(C92)-3),RESBDG_Replacement_Split_Tech!A:T,12+B92-2016,FALSE)),0)*_xlfn.IFNA(VLOOKUP(LEFT(C92,14),'AGG Activity_16'!A:K,B92-2016+2,FALSE),VLOOKUP(LEFT(C92,15),'AGG Activity_16'!A:K,B92-2016+2,FALSE))*(1-Summary!$C$9)</f>
        <v>0</v>
      </c>
      <c r="H92" s="6"/>
    </row>
    <row r="93" spans="1:8" x14ac:dyDescent="0.25">
      <c r="A93" t="s">
        <v>2</v>
      </c>
      <c r="B93">
        <v>2016</v>
      </c>
      <c r="C93" t="s">
        <v>1188</v>
      </c>
      <c r="D93" s="7">
        <f>_xlfn.IFNA(IF(VLOOKUP(LEFT(C93,LEN(C93)-3),RESBDG_Replacement_Split_Tech!A:T,12+B93-2016,FALSE)&lt;0,0,VLOOKUP(LEFT(C93,LEN(C93)-3),RESBDG_Replacement_Split_Tech!A:T,12+B93-2016,FALSE)),0)*_xlfn.IFNA(VLOOKUP(LEFT(C93,14),'AGG Activity_16'!A:K,B93-2016+2,FALSE),VLOOKUP(LEFT(C93,15),'AGG Activity_16'!A:K,B93-2016+2,FALSE))*(1-Summary!$C$9)</f>
        <v>0</v>
      </c>
      <c r="H93" s="6"/>
    </row>
    <row r="94" spans="1:8" x14ac:dyDescent="0.25">
      <c r="A94" t="s">
        <v>2</v>
      </c>
      <c r="B94">
        <v>2016</v>
      </c>
      <c r="C94" t="s">
        <v>1195</v>
      </c>
      <c r="D94" s="7">
        <f>_xlfn.IFNA(IF(VLOOKUP(LEFT(C94,LEN(C94)-3),RESBDG_Replacement_Split_Tech!A:T,12+B94-2016,FALSE)&lt;0,0,VLOOKUP(LEFT(C94,LEN(C94)-3),RESBDG_Replacement_Split_Tech!A:T,12+B94-2016,FALSE)),0)*_xlfn.IFNA(VLOOKUP(LEFT(C94,14),'AGG Activity_16'!A:K,B94-2016+2,FALSE),VLOOKUP(LEFT(C94,15),'AGG Activity_16'!A:K,B94-2016+2,FALSE))*(1-Summary!$C$9)</f>
        <v>0</v>
      </c>
      <c r="H94" s="6"/>
    </row>
    <row r="95" spans="1:8" x14ac:dyDescent="0.25">
      <c r="A95" t="s">
        <v>2</v>
      </c>
      <c r="B95">
        <v>2016</v>
      </c>
      <c r="C95" t="s">
        <v>1196</v>
      </c>
      <c r="D95" s="7">
        <f>_xlfn.IFNA(IF(VLOOKUP(LEFT(C95,LEN(C95)-3),RESBDG_Replacement_Split_Tech!A:T,12+B95-2016,FALSE)&lt;0,0,VLOOKUP(LEFT(C95,LEN(C95)-3),RESBDG_Replacement_Split_Tech!A:T,12+B95-2016,FALSE)),0)*_xlfn.IFNA(VLOOKUP(LEFT(C95,14),'AGG Activity_16'!A:K,B95-2016+2,FALSE),VLOOKUP(LEFT(C95,15),'AGG Activity_16'!A:K,B95-2016+2,FALSE))*(1-Summary!$C$9)</f>
        <v>0</v>
      </c>
      <c r="H95" s="6"/>
    </row>
    <row r="96" spans="1:8" x14ac:dyDescent="0.25">
      <c r="A96" t="s">
        <v>2</v>
      </c>
      <c r="B96">
        <v>2016</v>
      </c>
      <c r="C96" t="s">
        <v>1200</v>
      </c>
      <c r="D96" s="7">
        <f>_xlfn.IFNA(IF(VLOOKUP(LEFT(C96,LEN(C96)-3),RESBDG_Replacement_Split_Tech!A:T,12+B96-2016,FALSE)&lt;0,0,VLOOKUP(LEFT(C96,LEN(C96)-3),RESBDG_Replacement_Split_Tech!A:T,12+B96-2016,FALSE)),0)*_xlfn.IFNA(VLOOKUP(LEFT(C96,14),'AGG Activity_16'!A:K,B96-2016+2,FALSE),VLOOKUP(LEFT(C96,15),'AGG Activity_16'!A:K,B96-2016+2,FALSE))*(1-Summary!$C$9)</f>
        <v>0</v>
      </c>
      <c r="H96" s="6"/>
    </row>
    <row r="97" spans="1:8" x14ac:dyDescent="0.25">
      <c r="A97" t="s">
        <v>2</v>
      </c>
      <c r="B97">
        <v>2016</v>
      </c>
      <c r="C97" t="s">
        <v>1212</v>
      </c>
      <c r="D97" s="7">
        <f>_xlfn.IFNA(IF(VLOOKUP(LEFT(C97,LEN(C97)-3),RESBDG_Replacement_Split_Tech!A:T,12+B97-2016,FALSE)&lt;0,0,VLOOKUP(LEFT(C97,LEN(C97)-3),RESBDG_Replacement_Split_Tech!A:T,12+B97-2016,FALSE)),0)*_xlfn.IFNA(VLOOKUP(LEFT(C97,14),'AGG Activity_16'!A:K,B97-2016+2,FALSE),VLOOKUP(LEFT(C97,15),'AGG Activity_16'!A:K,B97-2016+2,FALSE))*(1-Summary!$C$9)</f>
        <v>0</v>
      </c>
      <c r="H97" s="6"/>
    </row>
    <row r="98" spans="1:8" x14ac:dyDescent="0.25">
      <c r="A98" t="s">
        <v>2</v>
      </c>
      <c r="B98">
        <v>2016</v>
      </c>
      <c r="C98" t="s">
        <v>1216</v>
      </c>
      <c r="D98" s="7">
        <f>_xlfn.IFNA(IF(VLOOKUP(LEFT(C98,LEN(C98)-3),RESBDG_Replacement_Split_Tech!A:T,12+B98-2016,FALSE)&lt;0,0,VLOOKUP(LEFT(C98,LEN(C98)-3),RESBDG_Replacement_Split_Tech!A:T,12+B98-2016,FALSE)),0)*_xlfn.IFNA(VLOOKUP(LEFT(C98,14),'AGG Activity_16'!A:K,B98-2016+2,FALSE),VLOOKUP(LEFT(C98,15),'AGG Activity_16'!A:K,B98-2016+2,FALSE))*(1-Summary!$C$9)</f>
        <v>0</v>
      </c>
      <c r="H98" s="6"/>
    </row>
    <row r="99" spans="1:8" x14ac:dyDescent="0.25">
      <c r="A99" t="s">
        <v>2</v>
      </c>
      <c r="B99">
        <v>2016</v>
      </c>
      <c r="C99" t="s">
        <v>1225</v>
      </c>
      <c r="D99" s="7">
        <f>_xlfn.IFNA(IF(VLOOKUP(LEFT(C99,LEN(C99)-3),RESBDG_Replacement_Split_Tech!A:T,12+B99-2016,FALSE)&lt;0,0,VLOOKUP(LEFT(C99,LEN(C99)-3),RESBDG_Replacement_Split_Tech!A:T,12+B99-2016,FALSE)),0)*_xlfn.IFNA(VLOOKUP(LEFT(C99,14),'AGG Activity_16'!A:K,B99-2016+2,FALSE),VLOOKUP(LEFT(C99,15),'AGG Activity_16'!A:K,B99-2016+2,FALSE))*(1-Summary!$C$9)</f>
        <v>0</v>
      </c>
      <c r="H99" s="6"/>
    </row>
    <row r="100" spans="1:8" x14ac:dyDescent="0.25">
      <c r="A100" t="s">
        <v>2</v>
      </c>
      <c r="B100">
        <v>2016</v>
      </c>
      <c r="C100" t="s">
        <v>1229</v>
      </c>
      <c r="D100" s="7">
        <f>_xlfn.IFNA(IF(VLOOKUP(LEFT(C100,LEN(C100)-3),RESBDG_Replacement_Split_Tech!A:T,12+B100-2016,FALSE)&lt;0,0,VLOOKUP(LEFT(C100,LEN(C100)-3),RESBDG_Replacement_Split_Tech!A:T,12+B100-2016,FALSE)),0)*_xlfn.IFNA(VLOOKUP(LEFT(C100,14),'AGG Activity_16'!A:K,B100-2016+2,FALSE),VLOOKUP(LEFT(C100,15),'AGG Activity_16'!A:K,B100-2016+2,FALSE))*(1-Summary!$C$9)</f>
        <v>0</v>
      </c>
      <c r="H100" s="6"/>
    </row>
    <row r="101" spans="1:8" x14ac:dyDescent="0.25">
      <c r="A101" t="s">
        <v>2</v>
      </c>
      <c r="B101">
        <v>2016</v>
      </c>
      <c r="C101" t="s">
        <v>1237</v>
      </c>
      <c r="D101" s="7">
        <f>_xlfn.IFNA(IF(VLOOKUP(LEFT(C101,LEN(C101)-3),RESBDG_Replacement_Split_Tech!A:T,12+B101-2016,FALSE)&lt;0,0,VLOOKUP(LEFT(C101,LEN(C101)-3),RESBDG_Replacement_Split_Tech!A:T,12+B101-2016,FALSE)),0)*_xlfn.IFNA(VLOOKUP(LEFT(C101,14),'AGG Activity_16'!A:K,B101-2016+2,FALSE),VLOOKUP(LEFT(C101,15),'AGG Activity_16'!A:K,B101-2016+2,FALSE))*(1-Summary!$C$9)</f>
        <v>0</v>
      </c>
      <c r="H101" s="6"/>
    </row>
    <row r="102" spans="1:8" x14ac:dyDescent="0.25">
      <c r="A102" t="s">
        <v>2</v>
      </c>
      <c r="B102">
        <v>2016</v>
      </c>
      <c r="C102" t="s">
        <v>1240</v>
      </c>
      <c r="D102" s="7">
        <f>_xlfn.IFNA(IF(VLOOKUP(LEFT(C102,LEN(C102)-3),RESBDG_Replacement_Split_Tech!A:T,12+B102-2016,FALSE)&lt;0,0,VLOOKUP(LEFT(C102,LEN(C102)-3),RESBDG_Replacement_Split_Tech!A:T,12+B102-2016,FALSE)),0)*_xlfn.IFNA(VLOOKUP(LEFT(C102,14),'AGG Activity_16'!A:K,B102-2016+2,FALSE),VLOOKUP(LEFT(C102,15),'AGG Activity_16'!A:K,B102-2016+2,FALSE))*(1-Summary!$C$9)</f>
        <v>0</v>
      </c>
      <c r="H102" s="6"/>
    </row>
    <row r="103" spans="1:8" x14ac:dyDescent="0.25">
      <c r="A103" t="s">
        <v>2</v>
      </c>
      <c r="B103">
        <v>2016</v>
      </c>
      <c r="C103" t="s">
        <v>1243</v>
      </c>
      <c r="D103" s="7">
        <f>_xlfn.IFNA(IF(VLOOKUP(LEFT(C103,LEN(C103)-3),RESBDG_Replacement_Split_Tech!A:T,12+B103-2016,FALSE)&lt;0,0,VLOOKUP(LEFT(C103,LEN(C103)-3),RESBDG_Replacement_Split_Tech!A:T,12+B103-2016,FALSE)),0)*_xlfn.IFNA(VLOOKUP(LEFT(C103,14),'AGG Activity_16'!A:K,B103-2016+2,FALSE),VLOOKUP(LEFT(C103,15),'AGG Activity_16'!A:K,B103-2016+2,FALSE))*(1-Summary!$C$9)</f>
        <v>0</v>
      </c>
      <c r="H103" s="6"/>
    </row>
    <row r="104" spans="1:8" x14ac:dyDescent="0.25">
      <c r="A104" t="s">
        <v>2</v>
      </c>
      <c r="B104">
        <v>2016</v>
      </c>
      <c r="C104" t="s">
        <v>1246</v>
      </c>
      <c r="D104" s="7">
        <f>_xlfn.IFNA(IF(VLOOKUP(LEFT(C104,LEN(C104)-3),RESBDG_Replacement_Split_Tech!A:T,12+B104-2016,FALSE)&lt;0,0,VLOOKUP(LEFT(C104,LEN(C104)-3),RESBDG_Replacement_Split_Tech!A:T,12+B104-2016,FALSE)),0)*_xlfn.IFNA(VLOOKUP(LEFT(C104,14),'AGG Activity_16'!A:K,B104-2016+2,FALSE),VLOOKUP(LEFT(C104,15),'AGG Activity_16'!A:K,B104-2016+2,FALSE))*(1-Summary!$C$9)</f>
        <v>0</v>
      </c>
      <c r="H104" s="6"/>
    </row>
    <row r="105" spans="1:8" x14ac:dyDescent="0.25">
      <c r="A105" t="s">
        <v>2</v>
      </c>
      <c r="B105">
        <v>2016</v>
      </c>
      <c r="C105" t="s">
        <v>1248</v>
      </c>
      <c r="D105" s="7">
        <f>_xlfn.IFNA(IF(VLOOKUP(LEFT(C105,LEN(C105)-3),RESBDG_Replacement_Split_Tech!A:T,12+B105-2016,FALSE)&lt;0,0,VLOOKUP(LEFT(C105,LEN(C105)-3),RESBDG_Replacement_Split_Tech!A:T,12+B105-2016,FALSE)),0)*_xlfn.IFNA(VLOOKUP(LEFT(C105,14),'AGG Activity_16'!A:K,B105-2016+2,FALSE),VLOOKUP(LEFT(C105,15),'AGG Activity_16'!A:K,B105-2016+2,FALSE))*(1-Summary!$C$9)</f>
        <v>0</v>
      </c>
      <c r="H105" s="6"/>
    </row>
    <row r="106" spans="1:8" x14ac:dyDescent="0.25">
      <c r="A106" t="s">
        <v>2</v>
      </c>
      <c r="B106">
        <v>2016</v>
      </c>
      <c r="C106" t="s">
        <v>1252</v>
      </c>
      <c r="D106" s="7">
        <f>_xlfn.IFNA(IF(VLOOKUP(LEFT(C106,LEN(C106)-3),RESBDG_Replacement_Split_Tech!A:T,12+B106-2016,FALSE)&lt;0,0,VLOOKUP(LEFT(C106,LEN(C106)-3),RESBDG_Replacement_Split_Tech!A:T,12+B106-2016,FALSE)),0)*_xlfn.IFNA(VLOOKUP(LEFT(C106,14),'AGG Activity_16'!A:K,B106-2016+2,FALSE),VLOOKUP(LEFT(C106,15),'AGG Activity_16'!A:K,B106-2016+2,FALSE))*(1-Summary!$C$9)</f>
        <v>0</v>
      </c>
      <c r="H106" s="6"/>
    </row>
    <row r="107" spans="1:8" x14ac:dyDescent="0.25">
      <c r="A107" t="s">
        <v>2</v>
      </c>
      <c r="B107">
        <v>2016</v>
      </c>
      <c r="C107" t="s">
        <v>1261</v>
      </c>
      <c r="D107" s="7">
        <f>_xlfn.IFNA(IF(VLOOKUP(LEFT(C107,LEN(C107)-3),RESBDG_Replacement_Split_Tech!A:T,12+B107-2016,FALSE)&lt;0,0,VLOOKUP(LEFT(C107,LEN(C107)-3),RESBDG_Replacement_Split_Tech!A:T,12+B107-2016,FALSE)),0)*_xlfn.IFNA(VLOOKUP(LEFT(C107,14),'AGG Activity_16'!A:K,B107-2016+2,FALSE),VLOOKUP(LEFT(C107,15),'AGG Activity_16'!A:K,B107-2016+2,FALSE))*(1-Summary!$C$9)</f>
        <v>0</v>
      </c>
      <c r="H107" s="6"/>
    </row>
    <row r="108" spans="1:8" x14ac:dyDescent="0.25">
      <c r="A108" t="s">
        <v>2</v>
      </c>
      <c r="B108">
        <v>2016</v>
      </c>
      <c r="C108" t="s">
        <v>1265</v>
      </c>
      <c r="D108" s="7">
        <f>_xlfn.IFNA(IF(VLOOKUP(LEFT(C108,LEN(C108)-3),RESBDG_Replacement_Split_Tech!A:T,12+B108-2016,FALSE)&lt;0,0,VLOOKUP(LEFT(C108,LEN(C108)-3),RESBDG_Replacement_Split_Tech!A:T,12+B108-2016,FALSE)),0)*_xlfn.IFNA(VLOOKUP(LEFT(C108,14),'AGG Activity_16'!A:K,B108-2016+2,FALSE),VLOOKUP(LEFT(C108,15),'AGG Activity_16'!A:K,B108-2016+2,FALSE))*(1-Summary!$C$9)</f>
        <v>0</v>
      </c>
      <c r="H108" s="6"/>
    </row>
    <row r="109" spans="1:8" x14ac:dyDescent="0.25">
      <c r="A109" t="s">
        <v>2</v>
      </c>
      <c r="B109">
        <v>2016</v>
      </c>
      <c r="C109" t="s">
        <v>1268</v>
      </c>
      <c r="D109" s="7">
        <f>_xlfn.IFNA(IF(VLOOKUP(LEFT(C109,LEN(C109)-3),RESBDG_Replacement_Split_Tech!A:T,12+B109-2016,FALSE)&lt;0,0,VLOOKUP(LEFT(C109,LEN(C109)-3),RESBDG_Replacement_Split_Tech!A:T,12+B109-2016,FALSE)),0)*_xlfn.IFNA(VLOOKUP(LEFT(C109,14),'AGG Activity_16'!A:K,B109-2016+2,FALSE),VLOOKUP(LEFT(C109,15),'AGG Activity_16'!A:K,B109-2016+2,FALSE))*(1-Summary!$C$9)</f>
        <v>0</v>
      </c>
      <c r="H109" s="6"/>
    </row>
    <row r="110" spans="1:8" x14ac:dyDescent="0.25">
      <c r="A110" t="s">
        <v>2</v>
      </c>
      <c r="B110">
        <v>2016</v>
      </c>
      <c r="C110" t="s">
        <v>1281</v>
      </c>
      <c r="D110" s="7">
        <f>_xlfn.IFNA(IF(VLOOKUP(LEFT(C110,LEN(C110)-3),RESBDG_Replacement_Split_Tech!A:T,12+B110-2016,FALSE)&lt;0,0,VLOOKUP(LEFT(C110,LEN(C110)-3),RESBDG_Replacement_Split_Tech!A:T,12+B110-2016,FALSE)),0)*_xlfn.IFNA(VLOOKUP(LEFT(C110,14),'AGG Activity_16'!A:K,B110-2016+2,FALSE),VLOOKUP(LEFT(C110,15),'AGG Activity_16'!A:K,B110-2016+2,FALSE))*(1-Summary!$C$9)</f>
        <v>55.093555465198563</v>
      </c>
      <c r="H110" s="6"/>
    </row>
    <row r="111" spans="1:8" x14ac:dyDescent="0.25">
      <c r="A111" t="s">
        <v>2</v>
      </c>
      <c r="B111">
        <v>2016</v>
      </c>
      <c r="C111" t="s">
        <v>1287</v>
      </c>
      <c r="D111" s="7">
        <f>_xlfn.IFNA(IF(VLOOKUP(LEFT(C111,LEN(C111)-3),RESBDG_Replacement_Split_Tech!A:T,12+B111-2016,FALSE)&lt;0,0,VLOOKUP(LEFT(C111,LEN(C111)-3),RESBDG_Replacement_Split_Tech!A:T,12+B111-2016,FALSE)),0)*_xlfn.IFNA(VLOOKUP(LEFT(C111,14),'AGG Activity_16'!A:K,B111-2016+2,FALSE),VLOOKUP(LEFT(C111,15),'AGG Activity_16'!A:K,B111-2016+2,FALSE))*(1-Summary!$C$9)</f>
        <v>48.327680232630328</v>
      </c>
      <c r="H111" s="6"/>
    </row>
    <row r="112" spans="1:8" x14ac:dyDescent="0.25">
      <c r="A112" t="s">
        <v>2</v>
      </c>
      <c r="B112">
        <v>2016</v>
      </c>
      <c r="C112" t="s">
        <v>1294</v>
      </c>
      <c r="D112" s="7">
        <f>_xlfn.IFNA(IF(VLOOKUP(LEFT(C112,LEN(C112)-3),RESBDG_Replacement_Split_Tech!A:T,12+B112-2016,FALSE)&lt;0,0,VLOOKUP(LEFT(C112,LEN(C112)-3),RESBDG_Replacement_Split_Tech!A:T,12+B112-2016,FALSE)),0)*_xlfn.IFNA(VLOOKUP(LEFT(C112,14),'AGG Activity_16'!A:K,B112-2016+2,FALSE),VLOOKUP(LEFT(C112,15),'AGG Activity_16'!A:K,B112-2016+2,FALSE))*(1-Summary!$C$9)</f>
        <v>28.371522321816645</v>
      </c>
      <c r="H112" s="6"/>
    </row>
    <row r="113" spans="1:8" x14ac:dyDescent="0.25">
      <c r="A113" t="s">
        <v>2</v>
      </c>
      <c r="B113">
        <v>2016</v>
      </c>
      <c r="C113" t="s">
        <v>1326</v>
      </c>
      <c r="D113" s="7">
        <f>_xlfn.IFNA(IF(VLOOKUP(LEFT(C113,LEN(C113)-3),RESBDG_Replacement_Split_Tech!A:T,12+B113-2016,FALSE)&lt;0,0,VLOOKUP(LEFT(C113,LEN(C113)-3),RESBDG_Replacement_Split_Tech!A:T,12+B113-2016,FALSE)),0)*_xlfn.IFNA(VLOOKUP(LEFT(C113,14),'AGG Activity_16'!A:K,B113-2016+2,FALSE),VLOOKUP(LEFT(C113,15),'AGG Activity_16'!A:K,B113-2016+2,FALSE))*(1-Summary!$C$9)</f>
        <v>0</v>
      </c>
      <c r="H113" s="6"/>
    </row>
    <row r="114" spans="1:8" x14ac:dyDescent="0.25">
      <c r="A114" t="s">
        <v>2</v>
      </c>
      <c r="B114">
        <v>2016</v>
      </c>
      <c r="C114" t="s">
        <v>1329</v>
      </c>
      <c r="D114" s="7">
        <f>_xlfn.IFNA(IF(VLOOKUP(LEFT(C114,LEN(C114)-3),RESBDG_Replacement_Split_Tech!A:T,12+B114-2016,FALSE)&lt;0,0,VLOOKUP(LEFT(C114,LEN(C114)-3),RESBDG_Replacement_Split_Tech!A:T,12+B114-2016,FALSE)),0)*_xlfn.IFNA(VLOOKUP(LEFT(C114,14),'AGG Activity_16'!A:K,B114-2016+2,FALSE),VLOOKUP(LEFT(C114,15),'AGG Activity_16'!A:K,B114-2016+2,FALSE))*(1-Summary!$C$9)</f>
        <v>0</v>
      </c>
      <c r="H114" s="6"/>
    </row>
    <row r="115" spans="1:8" x14ac:dyDescent="0.25">
      <c r="A115" t="s">
        <v>2</v>
      </c>
      <c r="B115">
        <v>2016</v>
      </c>
      <c r="C115" t="s">
        <v>1330</v>
      </c>
      <c r="D115" s="7">
        <f>_xlfn.IFNA(IF(VLOOKUP(LEFT(C115,LEN(C115)-3),RESBDG_Replacement_Split_Tech!A:T,12+B115-2016,FALSE)&lt;0,0,VLOOKUP(LEFT(C115,LEN(C115)-3),RESBDG_Replacement_Split_Tech!A:T,12+B115-2016,FALSE)),0)*_xlfn.IFNA(VLOOKUP(LEFT(C115,14),'AGG Activity_16'!A:K,B115-2016+2,FALSE),VLOOKUP(LEFT(C115,15),'AGG Activity_16'!A:K,B115-2016+2,FALSE))*(1-Summary!$C$9)</f>
        <v>0</v>
      </c>
      <c r="H115" s="6"/>
    </row>
    <row r="116" spans="1:8" x14ac:dyDescent="0.25">
      <c r="A116" t="s">
        <v>2</v>
      </c>
      <c r="B116">
        <v>2016</v>
      </c>
      <c r="C116" t="s">
        <v>1333</v>
      </c>
      <c r="D116" s="7">
        <f>_xlfn.IFNA(IF(VLOOKUP(LEFT(C116,LEN(C116)-3),RESBDG_Replacement_Split_Tech!A:T,12+B116-2016,FALSE)&lt;0,0,VLOOKUP(LEFT(C116,LEN(C116)-3),RESBDG_Replacement_Split_Tech!A:T,12+B116-2016,FALSE)),0)*_xlfn.IFNA(VLOOKUP(LEFT(C116,14),'AGG Activity_16'!A:K,B116-2016+2,FALSE),VLOOKUP(LEFT(C116,15),'AGG Activity_16'!A:K,B116-2016+2,FALSE))*(1-Summary!$C$9)</f>
        <v>0</v>
      </c>
      <c r="H116" s="6"/>
    </row>
    <row r="117" spans="1:8" x14ac:dyDescent="0.25">
      <c r="A117" t="s">
        <v>2</v>
      </c>
      <c r="B117">
        <v>2016</v>
      </c>
      <c r="C117" t="s">
        <v>1334</v>
      </c>
      <c r="D117" s="7">
        <f>_xlfn.IFNA(IF(VLOOKUP(LEFT(C117,LEN(C117)-3),RESBDG_Replacement_Split_Tech!A:T,12+B117-2016,FALSE)&lt;0,0,VLOOKUP(LEFT(C117,LEN(C117)-3),RESBDG_Replacement_Split_Tech!A:T,12+B117-2016,FALSE)),0)*_xlfn.IFNA(VLOOKUP(LEFT(C117,14),'AGG Activity_16'!A:K,B117-2016+2,FALSE),VLOOKUP(LEFT(C117,15),'AGG Activity_16'!A:K,B117-2016+2,FALSE))*(1-Summary!$C$9)</f>
        <v>0</v>
      </c>
      <c r="H117" s="6"/>
    </row>
    <row r="118" spans="1:8" x14ac:dyDescent="0.25">
      <c r="A118" t="s">
        <v>2</v>
      </c>
      <c r="B118">
        <v>2016</v>
      </c>
      <c r="C118" t="s">
        <v>1337</v>
      </c>
      <c r="D118" s="7">
        <f>_xlfn.IFNA(IF(VLOOKUP(LEFT(C118,LEN(C118)-3),RESBDG_Replacement_Split_Tech!A:T,12+B118-2016,FALSE)&lt;0,0,VLOOKUP(LEFT(C118,LEN(C118)-3),RESBDG_Replacement_Split_Tech!A:T,12+B118-2016,FALSE)),0)*_xlfn.IFNA(VLOOKUP(LEFT(C118,14),'AGG Activity_16'!A:K,B118-2016+2,FALSE),VLOOKUP(LEFT(C118,15),'AGG Activity_16'!A:K,B118-2016+2,FALSE))*(1-Summary!$C$9)</f>
        <v>0</v>
      </c>
      <c r="H118" s="6"/>
    </row>
    <row r="119" spans="1:8" x14ac:dyDescent="0.25">
      <c r="A119" t="s">
        <v>2</v>
      </c>
      <c r="B119">
        <v>2016</v>
      </c>
      <c r="C119" t="s">
        <v>1338</v>
      </c>
      <c r="D119" s="7">
        <f>_xlfn.IFNA(IF(VLOOKUP(LEFT(C119,LEN(C119)-3),RESBDG_Replacement_Split_Tech!A:T,12+B119-2016,FALSE)&lt;0,0,VLOOKUP(LEFT(C119,LEN(C119)-3),RESBDG_Replacement_Split_Tech!A:T,12+B119-2016,FALSE)),0)*_xlfn.IFNA(VLOOKUP(LEFT(C119,14),'AGG Activity_16'!A:K,B119-2016+2,FALSE),VLOOKUP(LEFT(C119,15),'AGG Activity_16'!A:K,B119-2016+2,FALSE))*(1-Summary!$C$9)</f>
        <v>0</v>
      </c>
      <c r="H119" s="6"/>
    </row>
    <row r="120" spans="1:8" x14ac:dyDescent="0.25">
      <c r="A120" t="s">
        <v>2</v>
      </c>
      <c r="B120">
        <v>2016</v>
      </c>
      <c r="C120" t="s">
        <v>1341</v>
      </c>
      <c r="D120" s="7">
        <f>_xlfn.IFNA(IF(VLOOKUP(LEFT(C120,LEN(C120)-3),RESBDG_Replacement_Split_Tech!A:T,12+B120-2016,FALSE)&lt;0,0,VLOOKUP(LEFT(C120,LEN(C120)-3),RESBDG_Replacement_Split_Tech!A:T,12+B120-2016,FALSE)),0)*_xlfn.IFNA(VLOOKUP(LEFT(C120,14),'AGG Activity_16'!A:K,B120-2016+2,FALSE),VLOOKUP(LEFT(C120,15),'AGG Activity_16'!A:K,B120-2016+2,FALSE))*(1-Summary!$C$9)</f>
        <v>0</v>
      </c>
      <c r="H120" s="6"/>
    </row>
    <row r="121" spans="1:8" x14ac:dyDescent="0.25">
      <c r="A121" t="s">
        <v>2</v>
      </c>
      <c r="B121">
        <v>2016</v>
      </c>
      <c r="C121" t="s">
        <v>1342</v>
      </c>
      <c r="D121" s="7">
        <f>_xlfn.IFNA(IF(VLOOKUP(LEFT(C121,LEN(C121)-3),RESBDG_Replacement_Split_Tech!A:T,12+B121-2016,FALSE)&lt;0,0,VLOOKUP(LEFT(C121,LEN(C121)-3),RESBDG_Replacement_Split_Tech!A:T,12+B121-2016,FALSE)),0)*_xlfn.IFNA(VLOOKUP(LEFT(C121,14),'AGG Activity_16'!A:K,B121-2016+2,FALSE),VLOOKUP(LEFT(C121,15),'AGG Activity_16'!A:K,B121-2016+2,FALSE))*(1-Summary!$C$9)</f>
        <v>0</v>
      </c>
      <c r="H121" s="6"/>
    </row>
    <row r="122" spans="1:8" x14ac:dyDescent="0.25">
      <c r="A122" t="s">
        <v>2</v>
      </c>
      <c r="B122">
        <v>2016</v>
      </c>
      <c r="C122" t="s">
        <v>1345</v>
      </c>
      <c r="D122" s="7">
        <f>_xlfn.IFNA(IF(VLOOKUP(LEFT(C122,LEN(C122)-3),RESBDG_Replacement_Split_Tech!A:T,12+B122-2016,FALSE)&lt;0,0,VLOOKUP(LEFT(C122,LEN(C122)-3),RESBDG_Replacement_Split_Tech!A:T,12+B122-2016,FALSE)),0)*_xlfn.IFNA(VLOOKUP(LEFT(C122,14),'AGG Activity_16'!A:K,B122-2016+2,FALSE),VLOOKUP(LEFT(C122,15),'AGG Activity_16'!A:K,B122-2016+2,FALSE))*(1-Summary!$C$9)</f>
        <v>0</v>
      </c>
      <c r="H122" s="6"/>
    </row>
    <row r="123" spans="1:8" x14ac:dyDescent="0.25">
      <c r="A123" t="s">
        <v>2</v>
      </c>
      <c r="B123">
        <v>2016</v>
      </c>
      <c r="C123" t="s">
        <v>1346</v>
      </c>
      <c r="D123" s="7">
        <f>_xlfn.IFNA(IF(VLOOKUP(LEFT(C123,LEN(C123)-3),RESBDG_Replacement_Split_Tech!A:T,12+B123-2016,FALSE)&lt;0,0,VLOOKUP(LEFT(C123,LEN(C123)-3),RESBDG_Replacement_Split_Tech!A:T,12+B123-2016,FALSE)),0)*_xlfn.IFNA(VLOOKUP(LEFT(C123,14),'AGG Activity_16'!A:K,B123-2016+2,FALSE),VLOOKUP(LEFT(C123,15),'AGG Activity_16'!A:K,B123-2016+2,FALSE))*(1-Summary!$C$9)</f>
        <v>0</v>
      </c>
      <c r="H123" s="6"/>
    </row>
    <row r="124" spans="1:8" x14ac:dyDescent="0.25">
      <c r="A124" t="s">
        <v>2</v>
      </c>
      <c r="B124">
        <v>2016</v>
      </c>
      <c r="C124" t="s">
        <v>1349</v>
      </c>
      <c r="D124" s="7">
        <f>_xlfn.IFNA(IF(VLOOKUP(LEFT(C124,LEN(C124)-3),RESBDG_Replacement_Split_Tech!A:T,12+B124-2016,FALSE)&lt;0,0,VLOOKUP(LEFT(C124,LEN(C124)-3),RESBDG_Replacement_Split_Tech!A:T,12+B124-2016,FALSE)),0)*_xlfn.IFNA(VLOOKUP(LEFT(C124,14),'AGG Activity_16'!A:K,B124-2016+2,FALSE),VLOOKUP(LEFT(C124,15),'AGG Activity_16'!A:K,B124-2016+2,FALSE))*(1-Summary!$C$9)</f>
        <v>0</v>
      </c>
      <c r="H124" s="6"/>
    </row>
    <row r="125" spans="1:8" x14ac:dyDescent="0.25">
      <c r="A125" t="s">
        <v>2</v>
      </c>
      <c r="B125">
        <v>2016</v>
      </c>
      <c r="C125" t="s">
        <v>1351</v>
      </c>
      <c r="D125" s="7">
        <f>_xlfn.IFNA(IF(VLOOKUP(LEFT(C125,LEN(C125)-3),RESBDG_Replacement_Split_Tech!A:T,12+B125-2016,FALSE)&lt;0,0,VLOOKUP(LEFT(C125,LEN(C125)-3),RESBDG_Replacement_Split_Tech!A:T,12+B125-2016,FALSE)),0)*_xlfn.IFNA(VLOOKUP(LEFT(C125,14),'AGG Activity_16'!A:K,B125-2016+2,FALSE),VLOOKUP(LEFT(C125,15),'AGG Activity_16'!A:K,B125-2016+2,FALSE))*(1-Summary!$C$9)</f>
        <v>0</v>
      </c>
      <c r="H125" s="6"/>
    </row>
    <row r="126" spans="1:8" x14ac:dyDescent="0.25">
      <c r="A126" t="s">
        <v>2</v>
      </c>
      <c r="B126">
        <v>2016</v>
      </c>
      <c r="C126" t="s">
        <v>1354</v>
      </c>
      <c r="D126" s="7">
        <f>_xlfn.IFNA(IF(VLOOKUP(LEFT(C126,LEN(C126)-3),RESBDG_Replacement_Split_Tech!A:T,12+B126-2016,FALSE)&lt;0,0,VLOOKUP(LEFT(C126,LEN(C126)-3),RESBDG_Replacement_Split_Tech!A:T,12+B126-2016,FALSE)),0)*_xlfn.IFNA(VLOOKUP(LEFT(C126,14),'AGG Activity_16'!A:K,B126-2016+2,FALSE),VLOOKUP(LEFT(C126,15),'AGG Activity_16'!A:K,B126-2016+2,FALSE))*(1-Summary!$C$9)</f>
        <v>0</v>
      </c>
      <c r="H126" s="6"/>
    </row>
    <row r="127" spans="1:8" x14ac:dyDescent="0.25">
      <c r="A127" t="s">
        <v>2</v>
      </c>
      <c r="B127">
        <v>2016</v>
      </c>
      <c r="C127" t="s">
        <v>1356</v>
      </c>
      <c r="D127" s="7">
        <f>_xlfn.IFNA(IF(VLOOKUP(LEFT(C127,LEN(C127)-3),RESBDG_Replacement_Split_Tech!A:T,12+B127-2016,FALSE)&lt;0,0,VLOOKUP(LEFT(C127,LEN(C127)-3),RESBDG_Replacement_Split_Tech!A:T,12+B127-2016,FALSE)),0)*_xlfn.IFNA(VLOOKUP(LEFT(C127,14),'AGG Activity_16'!A:K,B127-2016+2,FALSE),VLOOKUP(LEFT(C127,15),'AGG Activity_16'!A:K,B127-2016+2,FALSE))*(1-Summary!$C$9)</f>
        <v>4.9314959326706553</v>
      </c>
      <c r="H127" s="6"/>
    </row>
    <row r="128" spans="1:8" x14ac:dyDescent="0.25">
      <c r="A128" t="s">
        <v>2</v>
      </c>
      <c r="B128">
        <v>2016</v>
      </c>
      <c r="C128" t="s">
        <v>1360</v>
      </c>
      <c r="D128" s="7">
        <f>_xlfn.IFNA(IF(VLOOKUP(LEFT(C128,LEN(C128)-3),RESBDG_Replacement_Split_Tech!A:T,12+B128-2016,FALSE)&lt;0,0,VLOOKUP(LEFT(C128,LEN(C128)-3),RESBDG_Replacement_Split_Tech!A:T,12+B128-2016,FALSE)),0)*_xlfn.IFNA(VLOOKUP(LEFT(C128,14),'AGG Activity_16'!A:K,B128-2016+2,FALSE),VLOOKUP(LEFT(C128,15),'AGG Activity_16'!A:K,B128-2016+2,FALSE))*(1-Summary!$C$9)</f>
        <v>2.2413090674061</v>
      </c>
      <c r="H128" s="6"/>
    </row>
    <row r="129" spans="1:8" x14ac:dyDescent="0.25">
      <c r="A129" t="s">
        <v>2</v>
      </c>
      <c r="B129">
        <v>2016</v>
      </c>
      <c r="C129" t="s">
        <v>1363</v>
      </c>
      <c r="D129" s="7">
        <f>_xlfn.IFNA(IF(VLOOKUP(LEFT(C129,LEN(C129)-3),RESBDG_Replacement_Split_Tech!A:T,12+B129-2016,FALSE)&lt;0,0,VLOOKUP(LEFT(C129,LEN(C129)-3),RESBDG_Replacement_Split_Tech!A:T,12+B129-2016,FALSE)),0)*_xlfn.IFNA(VLOOKUP(LEFT(C129,14),'AGG Activity_16'!A:K,B129-2016+2,FALSE),VLOOKUP(LEFT(C129,15),'AGG Activity_16'!A:K,B129-2016+2,FALSE))*(1-Summary!$C$9)</f>
        <v>0</v>
      </c>
      <c r="H129" s="6"/>
    </row>
    <row r="130" spans="1:8" x14ac:dyDescent="0.25">
      <c r="A130" t="s">
        <v>2</v>
      </c>
      <c r="B130">
        <v>2016</v>
      </c>
      <c r="C130" t="s">
        <v>1366</v>
      </c>
      <c r="D130" s="7">
        <f>_xlfn.IFNA(IF(VLOOKUP(LEFT(C130,LEN(C130)-3),RESBDG_Replacement_Split_Tech!A:T,12+B130-2016,FALSE)&lt;0,0,VLOOKUP(LEFT(C130,LEN(C130)-3),RESBDG_Replacement_Split_Tech!A:T,12+B130-2016,FALSE)),0)*_xlfn.IFNA(VLOOKUP(LEFT(C130,14),'AGG Activity_16'!A:K,B130-2016+2,FALSE),VLOOKUP(LEFT(C130,15),'AGG Activity_16'!A:K,B130-2016+2,FALSE))*(1-Summary!$C$9)</f>
        <v>0</v>
      </c>
      <c r="H130" s="6"/>
    </row>
    <row r="131" spans="1:8" x14ac:dyDescent="0.25">
      <c r="A131" t="s">
        <v>2</v>
      </c>
      <c r="B131">
        <v>2016</v>
      </c>
      <c r="C131" t="s">
        <v>1368</v>
      </c>
      <c r="D131" s="7">
        <f>_xlfn.IFNA(IF(VLOOKUP(LEFT(C131,LEN(C131)-3),RESBDG_Replacement_Split_Tech!A:T,12+B131-2016,FALSE)&lt;0,0,VLOOKUP(LEFT(C131,LEN(C131)-3),RESBDG_Replacement_Split_Tech!A:T,12+B131-2016,FALSE)),0)*_xlfn.IFNA(VLOOKUP(LEFT(C131,14),'AGG Activity_16'!A:K,B131-2016+2,FALSE),VLOOKUP(LEFT(C131,15),'AGG Activity_16'!A:K,B131-2016+2,FALSE))*(1-Summary!$C$9)</f>
        <v>2.8909639979288193</v>
      </c>
      <c r="H131" s="6"/>
    </row>
    <row r="132" spans="1:8" x14ac:dyDescent="0.25">
      <c r="A132" t="s">
        <v>2</v>
      </c>
      <c r="B132">
        <v>2016</v>
      </c>
      <c r="C132" t="s">
        <v>1372</v>
      </c>
      <c r="D132" s="7">
        <f>_xlfn.IFNA(IF(VLOOKUP(LEFT(C132,LEN(C132)-3),RESBDG_Replacement_Split_Tech!A:T,12+B132-2016,FALSE)&lt;0,0,VLOOKUP(LEFT(C132,LEN(C132)-3),RESBDG_Replacement_Split_Tech!A:T,12+B132-2016,FALSE)),0)*_xlfn.IFNA(VLOOKUP(LEFT(C132,14),'AGG Activity_16'!A:K,B132-2016+2,FALSE),VLOOKUP(LEFT(C132,15),'AGG Activity_16'!A:K,B132-2016+2,FALSE))*(1-Summary!$C$9)</f>
        <v>0.73251389385280896</v>
      </c>
      <c r="H132" s="6"/>
    </row>
    <row r="133" spans="1:8" x14ac:dyDescent="0.25">
      <c r="A133" t="s">
        <v>2</v>
      </c>
      <c r="B133">
        <v>2016</v>
      </c>
      <c r="C133" t="s">
        <v>1375</v>
      </c>
      <c r="D133" s="7">
        <f>_xlfn.IFNA(IF(VLOOKUP(LEFT(C133,LEN(C133)-3),RESBDG_Replacement_Split_Tech!A:T,12+B133-2016,FALSE)&lt;0,0,VLOOKUP(LEFT(C133,LEN(C133)-3),RESBDG_Replacement_Split_Tech!A:T,12+B133-2016,FALSE)),0)*_xlfn.IFNA(VLOOKUP(LEFT(C133,14),'AGG Activity_16'!A:K,B133-2016+2,FALSE),VLOOKUP(LEFT(C133,15),'AGG Activity_16'!A:K,B133-2016+2,FALSE))*(1-Summary!$C$9)</f>
        <v>0</v>
      </c>
      <c r="H133" s="6"/>
    </row>
    <row r="134" spans="1:8" x14ac:dyDescent="0.25">
      <c r="A134" t="s">
        <v>2</v>
      </c>
      <c r="B134">
        <v>2016</v>
      </c>
      <c r="C134" t="s">
        <v>1378</v>
      </c>
      <c r="D134" s="7">
        <f>_xlfn.IFNA(IF(VLOOKUP(LEFT(C134,LEN(C134)-3),RESBDG_Replacement_Split_Tech!A:T,12+B134-2016,FALSE)&lt;0,0,VLOOKUP(LEFT(C134,LEN(C134)-3),RESBDG_Replacement_Split_Tech!A:T,12+B134-2016,FALSE)),0)*_xlfn.IFNA(VLOOKUP(LEFT(C134,14),'AGG Activity_16'!A:K,B134-2016+2,FALSE),VLOOKUP(LEFT(C134,15),'AGG Activity_16'!A:K,B134-2016+2,FALSE))*(1-Summary!$C$9)</f>
        <v>0</v>
      </c>
      <c r="H134" s="6"/>
    </row>
    <row r="135" spans="1:8" x14ac:dyDescent="0.25">
      <c r="A135" t="s">
        <v>2</v>
      </c>
      <c r="B135">
        <v>2016</v>
      </c>
      <c r="C135" t="s">
        <v>1380</v>
      </c>
      <c r="D135" s="7">
        <f>_xlfn.IFNA(IF(VLOOKUP(LEFT(C135,LEN(C135)-3),RESBDG_Replacement_Split_Tech!A:T,12+B135-2016,FALSE)&lt;0,0,VLOOKUP(LEFT(C135,LEN(C135)-3),RESBDG_Replacement_Split_Tech!A:T,12+B135-2016,FALSE)),0)*_xlfn.IFNA(VLOOKUP(LEFT(C135,14),'AGG Activity_16'!A:K,B135-2016+2,FALSE),VLOOKUP(LEFT(C135,15),'AGG Activity_16'!A:K,B135-2016+2,FALSE))*(1-Summary!$C$9)</f>
        <v>6.7852063046612967</v>
      </c>
      <c r="H135" s="6"/>
    </row>
    <row r="136" spans="1:8" x14ac:dyDescent="0.25">
      <c r="A136" t="s">
        <v>2</v>
      </c>
      <c r="B136">
        <v>2016</v>
      </c>
      <c r="C136" t="s">
        <v>1384</v>
      </c>
      <c r="D136" s="7">
        <f>_xlfn.IFNA(IF(VLOOKUP(LEFT(C136,LEN(C136)-3),RESBDG_Replacement_Split_Tech!A:T,12+B136-2016,FALSE)&lt;0,0,VLOOKUP(LEFT(C136,LEN(C136)-3),RESBDG_Replacement_Split_Tech!A:T,12+B136-2016,FALSE)),0)*_xlfn.IFNA(VLOOKUP(LEFT(C136,14),'AGG Activity_16'!A:K,B136-2016+2,FALSE),VLOOKUP(LEFT(C136,15),'AGG Activity_16'!A:K,B136-2016+2,FALSE))*(1-Summary!$C$9)</f>
        <v>1.4511255886060603</v>
      </c>
      <c r="H136" s="6"/>
    </row>
    <row r="137" spans="1:8" x14ac:dyDescent="0.25">
      <c r="A137" t="s">
        <v>2</v>
      </c>
      <c r="B137">
        <v>2016</v>
      </c>
      <c r="C137" t="s">
        <v>1399</v>
      </c>
      <c r="D137" s="7">
        <f>_xlfn.IFNA(IF(VLOOKUP(LEFT(C137,LEN(C137)-3),RESBDG_Replacement_Split_Tech!A:T,12+B137-2016,FALSE)&lt;0,0,VLOOKUP(LEFT(C137,LEN(C137)-3),RESBDG_Replacement_Split_Tech!A:T,12+B137-2016,FALSE)),0)*_xlfn.IFNA(VLOOKUP(LEFT(C137,14),'AGG Activity_16'!A:K,B137-2016+2,FALSE),VLOOKUP(LEFT(C137,15),'AGG Activity_16'!A:K,B137-2016+2,FALSE))*(1-Summary!$C$9)</f>
        <v>0</v>
      </c>
      <c r="H137" s="6"/>
    </row>
    <row r="138" spans="1:8" x14ac:dyDescent="0.25">
      <c r="A138" t="s">
        <v>2</v>
      </c>
      <c r="B138">
        <v>2016</v>
      </c>
      <c r="C138" t="s">
        <v>1402</v>
      </c>
      <c r="D138" s="7">
        <f>_xlfn.IFNA(IF(VLOOKUP(LEFT(C138,LEN(C138)-3),RESBDG_Replacement_Split_Tech!A:T,12+B138-2016,FALSE)&lt;0,0,VLOOKUP(LEFT(C138,LEN(C138)-3),RESBDG_Replacement_Split_Tech!A:T,12+B138-2016,FALSE)),0)*_xlfn.IFNA(VLOOKUP(LEFT(C138,14),'AGG Activity_16'!A:K,B138-2016+2,FALSE),VLOOKUP(LEFT(C138,15),'AGG Activity_16'!A:K,B138-2016+2,FALSE))*(1-Summary!$C$9)</f>
        <v>0</v>
      </c>
      <c r="H138" s="6"/>
    </row>
    <row r="139" spans="1:8" x14ac:dyDescent="0.25">
      <c r="A139" t="s">
        <v>2</v>
      </c>
      <c r="B139">
        <v>2016</v>
      </c>
      <c r="C139" t="s">
        <v>1407</v>
      </c>
      <c r="D139" s="7">
        <f>_xlfn.IFNA(IF(VLOOKUP(LEFT(C139,LEN(C139)-3),RESBDG_Replacement_Split_Tech!A:T,12+B139-2016,FALSE)&lt;0,0,VLOOKUP(LEFT(C139,LEN(C139)-3),RESBDG_Replacement_Split_Tech!A:T,12+B139-2016,FALSE)),0)*_xlfn.IFNA(VLOOKUP(LEFT(C139,14),'AGG Activity_16'!A:K,B139-2016+2,FALSE),VLOOKUP(LEFT(C139,15),'AGG Activity_16'!A:K,B139-2016+2,FALSE))*(1-Summary!$C$9)</f>
        <v>0</v>
      </c>
      <c r="H139" s="6"/>
    </row>
    <row r="140" spans="1:8" x14ac:dyDescent="0.25">
      <c r="A140" t="s">
        <v>2</v>
      </c>
      <c r="B140">
        <v>2016</v>
      </c>
      <c r="C140" t="s">
        <v>1410</v>
      </c>
      <c r="D140" s="7">
        <f>_xlfn.IFNA(IF(VLOOKUP(LEFT(C140,LEN(C140)-3),RESBDG_Replacement_Split_Tech!A:T,12+B140-2016,FALSE)&lt;0,0,VLOOKUP(LEFT(C140,LEN(C140)-3),RESBDG_Replacement_Split_Tech!A:T,12+B140-2016,FALSE)),0)*_xlfn.IFNA(VLOOKUP(LEFT(C140,14),'AGG Activity_16'!A:K,B140-2016+2,FALSE),VLOOKUP(LEFT(C140,15),'AGG Activity_16'!A:K,B140-2016+2,FALSE))*(1-Summary!$C$9)</f>
        <v>0</v>
      </c>
      <c r="H140" s="6"/>
    </row>
    <row r="141" spans="1:8" x14ac:dyDescent="0.25">
      <c r="A141" t="s">
        <v>2</v>
      </c>
      <c r="B141">
        <v>2016</v>
      </c>
      <c r="C141" t="s">
        <v>1415</v>
      </c>
      <c r="D141" s="7">
        <f>_xlfn.IFNA(IF(VLOOKUP(LEFT(C141,LEN(C141)-3),RESBDG_Replacement_Split_Tech!A:T,12+B141-2016,FALSE)&lt;0,0,VLOOKUP(LEFT(C141,LEN(C141)-3),RESBDG_Replacement_Split_Tech!A:T,12+B141-2016,FALSE)),0)*_xlfn.IFNA(VLOOKUP(LEFT(C141,14),'AGG Activity_16'!A:K,B141-2016+2,FALSE),VLOOKUP(LEFT(C141,15),'AGG Activity_16'!A:K,B141-2016+2,FALSE))*(1-Summary!$C$9)</f>
        <v>0</v>
      </c>
      <c r="H141" s="6"/>
    </row>
    <row r="142" spans="1:8" x14ac:dyDescent="0.25">
      <c r="A142" t="s">
        <v>2</v>
      </c>
      <c r="B142">
        <v>2016</v>
      </c>
      <c r="C142" t="s">
        <v>1418</v>
      </c>
      <c r="D142" s="7">
        <f>_xlfn.IFNA(IF(VLOOKUP(LEFT(C142,LEN(C142)-3),RESBDG_Replacement_Split_Tech!A:T,12+B142-2016,FALSE)&lt;0,0,VLOOKUP(LEFT(C142,LEN(C142)-3),RESBDG_Replacement_Split_Tech!A:T,12+B142-2016,FALSE)),0)*_xlfn.IFNA(VLOOKUP(LEFT(C142,14),'AGG Activity_16'!A:K,B142-2016+2,FALSE),VLOOKUP(LEFT(C142,15),'AGG Activity_16'!A:K,B142-2016+2,FALSE))*(1-Summary!$C$9)</f>
        <v>0</v>
      </c>
      <c r="H142" s="6"/>
    </row>
    <row r="143" spans="1:8" x14ac:dyDescent="0.25">
      <c r="A143" t="s">
        <v>2</v>
      </c>
      <c r="B143">
        <v>2016</v>
      </c>
      <c r="C143" t="s">
        <v>1423</v>
      </c>
      <c r="D143" s="7">
        <f>_xlfn.IFNA(IF(VLOOKUP(LEFT(C143,LEN(C143)-3),RESBDG_Replacement_Split_Tech!A:T,12+B143-2016,FALSE)&lt;0,0,VLOOKUP(LEFT(C143,LEN(C143)-3),RESBDG_Replacement_Split_Tech!A:T,12+B143-2016,FALSE)),0)*_xlfn.IFNA(VLOOKUP(LEFT(C143,14),'AGG Activity_16'!A:K,B143-2016+2,FALSE),VLOOKUP(LEFT(C143,15),'AGG Activity_16'!A:K,B143-2016+2,FALSE))*(1-Summary!$C$9)</f>
        <v>0</v>
      </c>
      <c r="H143" s="6"/>
    </row>
    <row r="144" spans="1:8" x14ac:dyDescent="0.25">
      <c r="A144" t="s">
        <v>2</v>
      </c>
      <c r="B144">
        <v>2016</v>
      </c>
      <c r="C144" t="s">
        <v>1426</v>
      </c>
      <c r="D144" s="7">
        <f>_xlfn.IFNA(IF(VLOOKUP(LEFT(C144,LEN(C144)-3),RESBDG_Replacement_Split_Tech!A:T,12+B144-2016,FALSE)&lt;0,0,VLOOKUP(LEFT(C144,LEN(C144)-3),RESBDG_Replacement_Split_Tech!A:T,12+B144-2016,FALSE)),0)*_xlfn.IFNA(VLOOKUP(LEFT(C144,14),'AGG Activity_16'!A:K,B144-2016+2,FALSE),VLOOKUP(LEFT(C144,15),'AGG Activity_16'!A:K,B144-2016+2,FALSE))*(1-Summary!$C$9)</f>
        <v>0</v>
      </c>
      <c r="H144" s="6"/>
    </row>
    <row r="145" spans="1:8" x14ac:dyDescent="0.25">
      <c r="A145" t="s">
        <v>2</v>
      </c>
      <c r="B145">
        <v>2016</v>
      </c>
      <c r="C145" t="s">
        <v>1431</v>
      </c>
      <c r="D145" s="7">
        <f>_xlfn.IFNA(IF(VLOOKUP(LEFT(C145,LEN(C145)-3),RESBDG_Replacement_Split_Tech!A:T,12+B145-2016,FALSE)&lt;0,0,VLOOKUP(LEFT(C145,LEN(C145)-3),RESBDG_Replacement_Split_Tech!A:T,12+B145-2016,FALSE)),0)*_xlfn.IFNA(VLOOKUP(LEFT(C145,14),'AGG Activity_16'!A:K,B145-2016+2,FALSE),VLOOKUP(LEFT(C145,15),'AGG Activity_16'!A:K,B145-2016+2,FALSE))*(1-Summary!$C$9)</f>
        <v>0</v>
      </c>
      <c r="H145" s="6"/>
    </row>
    <row r="146" spans="1:8" x14ac:dyDescent="0.25">
      <c r="A146" t="s">
        <v>2</v>
      </c>
      <c r="B146">
        <v>2016</v>
      </c>
      <c r="C146" t="s">
        <v>1434</v>
      </c>
      <c r="D146" s="7">
        <f>_xlfn.IFNA(IF(VLOOKUP(LEFT(C146,LEN(C146)-3),RESBDG_Replacement_Split_Tech!A:T,12+B146-2016,FALSE)&lt;0,0,VLOOKUP(LEFT(C146,LEN(C146)-3),RESBDG_Replacement_Split_Tech!A:T,12+B146-2016,FALSE)),0)*_xlfn.IFNA(VLOOKUP(LEFT(C146,14),'AGG Activity_16'!A:K,B146-2016+2,FALSE),VLOOKUP(LEFT(C146,15),'AGG Activity_16'!A:K,B146-2016+2,FALSE))*(1-Summary!$C$9)</f>
        <v>0</v>
      </c>
      <c r="H146" s="6"/>
    </row>
    <row r="147" spans="1:8" x14ac:dyDescent="0.25">
      <c r="A147" t="s">
        <v>2</v>
      </c>
      <c r="B147">
        <v>2016</v>
      </c>
      <c r="C147" t="s">
        <v>1439</v>
      </c>
      <c r="D147" s="7">
        <f>_xlfn.IFNA(IF(VLOOKUP(LEFT(C147,LEN(C147)-3),RESBDG_Replacement_Split_Tech!A:T,12+B147-2016,FALSE)&lt;0,0,VLOOKUP(LEFT(C147,LEN(C147)-3),RESBDG_Replacement_Split_Tech!A:T,12+B147-2016,FALSE)),0)*_xlfn.IFNA(VLOOKUP(LEFT(C147,14),'AGG Activity_16'!A:K,B147-2016+2,FALSE),VLOOKUP(LEFT(C147,15),'AGG Activity_16'!A:K,B147-2016+2,FALSE))*(1-Summary!$C$9)</f>
        <v>0</v>
      </c>
      <c r="H147" s="6"/>
    </row>
    <row r="148" spans="1:8" x14ac:dyDescent="0.25">
      <c r="A148" t="s">
        <v>2</v>
      </c>
      <c r="B148">
        <v>2016</v>
      </c>
      <c r="C148" t="s">
        <v>1442</v>
      </c>
      <c r="D148" s="7">
        <f>_xlfn.IFNA(IF(VLOOKUP(LEFT(C148,LEN(C148)-3),RESBDG_Replacement_Split_Tech!A:T,12+B148-2016,FALSE)&lt;0,0,VLOOKUP(LEFT(C148,LEN(C148)-3),RESBDG_Replacement_Split_Tech!A:T,12+B148-2016,FALSE)),0)*_xlfn.IFNA(VLOOKUP(LEFT(C148,14),'AGG Activity_16'!A:K,B148-2016+2,FALSE),VLOOKUP(LEFT(C148,15),'AGG Activity_16'!A:K,B148-2016+2,FALSE))*(1-Summary!$C$9)</f>
        <v>0</v>
      </c>
      <c r="H148" s="6"/>
    </row>
    <row r="149" spans="1:8" x14ac:dyDescent="0.25">
      <c r="A149" t="s">
        <v>2</v>
      </c>
      <c r="B149">
        <f>B2+1</f>
        <v>2017</v>
      </c>
      <c r="C149" t="str">
        <f>C2</f>
        <v>RESBDGAPAOldSHFUR___STDBMA_16</v>
      </c>
      <c r="D149" s="7">
        <f>_xlfn.IFNA(IF(VLOOKUP(LEFT(C149,LEN(C149)-3),RESBDG_Replacement_Split_Tech!A:T,12+B149-2016,FALSE)&lt;0,0,VLOOKUP(LEFT(C149,LEN(C149)-3),RESBDG_Replacement_Split_Tech!A:T,12+B149-2016,FALSE)),0)*_xlfn.IFNA(VLOOKUP(LEFT(C149,14),'AGG Activity_16'!A:K,B149-2016+2,FALSE),VLOOKUP(LEFT(C149,15),'AGG Activity_16'!A:K,B149-2016+2,FALSE))*(1-Summary!$C$9)</f>
        <v>2.2119178988383461</v>
      </c>
      <c r="H149" s="6"/>
    </row>
    <row r="150" spans="1:8" x14ac:dyDescent="0.25">
      <c r="A150" t="s">
        <v>2</v>
      </c>
      <c r="B150">
        <f t="shared" ref="B150:B213" si="0">B3+1</f>
        <v>2017</v>
      </c>
      <c r="C150" t="str">
        <f t="shared" ref="C150:C213" si="1">C3</f>
        <v>RESBDGAPAOldWH______STDBMA_16</v>
      </c>
      <c r="D150" s="7">
        <f>_xlfn.IFNA(IF(VLOOKUP(LEFT(C150,LEN(C150)-3),RESBDG_Replacement_Split_Tech!A:T,12+B150-2016,FALSE)&lt;0,0,VLOOKUP(LEFT(C150,LEN(C150)-3),RESBDG_Replacement_Split_Tech!A:T,12+B150-2016,FALSE)),0)*_xlfn.IFNA(VLOOKUP(LEFT(C150,14),'AGG Activity_16'!A:K,B150-2016+2,FALSE),VLOOKUP(LEFT(C150,15),'AGG Activity_16'!A:K,B150-2016+2,FALSE))*(1-Summary!$C$9)</f>
        <v>0</v>
      </c>
      <c r="H150" s="6"/>
    </row>
    <row r="151" spans="1:8" x14ac:dyDescent="0.25">
      <c r="A151" t="s">
        <v>2</v>
      </c>
      <c r="B151">
        <f t="shared" si="0"/>
        <v>2017</v>
      </c>
      <c r="C151" t="str">
        <f t="shared" si="1"/>
        <v>RESBDGSATOldSHFUR___STDBMA_16</v>
      </c>
      <c r="D151" s="7">
        <f>_xlfn.IFNA(IF(VLOOKUP(LEFT(C151,LEN(C151)-3),RESBDG_Replacement_Split_Tech!A:T,12+B151-2016,FALSE)&lt;0,0,VLOOKUP(LEFT(C151,LEN(C151)-3),RESBDG_Replacement_Split_Tech!A:T,12+B151-2016,FALSE)),0)*_xlfn.IFNA(VLOOKUP(LEFT(C151,14),'AGG Activity_16'!A:K,B151-2016+2,FALSE),VLOOKUP(LEFT(C151,15),'AGG Activity_16'!A:K,B151-2016+2,FALSE))*(1-Summary!$C$9)</f>
        <v>1.1155104277048815</v>
      </c>
      <c r="H151" s="6"/>
    </row>
    <row r="152" spans="1:8" x14ac:dyDescent="0.25">
      <c r="A152" t="s">
        <v>2</v>
      </c>
      <c r="B152">
        <f t="shared" si="0"/>
        <v>2017</v>
      </c>
      <c r="C152" t="str">
        <f t="shared" si="1"/>
        <v>RESBDGSATOldWH______STDBMA_16</v>
      </c>
      <c r="D152" s="7">
        <f>_xlfn.IFNA(IF(VLOOKUP(LEFT(C152,LEN(C152)-3),RESBDG_Replacement_Split_Tech!A:T,12+B152-2016,FALSE)&lt;0,0,VLOOKUP(LEFT(C152,LEN(C152)-3),RESBDG_Replacement_Split_Tech!A:T,12+B152-2016,FALSE)),0)*_xlfn.IFNA(VLOOKUP(LEFT(C152,14),'AGG Activity_16'!A:K,B152-2016+2,FALSE),VLOOKUP(LEFT(C152,15),'AGG Activity_16'!A:K,B152-2016+2,FALSE))*(1-Summary!$C$9)</f>
        <v>0</v>
      </c>
      <c r="H152" s="6"/>
    </row>
    <row r="153" spans="1:8" x14ac:dyDescent="0.25">
      <c r="A153" t="s">
        <v>2</v>
      </c>
      <c r="B153">
        <f t="shared" si="0"/>
        <v>2017</v>
      </c>
      <c r="C153" t="str">
        <f t="shared" si="1"/>
        <v>RESBDGSDEOldSHFUR___STDBMA_16</v>
      </c>
      <c r="D153" s="7">
        <f>_xlfn.IFNA(IF(VLOOKUP(LEFT(C153,LEN(C153)-3),RESBDG_Replacement_Split_Tech!A:T,12+B153-2016,FALSE)&lt;0,0,VLOOKUP(LEFT(C153,LEN(C153)-3),RESBDG_Replacement_Split_Tech!A:T,12+B153-2016,FALSE)),0)*_xlfn.IFNA(VLOOKUP(LEFT(C153,14),'AGG Activity_16'!A:K,B153-2016+2,FALSE),VLOOKUP(LEFT(C153,15),'AGG Activity_16'!A:K,B153-2016+2,FALSE))*(1-Summary!$C$9)</f>
        <v>2.4065075418141952</v>
      </c>
      <c r="H153" s="6"/>
    </row>
    <row r="154" spans="1:8" x14ac:dyDescent="0.25">
      <c r="A154" t="s">
        <v>2</v>
      </c>
      <c r="B154">
        <f t="shared" si="0"/>
        <v>2017</v>
      </c>
      <c r="C154" t="str">
        <f t="shared" si="1"/>
        <v>RESBDGSDEOldWH______STDBMA_16</v>
      </c>
      <c r="D154" s="7">
        <f>_xlfn.IFNA(IF(VLOOKUP(LEFT(C154,LEN(C154)-3),RESBDG_Replacement_Split_Tech!A:T,12+B154-2016,FALSE)&lt;0,0,VLOOKUP(LEFT(C154,LEN(C154)-3),RESBDG_Replacement_Split_Tech!A:T,12+B154-2016,FALSE)),0)*_xlfn.IFNA(VLOOKUP(LEFT(C154,14),'AGG Activity_16'!A:K,B154-2016+2,FALSE),VLOOKUP(LEFT(C154,15),'AGG Activity_16'!A:K,B154-2016+2,FALSE))*(1-Summary!$C$9)</f>
        <v>0</v>
      </c>
      <c r="H154" s="6"/>
    </row>
    <row r="155" spans="1:8" x14ac:dyDescent="0.25">
      <c r="A155" t="s">
        <v>2</v>
      </c>
      <c r="B155">
        <f t="shared" si="0"/>
        <v>2017</v>
      </c>
      <c r="C155" t="str">
        <f t="shared" si="1"/>
        <v>RESBDGAPAOldSHFUR___HIGNGA_16</v>
      </c>
      <c r="D155" s="7">
        <f>_xlfn.IFNA(IF(VLOOKUP(LEFT(C155,LEN(C155)-3),RESBDG_Replacement_Split_Tech!A:T,12+B155-2016,FALSE)&lt;0,0,VLOOKUP(LEFT(C155,LEN(C155)-3),RESBDG_Replacement_Split_Tech!A:T,12+B155-2016,FALSE)),0)*_xlfn.IFNA(VLOOKUP(LEFT(C155,14),'AGG Activity_16'!A:K,B155-2016+2,FALSE),VLOOKUP(LEFT(C155,15),'AGG Activity_16'!A:K,B155-2016+2,FALSE))*(1-Summary!$C$9)</f>
        <v>528.90820265799891</v>
      </c>
      <c r="H155" s="6"/>
    </row>
    <row r="156" spans="1:8" x14ac:dyDescent="0.25">
      <c r="A156" t="s">
        <v>2</v>
      </c>
      <c r="B156">
        <f t="shared" si="0"/>
        <v>2017</v>
      </c>
      <c r="C156" t="str">
        <f t="shared" si="1"/>
        <v>RESBDGAPAOldSHFUR___MEDNGA_16</v>
      </c>
      <c r="D156" s="7">
        <f>_xlfn.IFNA(IF(VLOOKUP(LEFT(C156,LEN(C156)-3),RESBDG_Replacement_Split_Tech!A:T,12+B156-2016,FALSE)&lt;0,0,VLOOKUP(LEFT(C156,LEN(C156)-3),RESBDG_Replacement_Split_Tech!A:T,12+B156-2016,FALSE)),0)*_xlfn.IFNA(VLOOKUP(LEFT(C156,14),'AGG Activity_16'!A:K,B156-2016+2,FALSE),VLOOKUP(LEFT(C156,15),'AGG Activity_16'!A:K,B156-2016+2,FALSE))*(1-Summary!$C$9)</f>
        <v>166.3129884679656</v>
      </c>
      <c r="H156" s="6"/>
    </row>
    <row r="157" spans="1:8" x14ac:dyDescent="0.25">
      <c r="A157" t="s">
        <v>2</v>
      </c>
      <c r="B157">
        <f t="shared" si="0"/>
        <v>2017</v>
      </c>
      <c r="C157" t="str">
        <f t="shared" si="1"/>
        <v>RESBDGAPAOldWH______STDNGA_16</v>
      </c>
      <c r="D157" s="7">
        <f>_xlfn.IFNA(IF(VLOOKUP(LEFT(C157,LEN(C157)-3),RESBDG_Replacement_Split_Tech!A:T,12+B157-2016,FALSE)&lt;0,0,VLOOKUP(LEFT(C157,LEN(C157)-3),RESBDG_Replacement_Split_Tech!A:T,12+B157-2016,FALSE)),0)*_xlfn.IFNA(VLOOKUP(LEFT(C157,14),'AGG Activity_16'!A:K,B157-2016+2,FALSE),VLOOKUP(LEFT(C157,15),'AGG Activity_16'!A:K,B157-2016+2,FALSE))*(1-Summary!$C$9)</f>
        <v>552.22322531185341</v>
      </c>
      <c r="H157" s="6"/>
    </row>
    <row r="158" spans="1:8" x14ac:dyDescent="0.25">
      <c r="A158" t="s">
        <v>2</v>
      </c>
      <c r="B158">
        <f t="shared" si="0"/>
        <v>2017</v>
      </c>
      <c r="C158" t="str">
        <f t="shared" si="1"/>
        <v>RESBDGSATOldSHFUR___HIGNGA_16</v>
      </c>
      <c r="D158" s="7">
        <f>_xlfn.IFNA(IF(VLOOKUP(LEFT(C158,LEN(C158)-3),RESBDG_Replacement_Split_Tech!A:T,12+B158-2016,FALSE)&lt;0,0,VLOOKUP(LEFT(C158,LEN(C158)-3),RESBDG_Replacement_Split_Tech!A:T,12+B158-2016,FALSE)),0)*_xlfn.IFNA(VLOOKUP(LEFT(C158,14),'AGG Activity_16'!A:K,B158-2016+2,FALSE),VLOOKUP(LEFT(C158,15),'AGG Activity_16'!A:K,B158-2016+2,FALSE))*(1-Summary!$C$9)</f>
        <v>266.73802661188364</v>
      </c>
      <c r="H158" s="6"/>
    </row>
    <row r="159" spans="1:8" x14ac:dyDescent="0.25">
      <c r="A159" t="s">
        <v>2</v>
      </c>
      <c r="B159">
        <f t="shared" si="0"/>
        <v>2017</v>
      </c>
      <c r="C159" t="str">
        <f t="shared" si="1"/>
        <v>RESBDGSATOldSHFUR___MEDNGA_16</v>
      </c>
      <c r="D159" s="7">
        <f>_xlfn.IFNA(IF(VLOOKUP(LEFT(C159,LEN(C159)-3),RESBDG_Replacement_Split_Tech!A:T,12+B159-2016,FALSE)&lt;0,0,VLOOKUP(LEFT(C159,LEN(C159)-3),RESBDG_Replacement_Split_Tech!A:T,12+B159-2016,FALSE)),0)*_xlfn.IFNA(VLOOKUP(LEFT(C159,14),'AGG Activity_16'!A:K,B159-2016+2,FALSE),VLOOKUP(LEFT(C159,15),'AGG Activity_16'!A:K,B159-2016+2,FALSE))*(1-Summary!$C$9)</f>
        <v>83.874665057057797</v>
      </c>
      <c r="H159" s="6"/>
    </row>
    <row r="160" spans="1:8" x14ac:dyDescent="0.25">
      <c r="A160" t="s">
        <v>2</v>
      </c>
      <c r="B160">
        <f t="shared" si="0"/>
        <v>2017</v>
      </c>
      <c r="C160" t="str">
        <f t="shared" si="1"/>
        <v>RESBDGSATOldWH______STDNGA_16</v>
      </c>
      <c r="D160" s="7">
        <f>_xlfn.IFNA(IF(VLOOKUP(LEFT(C160,LEN(C160)-3),RESBDG_Replacement_Split_Tech!A:T,12+B160-2016,FALSE)&lt;0,0,VLOOKUP(LEFT(C160,LEN(C160)-3),RESBDG_Replacement_Split_Tech!A:T,12+B160-2016,FALSE)),0)*_xlfn.IFNA(VLOOKUP(LEFT(C160,14),'AGG Activity_16'!A:K,B160-2016+2,FALSE),VLOOKUP(LEFT(C160,15),'AGG Activity_16'!A:K,B160-2016+2,FALSE))*(1-Summary!$C$9)</f>
        <v>143.74405239795368</v>
      </c>
      <c r="H160" s="6"/>
    </row>
    <row r="161" spans="1:8" x14ac:dyDescent="0.25">
      <c r="A161" t="s">
        <v>2</v>
      </c>
      <c r="B161">
        <f t="shared" si="0"/>
        <v>2017</v>
      </c>
      <c r="C161" t="str">
        <f t="shared" si="1"/>
        <v>RESBDGSDEOldSHFUR___HIGNGA_16</v>
      </c>
      <c r="D161" s="7">
        <f>_xlfn.IFNA(IF(VLOOKUP(LEFT(C161,LEN(C161)-3),RESBDG_Replacement_Split_Tech!A:T,12+B161-2016,FALSE)&lt;0,0,VLOOKUP(LEFT(C161,LEN(C161)-3),RESBDG_Replacement_Split_Tech!A:T,12+B161-2016,FALSE)),0)*_xlfn.IFNA(VLOOKUP(LEFT(C161,14),'AGG Activity_16'!A:K,B161-2016+2,FALSE),VLOOKUP(LEFT(C161,15),'AGG Activity_16'!A:K,B161-2016+2,FALSE))*(1-Summary!$C$9)</f>
        <v>575.43798496875718</v>
      </c>
      <c r="H161" s="6"/>
    </row>
    <row r="162" spans="1:8" x14ac:dyDescent="0.25">
      <c r="A162" t="s">
        <v>2</v>
      </c>
      <c r="B162">
        <f t="shared" si="0"/>
        <v>2017</v>
      </c>
      <c r="C162" t="str">
        <f t="shared" si="1"/>
        <v>RESBDGSDEOldSHFUR___MEDNGA_16</v>
      </c>
      <c r="D162" s="7">
        <f>_xlfn.IFNA(IF(VLOOKUP(LEFT(C162,LEN(C162)-3),RESBDG_Replacement_Split_Tech!A:T,12+B162-2016,FALSE)&lt;0,0,VLOOKUP(LEFT(C162,LEN(C162)-3),RESBDG_Replacement_Split_Tech!A:T,12+B162-2016,FALSE)),0)*_xlfn.IFNA(VLOOKUP(LEFT(C162,14),'AGG Activity_16'!A:K,B162-2016+2,FALSE),VLOOKUP(LEFT(C162,15),'AGG Activity_16'!A:K,B162-2016+2,FALSE))*(1-Summary!$C$9)</f>
        <v>180.94408533879621</v>
      </c>
      <c r="H162" s="6"/>
    </row>
    <row r="163" spans="1:8" x14ac:dyDescent="0.25">
      <c r="A163" t="s">
        <v>2</v>
      </c>
      <c r="B163">
        <f t="shared" si="0"/>
        <v>2017</v>
      </c>
      <c r="C163" t="str">
        <f t="shared" si="1"/>
        <v>RESBDGSDEOldWH______STDNGA_16</v>
      </c>
      <c r="D163" s="7">
        <f>_xlfn.IFNA(IF(VLOOKUP(LEFT(C163,LEN(C163)-3),RESBDG_Replacement_Split_Tech!A:T,12+B163-2016,FALSE)&lt;0,0,VLOOKUP(LEFT(C163,LEN(C163)-3),RESBDG_Replacement_Split_Tech!A:T,12+B163-2016,FALSE)),0)*_xlfn.IFNA(VLOOKUP(LEFT(C163,14),'AGG Activity_16'!A:K,B163-2016+2,FALSE),VLOOKUP(LEFT(C163,15),'AGG Activity_16'!A:K,B163-2016+2,FALSE))*(1-Summary!$C$9)</f>
        <v>267.57737142827256</v>
      </c>
      <c r="H163" s="6"/>
    </row>
    <row r="164" spans="1:8" x14ac:dyDescent="0.25">
      <c r="A164" t="s">
        <v>2</v>
      </c>
      <c r="B164">
        <f t="shared" si="0"/>
        <v>2017</v>
      </c>
      <c r="C164" t="str">
        <f t="shared" si="1"/>
        <v>RESBDGAPANewREF______STDELC_16</v>
      </c>
      <c r="D164" s="7">
        <f>_xlfn.IFNA(IF(VLOOKUP(LEFT(C164,LEN(C164)-3),RESBDG_Replacement_Split_Tech!A:T,12+B164-2016,FALSE)&lt;0,0,VLOOKUP(LEFT(C164,LEN(C164)-3),RESBDG_Replacement_Split_Tech!A:T,12+B164-2016,FALSE)),0)*_xlfn.IFNA(VLOOKUP(LEFT(C164,14),'AGG Activity_16'!A:K,B164-2016+2,FALSE),VLOOKUP(LEFT(C164,15),'AGG Activity_16'!A:K,B164-2016+2,FALSE))*(1-Summary!$C$9)</f>
        <v>0</v>
      </c>
      <c r="H164" s="6"/>
    </row>
    <row r="165" spans="1:8" x14ac:dyDescent="0.25">
      <c r="A165" t="s">
        <v>2</v>
      </c>
      <c r="B165">
        <f t="shared" si="0"/>
        <v>2017</v>
      </c>
      <c r="C165" t="str">
        <f t="shared" si="1"/>
        <v>RESBDGAPANewSCCE___STDELC_16</v>
      </c>
      <c r="D165" s="7">
        <f>_xlfn.IFNA(IF(VLOOKUP(LEFT(C165,LEN(C165)-3),RESBDG_Replacement_Split_Tech!A:T,12+B165-2016,FALSE)&lt;0,0,VLOOKUP(LEFT(C165,LEN(C165)-3),RESBDG_Replacement_Split_Tech!A:T,12+B165-2016,FALSE)),0)*_xlfn.IFNA(VLOOKUP(LEFT(C165,14),'AGG Activity_16'!A:K,B165-2016+2,FALSE),VLOOKUP(LEFT(C165,15),'AGG Activity_16'!A:K,B165-2016+2,FALSE))*(1-Summary!$C$9)</f>
        <v>0</v>
      </c>
      <c r="H165" s="6"/>
    </row>
    <row r="166" spans="1:8" x14ac:dyDescent="0.25">
      <c r="A166" t="s">
        <v>2</v>
      </c>
      <c r="B166">
        <f t="shared" si="0"/>
        <v>2017</v>
      </c>
      <c r="C166" t="str">
        <f t="shared" si="1"/>
        <v>RESBDGAPANewSCRO___STDELC_16</v>
      </c>
      <c r="D166" s="7">
        <f>_xlfn.IFNA(IF(VLOOKUP(LEFT(C166,LEN(C166)-3),RESBDG_Replacement_Split_Tech!A:T,12+B166-2016,FALSE)&lt;0,0,VLOOKUP(LEFT(C166,LEN(C166)-3),RESBDG_Replacement_Split_Tech!A:T,12+B166-2016,FALSE)),0)*_xlfn.IFNA(VLOOKUP(LEFT(C166,14),'AGG Activity_16'!A:K,B166-2016+2,FALSE),VLOOKUP(LEFT(C166,15),'AGG Activity_16'!A:K,B166-2016+2,FALSE))*(1-Summary!$C$9)</f>
        <v>0</v>
      </c>
      <c r="H166" s="6"/>
    </row>
    <row r="167" spans="1:8" x14ac:dyDescent="0.25">
      <c r="A167" t="s">
        <v>2</v>
      </c>
      <c r="B167">
        <f t="shared" si="0"/>
        <v>2017</v>
      </c>
      <c r="C167" t="str">
        <f t="shared" si="1"/>
        <v>RESBDGAPANewSHHEP___STDELC_16</v>
      </c>
      <c r="D167" s="7">
        <f>_xlfn.IFNA(IF(VLOOKUP(LEFT(C167,LEN(C167)-3),RESBDG_Replacement_Split_Tech!A:T,12+B167-2016,FALSE)&lt;0,0,VLOOKUP(LEFT(C167,LEN(C167)-3),RESBDG_Replacement_Split_Tech!A:T,12+B167-2016,FALSE)),0)*_xlfn.IFNA(VLOOKUP(LEFT(C167,14),'AGG Activity_16'!A:K,B167-2016+2,FALSE),VLOOKUP(LEFT(C167,15),'AGG Activity_16'!A:K,B167-2016+2,FALSE))*(1-Summary!$C$9)</f>
        <v>0</v>
      </c>
      <c r="H167" s="6"/>
    </row>
    <row r="168" spans="1:8" x14ac:dyDescent="0.25">
      <c r="A168" t="s">
        <v>2</v>
      </c>
      <c r="B168">
        <f t="shared" si="0"/>
        <v>2017</v>
      </c>
      <c r="C168" t="str">
        <f t="shared" si="1"/>
        <v>RESBDGAPANewSHPLT___STDELC_16</v>
      </c>
      <c r="D168" s="7">
        <f>_xlfn.IFNA(IF(VLOOKUP(LEFT(C168,LEN(C168)-3),RESBDG_Replacement_Split_Tech!A:T,12+B168-2016,FALSE)&lt;0,0,VLOOKUP(LEFT(C168,LEN(C168)-3),RESBDG_Replacement_Split_Tech!A:T,12+B168-2016,FALSE)),0)*_xlfn.IFNA(VLOOKUP(LEFT(C168,14),'AGG Activity_16'!A:K,B168-2016+2,FALSE),VLOOKUP(LEFT(C168,15),'AGG Activity_16'!A:K,B168-2016+2,FALSE))*(1-Summary!$C$9)</f>
        <v>0</v>
      </c>
      <c r="H168" s="6"/>
    </row>
    <row r="169" spans="1:8" x14ac:dyDescent="0.25">
      <c r="A169" t="s">
        <v>2</v>
      </c>
      <c r="B169">
        <f t="shared" si="0"/>
        <v>2017</v>
      </c>
      <c r="C169" t="str">
        <f t="shared" si="1"/>
        <v>RESBDGAPANewWH______STDELC_16</v>
      </c>
      <c r="D169" s="7">
        <f>_xlfn.IFNA(IF(VLOOKUP(LEFT(C169,LEN(C169)-3),RESBDG_Replacement_Split_Tech!A:T,12+B169-2016,FALSE)&lt;0,0,VLOOKUP(LEFT(C169,LEN(C169)-3),RESBDG_Replacement_Split_Tech!A:T,12+B169-2016,FALSE)),0)*_xlfn.IFNA(VLOOKUP(LEFT(C169,14),'AGG Activity_16'!A:K,B169-2016+2,FALSE),VLOOKUP(LEFT(C169,15),'AGG Activity_16'!A:K,B169-2016+2,FALSE))*(1-Summary!$C$9)</f>
        <v>0</v>
      </c>
      <c r="H169" s="6"/>
    </row>
    <row r="170" spans="1:8" x14ac:dyDescent="0.25">
      <c r="A170" t="s">
        <v>2</v>
      </c>
      <c r="B170">
        <f t="shared" si="0"/>
        <v>2017</v>
      </c>
      <c r="C170" t="str">
        <f t="shared" si="1"/>
        <v>RESBDGAPAOldAPLOTH___STDELC_16</v>
      </c>
      <c r="D170" s="7">
        <f>_xlfn.IFNA(IF(VLOOKUP(LEFT(C170,LEN(C170)-3),RESBDG_Replacement_Split_Tech!A:T,12+B170-2016,FALSE)&lt;0,0,VLOOKUP(LEFT(C170,LEN(C170)-3),RESBDG_Replacement_Split_Tech!A:T,12+B170-2016,FALSE)),0)*_xlfn.IFNA(VLOOKUP(LEFT(C170,14),'AGG Activity_16'!A:K,B170-2016+2,FALSE),VLOOKUP(LEFT(C170,15),'AGG Activity_16'!A:K,B170-2016+2,FALSE))*(1-Summary!$C$9)</f>
        <v>34.722288581861172</v>
      </c>
      <c r="H170" s="6"/>
    </row>
    <row r="171" spans="1:8" x14ac:dyDescent="0.25">
      <c r="A171" t="s">
        <v>2</v>
      </c>
      <c r="B171">
        <f t="shared" si="0"/>
        <v>2017</v>
      </c>
      <c r="C171" t="str">
        <f t="shared" si="1"/>
        <v>RESBDGAPAOldCDY______STDELC_16</v>
      </c>
      <c r="D171" s="7">
        <f>_xlfn.IFNA(IF(VLOOKUP(LEFT(C171,LEN(C171)-3),RESBDG_Replacement_Split_Tech!A:T,12+B171-2016,FALSE)&lt;0,0,VLOOKUP(LEFT(C171,LEN(C171)-3),RESBDG_Replacement_Split_Tech!A:T,12+B171-2016,FALSE)),0)*_xlfn.IFNA(VLOOKUP(LEFT(C171,14),'AGG Activity_16'!A:K,B171-2016+2,FALSE),VLOOKUP(LEFT(C171,15),'AGG Activity_16'!A:K,B171-2016+2,FALSE))*(1-Summary!$C$9)</f>
        <v>18.380878461189724</v>
      </c>
      <c r="H171" s="6"/>
    </row>
    <row r="172" spans="1:8" x14ac:dyDescent="0.25">
      <c r="A172" t="s">
        <v>2</v>
      </c>
      <c r="B172">
        <f t="shared" si="0"/>
        <v>2017</v>
      </c>
      <c r="C172" t="str">
        <f t="shared" si="1"/>
        <v>RESBDGAPAOldCWA______STDELC_16</v>
      </c>
      <c r="D172" s="7">
        <f>_xlfn.IFNA(IF(VLOOKUP(LEFT(C172,LEN(C172)-3),RESBDG_Replacement_Split_Tech!A:T,12+B172-2016,FALSE)&lt;0,0,VLOOKUP(LEFT(C172,LEN(C172)-3),RESBDG_Replacement_Split_Tech!A:T,12+B172-2016,FALSE)),0)*_xlfn.IFNA(VLOOKUP(LEFT(C172,14),'AGG Activity_16'!A:K,B172-2016+2,FALSE),VLOOKUP(LEFT(C172,15),'AGG Activity_16'!A:K,B172-2016+2,FALSE))*(1-Summary!$C$9)</f>
        <v>16.769235894036726</v>
      </c>
      <c r="H172" s="6"/>
    </row>
    <row r="173" spans="1:8" x14ac:dyDescent="0.25">
      <c r="A173" t="s">
        <v>2</v>
      </c>
      <c r="B173">
        <f t="shared" si="0"/>
        <v>2017</v>
      </c>
      <c r="C173" t="str">
        <f t="shared" si="1"/>
        <v>RESBDGAPAOldDWA______STDELC_16</v>
      </c>
      <c r="D173" s="7">
        <f>_xlfn.IFNA(IF(VLOOKUP(LEFT(C173,LEN(C173)-3),RESBDG_Replacement_Split_Tech!A:T,12+B173-2016,FALSE)&lt;0,0,VLOOKUP(LEFT(C173,LEN(C173)-3),RESBDG_Replacement_Split_Tech!A:T,12+B173-2016,FALSE)),0)*_xlfn.IFNA(VLOOKUP(LEFT(C173,14),'AGG Activity_16'!A:K,B173-2016+2,FALSE),VLOOKUP(LEFT(C173,15),'AGG Activity_16'!A:K,B173-2016+2,FALSE))*(1-Summary!$C$9)</f>
        <v>1.2016656956289586</v>
      </c>
      <c r="H173" s="6"/>
    </row>
    <row r="174" spans="1:8" x14ac:dyDescent="0.25">
      <c r="A174" t="s">
        <v>2</v>
      </c>
      <c r="B174">
        <f t="shared" si="0"/>
        <v>2017</v>
      </c>
      <c r="C174" t="str">
        <f t="shared" si="1"/>
        <v>RESBDGAPAOldFRZ______STDELC_16</v>
      </c>
      <c r="D174" s="7">
        <f>_xlfn.IFNA(IF(VLOOKUP(LEFT(C174,LEN(C174)-3),RESBDG_Replacement_Split_Tech!A:T,12+B174-2016,FALSE)&lt;0,0,VLOOKUP(LEFT(C174,LEN(C174)-3),RESBDG_Replacement_Split_Tech!A:T,12+B174-2016,FALSE)),0)*_xlfn.IFNA(VLOOKUP(LEFT(C174,14),'AGG Activity_16'!A:K,B174-2016+2,FALSE),VLOOKUP(LEFT(C174,15),'AGG Activity_16'!A:K,B174-2016+2,FALSE))*(1-Summary!$C$9)</f>
        <v>37.744454353278286</v>
      </c>
      <c r="H174" s="6"/>
    </row>
    <row r="175" spans="1:8" x14ac:dyDescent="0.25">
      <c r="A175" t="s">
        <v>2</v>
      </c>
      <c r="B175">
        <f t="shared" si="0"/>
        <v>2017</v>
      </c>
      <c r="C175" t="str">
        <f t="shared" si="1"/>
        <v>RESBDGAPAOldLIFLC___STDELC_16</v>
      </c>
      <c r="D175" s="7">
        <f>_xlfn.IFNA(IF(VLOOKUP(LEFT(C175,LEN(C175)-3),RESBDG_Replacement_Split_Tech!A:T,12+B175-2016,FALSE)&lt;0,0,VLOOKUP(LEFT(C175,LEN(C175)-3),RESBDG_Replacement_Split_Tech!A:T,12+B175-2016,FALSE)),0)*_xlfn.IFNA(VLOOKUP(LEFT(C175,14),'AGG Activity_16'!A:K,B175-2016+2,FALSE),VLOOKUP(LEFT(C175,15),'AGG Activity_16'!A:K,B175-2016+2,FALSE))*(1-Summary!$C$9)</f>
        <v>5.5364270453822035</v>
      </c>
      <c r="H175" s="6"/>
    </row>
    <row r="176" spans="1:8" x14ac:dyDescent="0.25">
      <c r="A176" t="s">
        <v>2</v>
      </c>
      <c r="B176">
        <f t="shared" si="0"/>
        <v>2017</v>
      </c>
      <c r="C176" t="str">
        <f t="shared" si="1"/>
        <v>RESBDGAPAOldLIFLU___STDELC_16</v>
      </c>
      <c r="D176" s="7">
        <f>_xlfn.IFNA(IF(VLOOKUP(LEFT(C176,LEN(C176)-3),RESBDG_Replacement_Split_Tech!A:T,12+B176-2016,FALSE)&lt;0,0,VLOOKUP(LEFT(C176,LEN(C176)-3),RESBDG_Replacement_Split_Tech!A:T,12+B176-2016,FALSE)),0)*_xlfn.IFNA(VLOOKUP(LEFT(C176,14),'AGG Activity_16'!A:K,B176-2016+2,FALSE),VLOOKUP(LEFT(C176,15),'AGG Activity_16'!A:K,B176-2016+2,FALSE))*(1-Summary!$C$9)</f>
        <v>96.327212653641354</v>
      </c>
      <c r="H176" s="6"/>
    </row>
    <row r="177" spans="1:8" x14ac:dyDescent="0.25">
      <c r="A177" t="s">
        <v>2</v>
      </c>
      <c r="B177">
        <f t="shared" si="0"/>
        <v>2017</v>
      </c>
      <c r="C177" t="str">
        <f t="shared" si="1"/>
        <v>RESBDGAPAOldLIHAL___STDELC_16</v>
      </c>
      <c r="D177" s="7">
        <f>_xlfn.IFNA(IF(VLOOKUP(LEFT(C177,LEN(C177)-3),RESBDG_Replacement_Split_Tech!A:T,12+B177-2016,FALSE)&lt;0,0,VLOOKUP(LEFT(C177,LEN(C177)-3),RESBDG_Replacement_Split_Tech!A:T,12+B177-2016,FALSE)),0)*_xlfn.IFNA(VLOOKUP(LEFT(C177,14),'AGG Activity_16'!A:K,B177-2016+2,FALSE),VLOOKUP(LEFT(C177,15),'AGG Activity_16'!A:K,B177-2016+2,FALSE))*(1-Summary!$C$9)</f>
        <v>55.688497723603156</v>
      </c>
      <c r="H177" s="6"/>
    </row>
    <row r="178" spans="1:8" x14ac:dyDescent="0.25">
      <c r="A178" t="s">
        <v>2</v>
      </c>
      <c r="B178">
        <f t="shared" si="0"/>
        <v>2017</v>
      </c>
      <c r="C178" t="str">
        <f t="shared" si="1"/>
        <v>RESBDGAPAOldLIINC___STDELC_16</v>
      </c>
      <c r="D178" s="7">
        <f>_xlfn.IFNA(IF(VLOOKUP(LEFT(C178,LEN(C178)-3),RESBDG_Replacement_Split_Tech!A:T,12+B178-2016,FALSE)&lt;0,0,VLOOKUP(LEFT(C178,LEN(C178)-3),RESBDG_Replacement_Split_Tech!A:T,12+B178-2016,FALSE)),0)*_xlfn.IFNA(VLOOKUP(LEFT(C178,14),'AGG Activity_16'!A:K,B178-2016+2,FALSE),VLOOKUP(LEFT(C178,15),'AGG Activity_16'!A:K,B178-2016+2,FALSE))*(1-Summary!$C$9)</f>
        <v>178.85978590482736</v>
      </c>
      <c r="H178" s="6"/>
    </row>
    <row r="179" spans="1:8" x14ac:dyDescent="0.25">
      <c r="A179" t="s">
        <v>2</v>
      </c>
      <c r="B179">
        <f t="shared" si="0"/>
        <v>2017</v>
      </c>
      <c r="C179" t="str">
        <f t="shared" si="1"/>
        <v>RESBDGAPAOldLILED___HIGELC_16</v>
      </c>
      <c r="D179" s="7">
        <f>_xlfn.IFNA(IF(VLOOKUP(LEFT(C179,LEN(C179)-3),RESBDG_Replacement_Split_Tech!A:T,12+B179-2016,FALSE)&lt;0,0,VLOOKUP(LEFT(C179,LEN(C179)-3),RESBDG_Replacement_Split_Tech!A:T,12+B179-2016,FALSE)),0)*_xlfn.IFNA(VLOOKUP(LEFT(C179,14),'AGG Activity_16'!A:K,B179-2016+2,FALSE),VLOOKUP(LEFT(C179,15),'AGG Activity_16'!A:K,B179-2016+2,FALSE))*(1-Summary!$C$9)</f>
        <v>1.3970366983938401E-2</v>
      </c>
      <c r="H179" s="6"/>
    </row>
    <row r="180" spans="1:8" x14ac:dyDescent="0.25">
      <c r="A180" t="s">
        <v>2</v>
      </c>
      <c r="B180">
        <f t="shared" si="0"/>
        <v>2017</v>
      </c>
      <c r="C180" t="str">
        <f t="shared" si="1"/>
        <v>RESBDGAPAOldLILED___STDELC_16</v>
      </c>
      <c r="D180" s="7">
        <f>_xlfn.IFNA(IF(VLOOKUP(LEFT(C180,LEN(C180)-3),RESBDG_Replacement_Split_Tech!A:T,12+B180-2016,FALSE)&lt;0,0,VLOOKUP(LEFT(C180,LEN(C180)-3),RESBDG_Replacement_Split_Tech!A:T,12+B180-2016,FALSE)),0)*_xlfn.IFNA(VLOOKUP(LEFT(C180,14),'AGG Activity_16'!A:K,B180-2016+2,FALSE),VLOOKUP(LEFT(C180,15),'AGG Activity_16'!A:K,B180-2016+2,FALSE))*(1-Summary!$C$9)</f>
        <v>1.4541517628030845E-2</v>
      </c>
      <c r="H180" s="6"/>
    </row>
    <row r="181" spans="1:8" x14ac:dyDescent="0.25">
      <c r="A181" t="s">
        <v>2</v>
      </c>
      <c r="B181">
        <f t="shared" si="0"/>
        <v>2017</v>
      </c>
      <c r="C181" t="str">
        <f t="shared" si="1"/>
        <v>RESBDGAPAOldRAG______STDELC_16</v>
      </c>
      <c r="D181" s="7">
        <f>_xlfn.IFNA(IF(VLOOKUP(LEFT(C181,LEN(C181)-3),RESBDG_Replacement_Split_Tech!A:T,12+B181-2016,FALSE)&lt;0,0,VLOOKUP(LEFT(C181,LEN(C181)-3),RESBDG_Replacement_Split_Tech!A:T,12+B181-2016,FALSE)),0)*_xlfn.IFNA(VLOOKUP(LEFT(C181,14),'AGG Activity_16'!A:K,B181-2016+2,FALSE),VLOOKUP(LEFT(C181,15),'AGG Activity_16'!A:K,B181-2016+2,FALSE))*(1-Summary!$C$9)</f>
        <v>267.80665089505572</v>
      </c>
      <c r="H181" s="6"/>
    </row>
    <row r="182" spans="1:8" x14ac:dyDescent="0.25">
      <c r="A182" t="s">
        <v>2</v>
      </c>
      <c r="B182">
        <f t="shared" si="0"/>
        <v>2017</v>
      </c>
      <c r="C182" t="str">
        <f t="shared" si="1"/>
        <v>RESBDGAPAOldREF______STDELC_16</v>
      </c>
      <c r="D182" s="7">
        <f>_xlfn.IFNA(IF(VLOOKUP(LEFT(C182,LEN(C182)-3),RESBDG_Replacement_Split_Tech!A:T,12+B182-2016,FALSE)&lt;0,0,VLOOKUP(LEFT(C182,LEN(C182)-3),RESBDG_Replacement_Split_Tech!A:T,12+B182-2016,FALSE)),0)*_xlfn.IFNA(VLOOKUP(LEFT(C182,14),'AGG Activity_16'!A:K,B182-2016+2,FALSE),VLOOKUP(LEFT(C182,15),'AGG Activity_16'!A:K,B182-2016+2,FALSE))*(1-Summary!$C$9)</f>
        <v>144.31225970099112</v>
      </c>
      <c r="H182" s="6"/>
    </row>
    <row r="183" spans="1:8" x14ac:dyDescent="0.25">
      <c r="A183" t="s">
        <v>2</v>
      </c>
      <c r="B183">
        <f t="shared" si="0"/>
        <v>2017</v>
      </c>
      <c r="C183" t="str">
        <f t="shared" si="1"/>
        <v>RESBDGAPAOldSCCE___STDELC_16</v>
      </c>
      <c r="D183" s="7">
        <f>_xlfn.IFNA(IF(VLOOKUP(LEFT(C183,LEN(C183)-3),RESBDG_Replacement_Split_Tech!A:T,12+B183-2016,FALSE)&lt;0,0,VLOOKUP(LEFT(C183,LEN(C183)-3),RESBDG_Replacement_Split_Tech!A:T,12+B183-2016,FALSE)),0)*_xlfn.IFNA(VLOOKUP(LEFT(C183,14),'AGG Activity_16'!A:K,B183-2016+2,FALSE),VLOOKUP(LEFT(C183,15),'AGG Activity_16'!A:K,B183-2016+2,FALSE))*(1-Summary!$C$9)</f>
        <v>41.451554142585685</v>
      </c>
      <c r="H183" s="6"/>
    </row>
    <row r="184" spans="1:8" x14ac:dyDescent="0.25">
      <c r="A184" t="s">
        <v>2</v>
      </c>
      <c r="B184">
        <f t="shared" si="0"/>
        <v>2017</v>
      </c>
      <c r="C184" t="str">
        <f t="shared" si="1"/>
        <v>RESBDGAPAOldSCRO___STDELC_16</v>
      </c>
      <c r="D184" s="7">
        <f>_xlfn.IFNA(IF(VLOOKUP(LEFT(C184,LEN(C184)-3),RESBDG_Replacement_Split_Tech!A:T,12+B184-2016,FALSE)&lt;0,0,VLOOKUP(LEFT(C184,LEN(C184)-3),RESBDG_Replacement_Split_Tech!A:T,12+B184-2016,FALSE)),0)*_xlfn.IFNA(VLOOKUP(LEFT(C184,14),'AGG Activity_16'!A:K,B184-2016+2,FALSE),VLOOKUP(LEFT(C184,15),'AGG Activity_16'!A:K,B184-2016+2,FALSE))*(1-Summary!$C$9)</f>
        <v>25.878198062526089</v>
      </c>
      <c r="H184" s="6"/>
    </row>
    <row r="185" spans="1:8" x14ac:dyDescent="0.25">
      <c r="A185" t="s">
        <v>2</v>
      </c>
      <c r="B185">
        <f t="shared" si="0"/>
        <v>2017</v>
      </c>
      <c r="C185" t="str">
        <f t="shared" si="1"/>
        <v>RESBDGAPAOldSHHEP___STDELC_16</v>
      </c>
      <c r="D185" s="7">
        <f>_xlfn.IFNA(IF(VLOOKUP(LEFT(C185,LEN(C185)-3),RESBDG_Replacement_Split_Tech!A:T,12+B185-2016,FALSE)&lt;0,0,VLOOKUP(LEFT(C185,LEN(C185)-3),RESBDG_Replacement_Split_Tech!A:T,12+B185-2016,FALSE)),0)*_xlfn.IFNA(VLOOKUP(LEFT(C185,14),'AGG Activity_16'!A:K,B185-2016+2,FALSE),VLOOKUP(LEFT(C185,15),'AGG Activity_16'!A:K,B185-2016+2,FALSE))*(1-Summary!$C$9)</f>
        <v>50.431728093514288</v>
      </c>
      <c r="H185" s="6"/>
    </row>
    <row r="186" spans="1:8" x14ac:dyDescent="0.25">
      <c r="A186" t="s">
        <v>2</v>
      </c>
      <c r="B186">
        <f t="shared" si="0"/>
        <v>2017</v>
      </c>
      <c r="C186" t="str">
        <f t="shared" si="1"/>
        <v>RESBDGAPAOldSHPLT___STDELC_16</v>
      </c>
      <c r="D186" s="7">
        <f>_xlfn.IFNA(IF(VLOOKUP(LEFT(C186,LEN(C186)-3),RESBDG_Replacement_Split_Tech!A:T,12+B186-2016,FALSE)&lt;0,0,VLOOKUP(LEFT(C186,LEN(C186)-3),RESBDG_Replacement_Split_Tech!A:T,12+B186-2016,FALSE)),0)*_xlfn.IFNA(VLOOKUP(LEFT(C186,14),'AGG Activity_16'!A:K,B186-2016+2,FALSE),VLOOKUP(LEFT(C186,15),'AGG Activity_16'!A:K,B186-2016+2,FALSE))*(1-Summary!$C$9)</f>
        <v>44.238357976766927</v>
      </c>
      <c r="H186" s="6"/>
    </row>
    <row r="187" spans="1:8" x14ac:dyDescent="0.25">
      <c r="A187" t="s">
        <v>2</v>
      </c>
      <c r="B187">
        <f t="shared" si="0"/>
        <v>2017</v>
      </c>
      <c r="C187" t="str">
        <f t="shared" si="1"/>
        <v>RESBDGAPAOldWH______STDELC_16</v>
      </c>
      <c r="D187" s="7">
        <f>_xlfn.IFNA(IF(VLOOKUP(LEFT(C187,LEN(C187)-3),RESBDG_Replacement_Split_Tech!A:T,12+B187-2016,FALSE)&lt;0,0,VLOOKUP(LEFT(C187,LEN(C187)-3),RESBDG_Replacement_Split_Tech!A:T,12+B187-2016,FALSE)),0)*_xlfn.IFNA(VLOOKUP(LEFT(C187,14),'AGG Activity_16'!A:K,B187-2016+2,FALSE),VLOOKUP(LEFT(C187,15),'AGG Activity_16'!A:K,B187-2016+2,FALSE))*(1-Summary!$C$9)</f>
        <v>60.44353687385275</v>
      </c>
      <c r="H187" s="6"/>
    </row>
    <row r="188" spans="1:8" x14ac:dyDescent="0.25">
      <c r="A188" t="s">
        <v>2</v>
      </c>
      <c r="B188">
        <f t="shared" si="0"/>
        <v>2017</v>
      </c>
      <c r="C188" t="str">
        <f t="shared" si="1"/>
        <v>RESBDGSATNewAPLOTH___STDELC_16</v>
      </c>
      <c r="D188" s="7">
        <f>_xlfn.IFNA(IF(VLOOKUP(LEFT(C188,LEN(C188)-3),RESBDG_Replacement_Split_Tech!A:T,12+B188-2016,FALSE)&lt;0,0,VLOOKUP(LEFT(C188,LEN(C188)-3),RESBDG_Replacement_Split_Tech!A:T,12+B188-2016,FALSE)),0)*_xlfn.IFNA(VLOOKUP(LEFT(C188,14),'AGG Activity_16'!A:K,B188-2016+2,FALSE),VLOOKUP(LEFT(C188,15),'AGG Activity_16'!A:K,B188-2016+2,FALSE))*(1-Summary!$C$9)</f>
        <v>0</v>
      </c>
      <c r="H188" s="6"/>
    </row>
    <row r="189" spans="1:8" x14ac:dyDescent="0.25">
      <c r="A189" t="s">
        <v>2</v>
      </c>
      <c r="B189">
        <f t="shared" si="0"/>
        <v>2017</v>
      </c>
      <c r="C189" t="str">
        <f t="shared" si="1"/>
        <v>RESBDGSATNewCDY______STDELC_16</v>
      </c>
      <c r="D189" s="7">
        <f>_xlfn.IFNA(IF(VLOOKUP(LEFT(C189,LEN(C189)-3),RESBDG_Replacement_Split_Tech!A:T,12+B189-2016,FALSE)&lt;0,0,VLOOKUP(LEFT(C189,LEN(C189)-3),RESBDG_Replacement_Split_Tech!A:T,12+B189-2016,FALSE)),0)*_xlfn.IFNA(VLOOKUP(LEFT(C189,14),'AGG Activity_16'!A:K,B189-2016+2,FALSE),VLOOKUP(LEFT(C189,15),'AGG Activity_16'!A:K,B189-2016+2,FALSE))*(1-Summary!$C$9)</f>
        <v>0</v>
      </c>
      <c r="H189" s="6"/>
    </row>
    <row r="190" spans="1:8" x14ac:dyDescent="0.25">
      <c r="A190" t="s">
        <v>2</v>
      </c>
      <c r="B190">
        <f t="shared" si="0"/>
        <v>2017</v>
      </c>
      <c r="C190" t="str">
        <f t="shared" si="1"/>
        <v>RESBDGSATNewCWA______STDELC_16</v>
      </c>
      <c r="D190" s="7">
        <f>_xlfn.IFNA(IF(VLOOKUP(LEFT(C190,LEN(C190)-3),RESBDG_Replacement_Split_Tech!A:T,12+B190-2016,FALSE)&lt;0,0,VLOOKUP(LEFT(C190,LEN(C190)-3),RESBDG_Replacement_Split_Tech!A:T,12+B190-2016,FALSE)),0)*_xlfn.IFNA(VLOOKUP(LEFT(C190,14),'AGG Activity_16'!A:K,B190-2016+2,FALSE),VLOOKUP(LEFT(C190,15),'AGG Activity_16'!A:K,B190-2016+2,FALSE))*(1-Summary!$C$9)</f>
        <v>0</v>
      </c>
      <c r="H190" s="6"/>
    </row>
    <row r="191" spans="1:8" x14ac:dyDescent="0.25">
      <c r="A191" t="s">
        <v>2</v>
      </c>
      <c r="B191">
        <f t="shared" si="0"/>
        <v>2017</v>
      </c>
      <c r="C191" t="str">
        <f t="shared" si="1"/>
        <v>RESBDGSATNewDWA______STDELC_16</v>
      </c>
      <c r="D191" s="7">
        <f>_xlfn.IFNA(IF(VLOOKUP(LEFT(C191,LEN(C191)-3),RESBDG_Replacement_Split_Tech!A:T,12+B191-2016,FALSE)&lt;0,0,VLOOKUP(LEFT(C191,LEN(C191)-3),RESBDG_Replacement_Split_Tech!A:T,12+B191-2016,FALSE)),0)*_xlfn.IFNA(VLOOKUP(LEFT(C191,14),'AGG Activity_16'!A:K,B191-2016+2,FALSE),VLOOKUP(LEFT(C191,15),'AGG Activity_16'!A:K,B191-2016+2,FALSE))*(1-Summary!$C$9)</f>
        <v>0</v>
      </c>
      <c r="H191" s="6"/>
    </row>
    <row r="192" spans="1:8" x14ac:dyDescent="0.25">
      <c r="A192" t="s">
        <v>2</v>
      </c>
      <c r="B192">
        <f t="shared" si="0"/>
        <v>2017</v>
      </c>
      <c r="C192" t="str">
        <f t="shared" si="1"/>
        <v>RESBDGSATNewFRZ______STDELC_16</v>
      </c>
      <c r="D192" s="7">
        <f>_xlfn.IFNA(IF(VLOOKUP(LEFT(C192,LEN(C192)-3),RESBDG_Replacement_Split_Tech!A:T,12+B192-2016,FALSE)&lt;0,0,VLOOKUP(LEFT(C192,LEN(C192)-3),RESBDG_Replacement_Split_Tech!A:T,12+B192-2016,FALSE)),0)*_xlfn.IFNA(VLOOKUP(LEFT(C192,14),'AGG Activity_16'!A:K,B192-2016+2,FALSE),VLOOKUP(LEFT(C192,15),'AGG Activity_16'!A:K,B192-2016+2,FALSE))*(1-Summary!$C$9)</f>
        <v>0</v>
      </c>
      <c r="H192" s="6"/>
    </row>
    <row r="193" spans="1:8" x14ac:dyDescent="0.25">
      <c r="A193" t="s">
        <v>2</v>
      </c>
      <c r="B193">
        <f t="shared" si="0"/>
        <v>2017</v>
      </c>
      <c r="C193" t="str">
        <f t="shared" si="1"/>
        <v>RESBDGSATNewLIFLC___STDELC_16</v>
      </c>
      <c r="D193" s="7">
        <f>_xlfn.IFNA(IF(VLOOKUP(LEFT(C193,LEN(C193)-3),RESBDG_Replacement_Split_Tech!A:T,12+B193-2016,FALSE)&lt;0,0,VLOOKUP(LEFT(C193,LEN(C193)-3),RESBDG_Replacement_Split_Tech!A:T,12+B193-2016,FALSE)),0)*_xlfn.IFNA(VLOOKUP(LEFT(C193,14),'AGG Activity_16'!A:K,B193-2016+2,FALSE),VLOOKUP(LEFT(C193,15),'AGG Activity_16'!A:K,B193-2016+2,FALSE))*(1-Summary!$C$9)</f>
        <v>0</v>
      </c>
      <c r="H193" s="6"/>
    </row>
    <row r="194" spans="1:8" x14ac:dyDescent="0.25">
      <c r="A194" t="s">
        <v>2</v>
      </c>
      <c r="B194">
        <f t="shared" si="0"/>
        <v>2017</v>
      </c>
      <c r="C194" t="str">
        <f t="shared" si="1"/>
        <v>RESBDGSATNewLIFLU___STDELC_16</v>
      </c>
      <c r="D194" s="7">
        <f>_xlfn.IFNA(IF(VLOOKUP(LEFT(C194,LEN(C194)-3),RESBDG_Replacement_Split_Tech!A:T,12+B194-2016,FALSE)&lt;0,0,VLOOKUP(LEFT(C194,LEN(C194)-3),RESBDG_Replacement_Split_Tech!A:T,12+B194-2016,FALSE)),0)*_xlfn.IFNA(VLOOKUP(LEFT(C194,14),'AGG Activity_16'!A:K,B194-2016+2,FALSE),VLOOKUP(LEFT(C194,15),'AGG Activity_16'!A:K,B194-2016+2,FALSE))*(1-Summary!$C$9)</f>
        <v>0</v>
      </c>
      <c r="H194" s="6"/>
    </row>
    <row r="195" spans="1:8" x14ac:dyDescent="0.25">
      <c r="A195" t="s">
        <v>2</v>
      </c>
      <c r="B195">
        <f t="shared" si="0"/>
        <v>2017</v>
      </c>
      <c r="C195" t="str">
        <f t="shared" si="1"/>
        <v>RESBDGSATNewLIHAL___STDELC_16</v>
      </c>
      <c r="D195" s="7">
        <f>_xlfn.IFNA(IF(VLOOKUP(LEFT(C195,LEN(C195)-3),RESBDG_Replacement_Split_Tech!A:T,12+B195-2016,FALSE)&lt;0,0,VLOOKUP(LEFT(C195,LEN(C195)-3),RESBDG_Replacement_Split_Tech!A:T,12+B195-2016,FALSE)),0)*_xlfn.IFNA(VLOOKUP(LEFT(C195,14),'AGG Activity_16'!A:K,B195-2016+2,FALSE),VLOOKUP(LEFT(C195,15),'AGG Activity_16'!A:K,B195-2016+2,FALSE))*(1-Summary!$C$9)</f>
        <v>0</v>
      </c>
      <c r="H195" s="6"/>
    </row>
    <row r="196" spans="1:8" x14ac:dyDescent="0.25">
      <c r="A196" t="s">
        <v>2</v>
      </c>
      <c r="B196">
        <f t="shared" si="0"/>
        <v>2017</v>
      </c>
      <c r="C196" t="str">
        <f t="shared" si="1"/>
        <v>RESBDGSATNewLIINC___STDELC_16</v>
      </c>
      <c r="D196" s="7">
        <f>_xlfn.IFNA(IF(VLOOKUP(LEFT(C196,LEN(C196)-3),RESBDG_Replacement_Split_Tech!A:T,12+B196-2016,FALSE)&lt;0,0,VLOOKUP(LEFT(C196,LEN(C196)-3),RESBDG_Replacement_Split_Tech!A:T,12+B196-2016,FALSE)),0)*_xlfn.IFNA(VLOOKUP(LEFT(C196,14),'AGG Activity_16'!A:K,B196-2016+2,FALSE),VLOOKUP(LEFT(C196,15),'AGG Activity_16'!A:K,B196-2016+2,FALSE))*(1-Summary!$C$9)</f>
        <v>0</v>
      </c>
      <c r="H196" s="6"/>
    </row>
    <row r="197" spans="1:8" x14ac:dyDescent="0.25">
      <c r="A197" t="s">
        <v>2</v>
      </c>
      <c r="B197">
        <f t="shared" si="0"/>
        <v>2017</v>
      </c>
      <c r="C197" t="str">
        <f t="shared" si="1"/>
        <v>RESBDGSATNewLILED___HIGELC_16</v>
      </c>
      <c r="D197" s="7">
        <f>_xlfn.IFNA(IF(VLOOKUP(LEFT(C197,LEN(C197)-3),RESBDG_Replacement_Split_Tech!A:T,12+B197-2016,FALSE)&lt;0,0,VLOOKUP(LEFT(C197,LEN(C197)-3),RESBDG_Replacement_Split_Tech!A:T,12+B197-2016,FALSE)),0)*_xlfn.IFNA(VLOOKUP(LEFT(C197,14),'AGG Activity_16'!A:K,B197-2016+2,FALSE),VLOOKUP(LEFT(C197,15),'AGG Activity_16'!A:K,B197-2016+2,FALSE))*(1-Summary!$C$9)</f>
        <v>0</v>
      </c>
      <c r="H197" s="6"/>
    </row>
    <row r="198" spans="1:8" x14ac:dyDescent="0.25">
      <c r="A198" t="s">
        <v>2</v>
      </c>
      <c r="B198">
        <f t="shared" si="0"/>
        <v>2017</v>
      </c>
      <c r="C198" t="str">
        <f t="shared" si="1"/>
        <v>RESBDGSATNewLILED___STDELC_16</v>
      </c>
      <c r="D198" s="7">
        <f>_xlfn.IFNA(IF(VLOOKUP(LEFT(C198,LEN(C198)-3),RESBDG_Replacement_Split_Tech!A:T,12+B198-2016,FALSE)&lt;0,0,VLOOKUP(LEFT(C198,LEN(C198)-3),RESBDG_Replacement_Split_Tech!A:T,12+B198-2016,FALSE)),0)*_xlfn.IFNA(VLOOKUP(LEFT(C198,14),'AGG Activity_16'!A:K,B198-2016+2,FALSE),VLOOKUP(LEFT(C198,15),'AGG Activity_16'!A:K,B198-2016+2,FALSE))*(1-Summary!$C$9)</f>
        <v>0</v>
      </c>
      <c r="H198" s="6"/>
    </row>
    <row r="199" spans="1:8" x14ac:dyDescent="0.25">
      <c r="A199" t="s">
        <v>2</v>
      </c>
      <c r="B199">
        <f t="shared" si="0"/>
        <v>2017</v>
      </c>
      <c r="C199" t="str">
        <f t="shared" si="1"/>
        <v>RESBDGSATNewRAG______STDELC_16</v>
      </c>
      <c r="D199" s="7">
        <f>_xlfn.IFNA(IF(VLOOKUP(LEFT(C199,LEN(C199)-3),RESBDG_Replacement_Split_Tech!A:T,12+B199-2016,FALSE)&lt;0,0,VLOOKUP(LEFT(C199,LEN(C199)-3),RESBDG_Replacement_Split_Tech!A:T,12+B199-2016,FALSE)),0)*_xlfn.IFNA(VLOOKUP(LEFT(C199,14),'AGG Activity_16'!A:K,B199-2016+2,FALSE),VLOOKUP(LEFT(C199,15),'AGG Activity_16'!A:K,B199-2016+2,FALSE))*(1-Summary!$C$9)</f>
        <v>0</v>
      </c>
      <c r="H199" s="6"/>
    </row>
    <row r="200" spans="1:8" x14ac:dyDescent="0.25">
      <c r="A200" t="s">
        <v>2</v>
      </c>
      <c r="B200">
        <f t="shared" si="0"/>
        <v>2017</v>
      </c>
      <c r="C200" t="str">
        <f t="shared" si="1"/>
        <v>RESBDGSATNewREF______STDELC_16</v>
      </c>
      <c r="D200" s="7">
        <f>_xlfn.IFNA(IF(VLOOKUP(LEFT(C200,LEN(C200)-3),RESBDG_Replacement_Split_Tech!A:T,12+B200-2016,FALSE)&lt;0,0,VLOOKUP(LEFT(C200,LEN(C200)-3),RESBDG_Replacement_Split_Tech!A:T,12+B200-2016,FALSE)),0)*_xlfn.IFNA(VLOOKUP(LEFT(C200,14),'AGG Activity_16'!A:K,B200-2016+2,FALSE),VLOOKUP(LEFT(C200,15),'AGG Activity_16'!A:K,B200-2016+2,FALSE))*(1-Summary!$C$9)</f>
        <v>0</v>
      </c>
      <c r="H200" s="6"/>
    </row>
    <row r="201" spans="1:8" x14ac:dyDescent="0.25">
      <c r="A201" t="s">
        <v>2</v>
      </c>
      <c r="B201">
        <f t="shared" si="0"/>
        <v>2017</v>
      </c>
      <c r="C201" t="str">
        <f t="shared" si="1"/>
        <v>RESBDGSATNewSCCE___STDELC_16</v>
      </c>
      <c r="D201" s="7">
        <f>_xlfn.IFNA(IF(VLOOKUP(LEFT(C201,LEN(C201)-3),RESBDG_Replacement_Split_Tech!A:T,12+B201-2016,FALSE)&lt;0,0,VLOOKUP(LEFT(C201,LEN(C201)-3),RESBDG_Replacement_Split_Tech!A:T,12+B201-2016,FALSE)),0)*_xlfn.IFNA(VLOOKUP(LEFT(C201,14),'AGG Activity_16'!A:K,B201-2016+2,FALSE),VLOOKUP(LEFT(C201,15),'AGG Activity_16'!A:K,B201-2016+2,FALSE))*(1-Summary!$C$9)</f>
        <v>0</v>
      </c>
      <c r="H201" s="6"/>
    </row>
    <row r="202" spans="1:8" x14ac:dyDescent="0.25">
      <c r="A202" t="s">
        <v>2</v>
      </c>
      <c r="B202">
        <f t="shared" si="0"/>
        <v>2017</v>
      </c>
      <c r="C202" t="str">
        <f t="shared" si="1"/>
        <v>RESBDGSATNewSCRO___STDELC_16</v>
      </c>
      <c r="D202" s="7">
        <f>_xlfn.IFNA(IF(VLOOKUP(LEFT(C202,LEN(C202)-3),RESBDG_Replacement_Split_Tech!A:T,12+B202-2016,FALSE)&lt;0,0,VLOOKUP(LEFT(C202,LEN(C202)-3),RESBDG_Replacement_Split_Tech!A:T,12+B202-2016,FALSE)),0)*_xlfn.IFNA(VLOOKUP(LEFT(C202,14),'AGG Activity_16'!A:K,B202-2016+2,FALSE),VLOOKUP(LEFT(C202,15),'AGG Activity_16'!A:K,B202-2016+2,FALSE))*(1-Summary!$C$9)</f>
        <v>0</v>
      </c>
      <c r="H202" s="6"/>
    </row>
    <row r="203" spans="1:8" x14ac:dyDescent="0.25">
      <c r="A203" t="s">
        <v>2</v>
      </c>
      <c r="B203">
        <f t="shared" si="0"/>
        <v>2017</v>
      </c>
      <c r="C203" t="str">
        <f t="shared" si="1"/>
        <v>RESBDGSATNewSHHEP___STDELC_16</v>
      </c>
      <c r="D203" s="7">
        <f>_xlfn.IFNA(IF(VLOOKUP(LEFT(C203,LEN(C203)-3),RESBDG_Replacement_Split_Tech!A:T,12+B203-2016,FALSE)&lt;0,0,VLOOKUP(LEFT(C203,LEN(C203)-3),RESBDG_Replacement_Split_Tech!A:T,12+B203-2016,FALSE)),0)*_xlfn.IFNA(VLOOKUP(LEFT(C203,14),'AGG Activity_16'!A:K,B203-2016+2,FALSE),VLOOKUP(LEFT(C203,15),'AGG Activity_16'!A:K,B203-2016+2,FALSE))*(1-Summary!$C$9)</f>
        <v>0</v>
      </c>
      <c r="H203" s="6"/>
    </row>
    <row r="204" spans="1:8" x14ac:dyDescent="0.25">
      <c r="A204" t="s">
        <v>2</v>
      </c>
      <c r="B204">
        <f t="shared" si="0"/>
        <v>2017</v>
      </c>
      <c r="C204" t="str">
        <f t="shared" si="1"/>
        <v>RESBDGSATNewSHPLT___STDELC_16</v>
      </c>
      <c r="D204" s="7">
        <f>_xlfn.IFNA(IF(VLOOKUP(LEFT(C204,LEN(C204)-3),RESBDG_Replacement_Split_Tech!A:T,12+B204-2016,FALSE)&lt;0,0,VLOOKUP(LEFT(C204,LEN(C204)-3),RESBDG_Replacement_Split_Tech!A:T,12+B204-2016,FALSE)),0)*_xlfn.IFNA(VLOOKUP(LEFT(C204,14),'AGG Activity_16'!A:K,B204-2016+2,FALSE),VLOOKUP(LEFT(C204,15),'AGG Activity_16'!A:K,B204-2016+2,FALSE))*(1-Summary!$C$9)</f>
        <v>0</v>
      </c>
      <c r="H204" s="6"/>
    </row>
    <row r="205" spans="1:8" x14ac:dyDescent="0.25">
      <c r="A205" t="s">
        <v>2</v>
      </c>
      <c r="B205">
        <f t="shared" si="0"/>
        <v>2017</v>
      </c>
      <c r="C205" t="str">
        <f t="shared" si="1"/>
        <v>RESBDGSATNewWH______STDELC_16</v>
      </c>
      <c r="D205" s="7">
        <f>_xlfn.IFNA(IF(VLOOKUP(LEFT(C205,LEN(C205)-3),RESBDG_Replacement_Split_Tech!A:T,12+B205-2016,FALSE)&lt;0,0,VLOOKUP(LEFT(C205,LEN(C205)-3),RESBDG_Replacement_Split_Tech!A:T,12+B205-2016,FALSE)),0)*_xlfn.IFNA(VLOOKUP(LEFT(C205,14),'AGG Activity_16'!A:K,B205-2016+2,FALSE),VLOOKUP(LEFT(C205,15),'AGG Activity_16'!A:K,B205-2016+2,FALSE))*(1-Summary!$C$9)</f>
        <v>0</v>
      </c>
      <c r="H205" s="6"/>
    </row>
    <row r="206" spans="1:8" x14ac:dyDescent="0.25">
      <c r="A206" t="s">
        <v>2</v>
      </c>
      <c r="B206">
        <f t="shared" si="0"/>
        <v>2017</v>
      </c>
      <c r="C206" t="str">
        <f t="shared" si="1"/>
        <v>RESBDGSATOldAPLOTH___STDELC_16</v>
      </c>
      <c r="D206" s="7">
        <f>_xlfn.IFNA(IF(VLOOKUP(LEFT(C206,LEN(C206)-3),RESBDG_Replacement_Split_Tech!A:T,12+B206-2016,FALSE)&lt;0,0,VLOOKUP(LEFT(C206,LEN(C206)-3),RESBDG_Replacement_Split_Tech!A:T,12+B206-2016,FALSE)),0)*_xlfn.IFNA(VLOOKUP(LEFT(C206,14),'AGG Activity_16'!A:K,B206-2016+2,FALSE),VLOOKUP(LEFT(C206,15),'AGG Activity_16'!A:K,B206-2016+2,FALSE))*(1-Summary!$C$9)</f>
        <v>0.75034722694444855</v>
      </c>
      <c r="H206" s="6"/>
    </row>
    <row r="207" spans="1:8" x14ac:dyDescent="0.25">
      <c r="A207" t="s">
        <v>2</v>
      </c>
      <c r="B207">
        <f t="shared" si="0"/>
        <v>2017</v>
      </c>
      <c r="C207" t="str">
        <f t="shared" si="1"/>
        <v>RESBDGSATOldCDY______STDELC_16</v>
      </c>
      <c r="D207" s="7">
        <f>_xlfn.IFNA(IF(VLOOKUP(LEFT(C207,LEN(C207)-3),RESBDG_Replacement_Split_Tech!A:T,12+B207-2016,FALSE)&lt;0,0,VLOOKUP(LEFT(C207,LEN(C207)-3),RESBDG_Replacement_Split_Tech!A:T,12+B207-2016,FALSE)),0)*_xlfn.IFNA(VLOOKUP(LEFT(C207,14),'AGG Activity_16'!A:K,B207-2016+2,FALSE),VLOOKUP(LEFT(C207,15),'AGG Activity_16'!A:K,B207-2016+2,FALSE))*(1-Summary!$C$9)</f>
        <v>0.39656925526176873</v>
      </c>
      <c r="H207" s="6"/>
    </row>
    <row r="208" spans="1:8" x14ac:dyDescent="0.25">
      <c r="A208" t="s">
        <v>2</v>
      </c>
      <c r="B208">
        <f t="shared" si="0"/>
        <v>2017</v>
      </c>
      <c r="C208" t="str">
        <f t="shared" si="1"/>
        <v>RESBDGSATOldCWA______STDELC_16</v>
      </c>
      <c r="D208" s="7">
        <f>_xlfn.IFNA(IF(VLOOKUP(LEFT(C208,LEN(C208)-3),RESBDG_Replacement_Split_Tech!A:T,12+B208-2016,FALSE)&lt;0,0,VLOOKUP(LEFT(C208,LEN(C208)-3),RESBDG_Replacement_Split_Tech!A:T,12+B208-2016,FALSE)),0)*_xlfn.IFNA(VLOOKUP(LEFT(C208,14),'AGG Activity_16'!A:K,B208-2016+2,FALSE),VLOOKUP(LEFT(C208,15),'AGG Activity_16'!A:K,B208-2016+2,FALSE))*(1-Summary!$C$9)</f>
        <v>5.6934069732608243</v>
      </c>
      <c r="H208" s="6"/>
    </row>
    <row r="209" spans="1:8" x14ac:dyDescent="0.25">
      <c r="A209" t="s">
        <v>2</v>
      </c>
      <c r="B209">
        <f t="shared" si="0"/>
        <v>2017</v>
      </c>
      <c r="C209" t="str">
        <f t="shared" si="1"/>
        <v>RESBDGSATOldDWA______STDELC_16</v>
      </c>
      <c r="D209" s="7">
        <f>_xlfn.IFNA(IF(VLOOKUP(LEFT(C209,LEN(C209)-3),RESBDG_Replacement_Split_Tech!A:T,12+B209-2016,FALSE)&lt;0,0,VLOOKUP(LEFT(C209,LEN(C209)-3),RESBDG_Replacement_Split_Tech!A:T,12+B209-2016,FALSE)),0)*_xlfn.IFNA(VLOOKUP(LEFT(C209,14),'AGG Activity_16'!A:K,B209-2016+2,FALSE),VLOOKUP(LEFT(C209,15),'AGG Activity_16'!A:K,B209-2016+2,FALSE))*(1-Summary!$C$9)</f>
        <v>2.5900159683818487E-2</v>
      </c>
      <c r="H209" s="6"/>
    </row>
    <row r="210" spans="1:8" x14ac:dyDescent="0.25">
      <c r="A210" t="s">
        <v>2</v>
      </c>
      <c r="B210">
        <f t="shared" si="0"/>
        <v>2017</v>
      </c>
      <c r="C210" t="str">
        <f t="shared" si="1"/>
        <v>RESBDGSATOldFRZ______STDELC_16</v>
      </c>
      <c r="D210" s="7">
        <f>_xlfn.IFNA(IF(VLOOKUP(LEFT(C210,LEN(C210)-3),RESBDG_Replacement_Split_Tech!A:T,12+B210-2016,FALSE)&lt;0,0,VLOOKUP(LEFT(C210,LEN(C210)-3),RESBDG_Replacement_Split_Tech!A:T,12+B210-2016,FALSE)),0)*_xlfn.IFNA(VLOOKUP(LEFT(C210,14),'AGG Activity_16'!A:K,B210-2016+2,FALSE),VLOOKUP(LEFT(C210,15),'AGG Activity_16'!A:K,B210-2016+2,FALSE))*(1-Summary!$C$9)</f>
        <v>12.27636503666705</v>
      </c>
      <c r="H210" s="6"/>
    </row>
    <row r="211" spans="1:8" x14ac:dyDescent="0.25">
      <c r="A211" t="s">
        <v>2</v>
      </c>
      <c r="B211">
        <f t="shared" si="0"/>
        <v>2017</v>
      </c>
      <c r="C211" t="str">
        <f t="shared" si="1"/>
        <v>RESBDGSATOldLIFLC___STDELC_16</v>
      </c>
      <c r="D211" s="7">
        <f>_xlfn.IFNA(IF(VLOOKUP(LEFT(C211,LEN(C211)-3),RESBDG_Replacement_Split_Tech!A:T,12+B211-2016,FALSE)&lt;0,0,VLOOKUP(LEFT(C211,LEN(C211)-3),RESBDG_Replacement_Split_Tech!A:T,12+B211-2016,FALSE)),0)*_xlfn.IFNA(VLOOKUP(LEFT(C211,14),'AGG Activity_16'!A:K,B211-2016+2,FALSE),VLOOKUP(LEFT(C211,15),'AGG Activity_16'!A:K,B211-2016+2,FALSE))*(1-Summary!$C$9)</f>
        <v>4.4428389493773111</v>
      </c>
      <c r="H211" s="6"/>
    </row>
    <row r="212" spans="1:8" x14ac:dyDescent="0.25">
      <c r="A212" t="s">
        <v>2</v>
      </c>
      <c r="B212">
        <f t="shared" si="0"/>
        <v>2017</v>
      </c>
      <c r="C212" t="str">
        <f t="shared" si="1"/>
        <v>RESBDGSATOldLIFLU___STDELC_16</v>
      </c>
      <c r="D212" s="7">
        <f>_xlfn.IFNA(IF(VLOOKUP(LEFT(C212,LEN(C212)-3),RESBDG_Replacement_Split_Tech!A:T,12+B212-2016,FALSE)&lt;0,0,VLOOKUP(LEFT(C212,LEN(C212)-3),RESBDG_Replacement_Split_Tech!A:T,12+B212-2016,FALSE)),0)*_xlfn.IFNA(VLOOKUP(LEFT(C212,14),'AGG Activity_16'!A:K,B212-2016+2,FALSE),VLOOKUP(LEFT(C212,15),'AGG Activity_16'!A:K,B212-2016+2,FALSE))*(1-Summary!$C$9)</f>
        <v>81.609300105715434</v>
      </c>
      <c r="H212" s="6"/>
    </row>
    <row r="213" spans="1:8" x14ac:dyDescent="0.25">
      <c r="A213" t="s">
        <v>2</v>
      </c>
      <c r="B213">
        <f t="shared" si="0"/>
        <v>2017</v>
      </c>
      <c r="C213" t="str">
        <f t="shared" si="1"/>
        <v>RESBDGSATOldLIHAL___STDELC_16</v>
      </c>
      <c r="D213" s="7">
        <f>_xlfn.IFNA(IF(VLOOKUP(LEFT(C213,LEN(C213)-3),RESBDG_Replacement_Split_Tech!A:T,12+B213-2016,FALSE)&lt;0,0,VLOOKUP(LEFT(C213,LEN(C213)-3),RESBDG_Replacement_Split_Tech!A:T,12+B213-2016,FALSE)),0)*_xlfn.IFNA(VLOOKUP(LEFT(C213,14),'AGG Activity_16'!A:K,B213-2016+2,FALSE),VLOOKUP(LEFT(C213,15),'AGG Activity_16'!A:K,B213-2016+2,FALSE))*(1-Summary!$C$9)</f>
        <v>47.804635691409636</v>
      </c>
      <c r="H213" s="6"/>
    </row>
    <row r="214" spans="1:8" x14ac:dyDescent="0.25">
      <c r="A214" t="s">
        <v>2</v>
      </c>
      <c r="B214">
        <f t="shared" ref="B214:B277" si="2">B67+1</f>
        <v>2017</v>
      </c>
      <c r="C214" t="str">
        <f t="shared" ref="C214:C277" si="3">C67</f>
        <v>RESBDGSATOldLIINC___STDELC_16</v>
      </c>
      <c r="D214" s="7">
        <f>_xlfn.IFNA(IF(VLOOKUP(LEFT(C214,LEN(C214)-3),RESBDG_Replacement_Split_Tech!A:T,12+B214-2016,FALSE)&lt;0,0,VLOOKUP(LEFT(C214,LEN(C214)-3),RESBDG_Replacement_Split_Tech!A:T,12+B214-2016,FALSE)),0)*_xlfn.IFNA(VLOOKUP(LEFT(C214,14),'AGG Activity_16'!A:K,B214-2016+2,FALSE),VLOOKUP(LEFT(C214,15),'AGG Activity_16'!A:K,B214-2016+2,FALSE))*(1-Summary!$C$9)</f>
        <v>153.53847301576255</v>
      </c>
      <c r="H214" s="6"/>
    </row>
    <row r="215" spans="1:8" x14ac:dyDescent="0.25">
      <c r="A215" t="s">
        <v>2</v>
      </c>
      <c r="B215">
        <f t="shared" si="2"/>
        <v>2017</v>
      </c>
      <c r="C215" t="str">
        <f t="shared" si="3"/>
        <v>RESBDGSATOldLILED___HIGELC_16</v>
      </c>
      <c r="D215" s="7">
        <f>_xlfn.IFNA(IF(VLOOKUP(LEFT(C215,LEN(C215)-3),RESBDG_Replacement_Split_Tech!A:T,12+B215-2016,FALSE)&lt;0,0,VLOOKUP(LEFT(C215,LEN(C215)-3),RESBDG_Replacement_Split_Tech!A:T,12+B215-2016,FALSE)),0)*_xlfn.IFNA(VLOOKUP(LEFT(C215,14),'AGG Activity_16'!A:K,B215-2016+2,FALSE),VLOOKUP(LEFT(C215,15),'AGG Activity_16'!A:K,B215-2016+2,FALSE))*(1-Summary!$C$9)</f>
        <v>3.0044232840740269E-3</v>
      </c>
      <c r="H215" s="6"/>
    </row>
    <row r="216" spans="1:8" x14ac:dyDescent="0.25">
      <c r="A216" t="s">
        <v>2</v>
      </c>
      <c r="B216">
        <f t="shared" si="2"/>
        <v>2017</v>
      </c>
      <c r="C216" t="str">
        <f t="shared" si="3"/>
        <v>RESBDGSATOldLILED___STDELC_16</v>
      </c>
      <c r="D216" s="7">
        <f>_xlfn.IFNA(IF(VLOOKUP(LEFT(C216,LEN(C216)-3),RESBDG_Replacement_Split_Tech!A:T,12+B216-2016,FALSE)&lt;0,0,VLOOKUP(LEFT(C216,LEN(C216)-3),RESBDG_Replacement_Split_Tech!A:T,12+B216-2016,FALSE)),0)*_xlfn.IFNA(VLOOKUP(LEFT(C216,14),'AGG Activity_16'!A:K,B216-2016+2,FALSE),VLOOKUP(LEFT(C216,15),'AGG Activity_16'!A:K,B216-2016+2,FALSE))*(1-Summary!$C$9)</f>
        <v>2.8051954738649858E-3</v>
      </c>
      <c r="H216" s="6"/>
    </row>
    <row r="217" spans="1:8" x14ac:dyDescent="0.25">
      <c r="A217" t="s">
        <v>2</v>
      </c>
      <c r="B217">
        <f t="shared" si="2"/>
        <v>2017</v>
      </c>
      <c r="C217" t="str">
        <f t="shared" si="3"/>
        <v>RESBDGSATOldRAG______STDELC_16</v>
      </c>
      <c r="D217" s="7">
        <f>_xlfn.IFNA(IF(VLOOKUP(LEFT(C217,LEN(C217)-3),RESBDG_Replacement_Split_Tech!A:T,12+B217-2016,FALSE)&lt;0,0,VLOOKUP(LEFT(C217,LEN(C217)-3),RESBDG_Replacement_Split_Tech!A:T,12+B217-2016,FALSE)),0)*_xlfn.IFNA(VLOOKUP(LEFT(C217,14),'AGG Activity_16'!A:K,B217-2016+2,FALSE),VLOOKUP(LEFT(C217,15),'AGG Activity_16'!A:K,B217-2016+2,FALSE))*(1-Summary!$C$9)</f>
        <v>90.932598584752412</v>
      </c>
      <c r="H217" s="6"/>
    </row>
    <row r="218" spans="1:8" x14ac:dyDescent="0.25">
      <c r="A218" t="s">
        <v>2</v>
      </c>
      <c r="B218">
        <f t="shared" si="2"/>
        <v>2017</v>
      </c>
      <c r="C218" t="str">
        <f t="shared" si="3"/>
        <v>RESBDGSATOldREF______STDELC_16</v>
      </c>
      <c r="D218" s="7">
        <f>_xlfn.IFNA(IF(VLOOKUP(LEFT(C218,LEN(C218)-3),RESBDG_Replacement_Split_Tech!A:T,12+B218-2016,FALSE)&lt;0,0,VLOOKUP(LEFT(C218,LEN(C218)-3),RESBDG_Replacement_Split_Tech!A:T,12+B218-2016,FALSE)),0)*_xlfn.IFNA(VLOOKUP(LEFT(C218,14),'AGG Activity_16'!A:K,B218-2016+2,FALSE),VLOOKUP(LEFT(C218,15),'AGG Activity_16'!A:K,B218-2016+2,FALSE))*(1-Summary!$C$9)</f>
        <v>48.190378500804435</v>
      </c>
      <c r="H218" s="6"/>
    </row>
    <row r="219" spans="1:8" x14ac:dyDescent="0.25">
      <c r="A219" t="s">
        <v>2</v>
      </c>
      <c r="B219">
        <f t="shared" si="2"/>
        <v>2017</v>
      </c>
      <c r="C219" t="str">
        <f t="shared" si="3"/>
        <v>RESBDGSATOldSCCE___STDELC_16</v>
      </c>
      <c r="D219" s="7">
        <f>_xlfn.IFNA(IF(VLOOKUP(LEFT(C219,LEN(C219)-3),RESBDG_Replacement_Split_Tech!A:T,12+B219-2016,FALSE)&lt;0,0,VLOOKUP(LEFT(C219,LEN(C219)-3),RESBDG_Replacement_Split_Tech!A:T,12+B219-2016,FALSE)),0)*_xlfn.IFNA(VLOOKUP(LEFT(C219,14),'AGG Activity_16'!A:K,B219-2016+2,FALSE),VLOOKUP(LEFT(C219,15),'AGG Activity_16'!A:K,B219-2016+2,FALSE))*(1-Summary!$C$9)</f>
        <v>0.57412322010466199</v>
      </c>
      <c r="H219" s="6"/>
    </row>
    <row r="220" spans="1:8" x14ac:dyDescent="0.25">
      <c r="A220" t="s">
        <v>2</v>
      </c>
      <c r="B220">
        <f t="shared" si="2"/>
        <v>2017</v>
      </c>
      <c r="C220" t="str">
        <f t="shared" si="3"/>
        <v>RESBDGSATOldSCRO___STDELC_16</v>
      </c>
      <c r="D220" s="7">
        <f>_xlfn.IFNA(IF(VLOOKUP(LEFT(C220,LEN(C220)-3),RESBDG_Replacement_Split_Tech!A:T,12+B220-2016,FALSE)&lt;0,0,VLOOKUP(LEFT(C220,LEN(C220)-3),RESBDG_Replacement_Split_Tech!A:T,12+B220-2016,FALSE)),0)*_xlfn.IFNA(VLOOKUP(LEFT(C220,14),'AGG Activity_16'!A:K,B220-2016+2,FALSE),VLOOKUP(LEFT(C220,15),'AGG Activity_16'!A:K,B220-2016+2,FALSE))*(1-Summary!$C$9)</f>
        <v>4.1352036500007099</v>
      </c>
      <c r="H220" s="6"/>
    </row>
    <row r="221" spans="1:8" x14ac:dyDescent="0.25">
      <c r="A221" t="s">
        <v>2</v>
      </c>
      <c r="B221">
        <f t="shared" si="2"/>
        <v>2017</v>
      </c>
      <c r="C221" t="str">
        <f t="shared" si="3"/>
        <v>RESBDGSATOldSHHEP___STDELC_16</v>
      </c>
      <c r="D221" s="7">
        <f>_xlfn.IFNA(IF(VLOOKUP(LEFT(C221,LEN(C221)-3),RESBDG_Replacement_Split_Tech!A:T,12+B221-2016,FALSE)&lt;0,0,VLOOKUP(LEFT(C221,LEN(C221)-3),RESBDG_Replacement_Split_Tech!A:T,12+B221-2016,FALSE)),0)*_xlfn.IFNA(VLOOKUP(LEFT(C221,14),'AGG Activity_16'!A:K,B221-2016+2,FALSE),VLOOKUP(LEFT(C221,15),'AGG Activity_16'!A:K,B221-2016+2,FALSE))*(1-Summary!$C$9)</f>
        <v>25.433637751671299</v>
      </c>
      <c r="H221" s="6"/>
    </row>
    <row r="222" spans="1:8" x14ac:dyDescent="0.25">
      <c r="A222" t="s">
        <v>2</v>
      </c>
      <c r="B222">
        <f t="shared" si="2"/>
        <v>2017</v>
      </c>
      <c r="C222" t="str">
        <f t="shared" si="3"/>
        <v>RESBDGSATOldSHPLT___STDELC_16</v>
      </c>
      <c r="D222" s="7">
        <f>_xlfn.IFNA(IF(VLOOKUP(LEFT(C222,LEN(C222)-3),RESBDG_Replacement_Split_Tech!A:T,12+B222-2016,FALSE)&lt;0,0,VLOOKUP(LEFT(C222,LEN(C222)-3),RESBDG_Replacement_Split_Tech!A:T,12+B222-2016,FALSE)),0)*_xlfn.IFNA(VLOOKUP(LEFT(C222,14),'AGG Activity_16'!A:K,B222-2016+2,FALSE),VLOOKUP(LEFT(C222,15),'AGG Activity_16'!A:K,B222-2016+2,FALSE))*(1-Summary!$C$9)</f>
        <v>22.310208554097631</v>
      </c>
      <c r="H222" s="6"/>
    </row>
    <row r="223" spans="1:8" x14ac:dyDescent="0.25">
      <c r="A223" t="s">
        <v>2</v>
      </c>
      <c r="B223">
        <f t="shared" si="2"/>
        <v>2017</v>
      </c>
      <c r="C223" t="str">
        <f t="shared" si="3"/>
        <v>RESBDGSATOldWH______STDELC_16</v>
      </c>
      <c r="D223" s="7">
        <f>_xlfn.IFNA(IF(VLOOKUP(LEFT(C223,LEN(C223)-3),RESBDG_Replacement_Split_Tech!A:T,12+B223-2016,FALSE)&lt;0,0,VLOOKUP(LEFT(C223,LEN(C223)-3),RESBDG_Replacement_Split_Tech!A:T,12+B223-2016,FALSE)),0)*_xlfn.IFNA(VLOOKUP(LEFT(C223,14),'AGG Activity_16'!A:K,B223-2016+2,FALSE),VLOOKUP(LEFT(C223,15),'AGG Activity_16'!A:K,B223-2016+2,FALSE))*(1-Summary!$C$9)</f>
        <v>15.733490612616288</v>
      </c>
      <c r="H223" s="6"/>
    </row>
    <row r="224" spans="1:8" x14ac:dyDescent="0.25">
      <c r="A224" t="s">
        <v>2</v>
      </c>
      <c r="B224">
        <f t="shared" si="2"/>
        <v>2017</v>
      </c>
      <c r="C224" t="str">
        <f t="shared" si="3"/>
        <v>RESBDGSDENewAPLOTH___STDELC_16</v>
      </c>
      <c r="D224" s="7">
        <f>_xlfn.IFNA(IF(VLOOKUP(LEFT(C224,LEN(C224)-3),RESBDG_Replacement_Split_Tech!A:T,12+B224-2016,FALSE)&lt;0,0,VLOOKUP(LEFT(C224,LEN(C224)-3),RESBDG_Replacement_Split_Tech!A:T,12+B224-2016,FALSE)),0)*_xlfn.IFNA(VLOOKUP(LEFT(C224,14),'AGG Activity_16'!A:K,B224-2016+2,FALSE),VLOOKUP(LEFT(C224,15),'AGG Activity_16'!A:K,B224-2016+2,FALSE))*(1-Summary!$C$9)</f>
        <v>0</v>
      </c>
      <c r="H224" s="6"/>
    </row>
    <row r="225" spans="1:8" x14ac:dyDescent="0.25">
      <c r="A225" t="s">
        <v>2</v>
      </c>
      <c r="B225">
        <f t="shared" si="2"/>
        <v>2017</v>
      </c>
      <c r="C225" t="str">
        <f t="shared" si="3"/>
        <v>RESBDGSDENewCDY______STDELC_16</v>
      </c>
      <c r="D225" s="7">
        <f>_xlfn.IFNA(IF(VLOOKUP(LEFT(C225,LEN(C225)-3),RESBDG_Replacement_Split_Tech!A:T,12+B225-2016,FALSE)&lt;0,0,VLOOKUP(LEFT(C225,LEN(C225)-3),RESBDG_Replacement_Split_Tech!A:T,12+B225-2016,FALSE)),0)*_xlfn.IFNA(VLOOKUP(LEFT(C225,14),'AGG Activity_16'!A:K,B225-2016+2,FALSE),VLOOKUP(LEFT(C225,15),'AGG Activity_16'!A:K,B225-2016+2,FALSE))*(1-Summary!$C$9)</f>
        <v>0</v>
      </c>
      <c r="H225" s="6"/>
    </row>
    <row r="226" spans="1:8" x14ac:dyDescent="0.25">
      <c r="A226" t="s">
        <v>2</v>
      </c>
      <c r="B226">
        <f t="shared" si="2"/>
        <v>2017</v>
      </c>
      <c r="C226" t="str">
        <f t="shared" si="3"/>
        <v>RESBDGSDENewCWA______STDELC_16</v>
      </c>
      <c r="D226" s="7">
        <f>_xlfn.IFNA(IF(VLOOKUP(LEFT(C226,LEN(C226)-3),RESBDG_Replacement_Split_Tech!A:T,12+B226-2016,FALSE)&lt;0,0,VLOOKUP(LEFT(C226,LEN(C226)-3),RESBDG_Replacement_Split_Tech!A:T,12+B226-2016,FALSE)),0)*_xlfn.IFNA(VLOOKUP(LEFT(C226,14),'AGG Activity_16'!A:K,B226-2016+2,FALSE),VLOOKUP(LEFT(C226,15),'AGG Activity_16'!A:K,B226-2016+2,FALSE))*(1-Summary!$C$9)</f>
        <v>0</v>
      </c>
      <c r="H226" s="6"/>
    </row>
    <row r="227" spans="1:8" x14ac:dyDescent="0.25">
      <c r="A227" t="s">
        <v>2</v>
      </c>
      <c r="B227">
        <f t="shared" si="2"/>
        <v>2017</v>
      </c>
      <c r="C227" t="str">
        <f t="shared" si="3"/>
        <v>RESBDGSDENewDWA______STDELC_16</v>
      </c>
      <c r="D227" s="7">
        <f>_xlfn.IFNA(IF(VLOOKUP(LEFT(C227,LEN(C227)-3),RESBDG_Replacement_Split_Tech!A:T,12+B227-2016,FALSE)&lt;0,0,VLOOKUP(LEFT(C227,LEN(C227)-3),RESBDG_Replacement_Split_Tech!A:T,12+B227-2016,FALSE)),0)*_xlfn.IFNA(VLOOKUP(LEFT(C227,14),'AGG Activity_16'!A:K,B227-2016+2,FALSE),VLOOKUP(LEFT(C227,15),'AGG Activity_16'!A:K,B227-2016+2,FALSE))*(1-Summary!$C$9)</f>
        <v>0</v>
      </c>
      <c r="H227" s="6"/>
    </row>
    <row r="228" spans="1:8" x14ac:dyDescent="0.25">
      <c r="A228" t="s">
        <v>2</v>
      </c>
      <c r="B228">
        <f t="shared" si="2"/>
        <v>2017</v>
      </c>
      <c r="C228" t="str">
        <f t="shared" si="3"/>
        <v>RESBDGSDENewFRZ______STDELC_16</v>
      </c>
      <c r="D228" s="7">
        <f>_xlfn.IFNA(IF(VLOOKUP(LEFT(C228,LEN(C228)-3),RESBDG_Replacement_Split_Tech!A:T,12+B228-2016,FALSE)&lt;0,0,VLOOKUP(LEFT(C228,LEN(C228)-3),RESBDG_Replacement_Split_Tech!A:T,12+B228-2016,FALSE)),0)*_xlfn.IFNA(VLOOKUP(LEFT(C228,14),'AGG Activity_16'!A:K,B228-2016+2,FALSE),VLOOKUP(LEFT(C228,15),'AGG Activity_16'!A:K,B228-2016+2,FALSE))*(1-Summary!$C$9)</f>
        <v>0</v>
      </c>
      <c r="H228" s="6"/>
    </row>
    <row r="229" spans="1:8" x14ac:dyDescent="0.25">
      <c r="A229" t="s">
        <v>2</v>
      </c>
      <c r="B229">
        <f t="shared" si="2"/>
        <v>2017</v>
      </c>
      <c r="C229" t="str">
        <f t="shared" si="3"/>
        <v>RESBDGSDENewLIFLC___STDELC_16</v>
      </c>
      <c r="D229" s="7">
        <f>_xlfn.IFNA(IF(VLOOKUP(LEFT(C229,LEN(C229)-3),RESBDG_Replacement_Split_Tech!A:T,12+B229-2016,FALSE)&lt;0,0,VLOOKUP(LEFT(C229,LEN(C229)-3),RESBDG_Replacement_Split_Tech!A:T,12+B229-2016,FALSE)),0)*_xlfn.IFNA(VLOOKUP(LEFT(C229,14),'AGG Activity_16'!A:K,B229-2016+2,FALSE),VLOOKUP(LEFT(C229,15),'AGG Activity_16'!A:K,B229-2016+2,FALSE))*(1-Summary!$C$9)</f>
        <v>0</v>
      </c>
      <c r="H229" s="6"/>
    </row>
    <row r="230" spans="1:8" x14ac:dyDescent="0.25">
      <c r="A230" t="s">
        <v>2</v>
      </c>
      <c r="B230">
        <f t="shared" si="2"/>
        <v>2017</v>
      </c>
      <c r="C230" t="str">
        <f t="shared" si="3"/>
        <v>RESBDGSDENewLIFLU___STDELC_16</v>
      </c>
      <c r="D230" s="7">
        <f>_xlfn.IFNA(IF(VLOOKUP(LEFT(C230,LEN(C230)-3),RESBDG_Replacement_Split_Tech!A:T,12+B230-2016,FALSE)&lt;0,0,VLOOKUP(LEFT(C230,LEN(C230)-3),RESBDG_Replacement_Split_Tech!A:T,12+B230-2016,FALSE)),0)*_xlfn.IFNA(VLOOKUP(LEFT(C230,14),'AGG Activity_16'!A:K,B230-2016+2,FALSE),VLOOKUP(LEFT(C230,15),'AGG Activity_16'!A:K,B230-2016+2,FALSE))*(1-Summary!$C$9)</f>
        <v>0</v>
      </c>
      <c r="H230" s="6"/>
    </row>
    <row r="231" spans="1:8" x14ac:dyDescent="0.25">
      <c r="A231" t="s">
        <v>2</v>
      </c>
      <c r="B231">
        <f t="shared" si="2"/>
        <v>2017</v>
      </c>
      <c r="C231" t="str">
        <f t="shared" si="3"/>
        <v>RESBDGSDENewLIHAL___STDELC_16</v>
      </c>
      <c r="D231" s="7">
        <f>_xlfn.IFNA(IF(VLOOKUP(LEFT(C231,LEN(C231)-3),RESBDG_Replacement_Split_Tech!A:T,12+B231-2016,FALSE)&lt;0,0,VLOOKUP(LEFT(C231,LEN(C231)-3),RESBDG_Replacement_Split_Tech!A:T,12+B231-2016,FALSE)),0)*_xlfn.IFNA(VLOOKUP(LEFT(C231,14),'AGG Activity_16'!A:K,B231-2016+2,FALSE),VLOOKUP(LEFT(C231,15),'AGG Activity_16'!A:K,B231-2016+2,FALSE))*(1-Summary!$C$9)</f>
        <v>0</v>
      </c>
      <c r="H231" s="6"/>
    </row>
    <row r="232" spans="1:8" x14ac:dyDescent="0.25">
      <c r="A232" t="s">
        <v>2</v>
      </c>
      <c r="B232">
        <f t="shared" si="2"/>
        <v>2017</v>
      </c>
      <c r="C232" t="str">
        <f t="shared" si="3"/>
        <v>RESBDGSDENewLIINC___STDELC_16</v>
      </c>
      <c r="D232" s="7">
        <f>_xlfn.IFNA(IF(VLOOKUP(LEFT(C232,LEN(C232)-3),RESBDG_Replacement_Split_Tech!A:T,12+B232-2016,FALSE)&lt;0,0,VLOOKUP(LEFT(C232,LEN(C232)-3),RESBDG_Replacement_Split_Tech!A:T,12+B232-2016,FALSE)),0)*_xlfn.IFNA(VLOOKUP(LEFT(C232,14),'AGG Activity_16'!A:K,B232-2016+2,FALSE),VLOOKUP(LEFT(C232,15),'AGG Activity_16'!A:K,B232-2016+2,FALSE))*(1-Summary!$C$9)</f>
        <v>0</v>
      </c>
      <c r="H232" s="6"/>
    </row>
    <row r="233" spans="1:8" x14ac:dyDescent="0.25">
      <c r="A233" t="s">
        <v>2</v>
      </c>
      <c r="B233">
        <f t="shared" si="2"/>
        <v>2017</v>
      </c>
      <c r="C233" t="str">
        <f t="shared" si="3"/>
        <v>RESBDGSDENewLILED___HIGELC_16</v>
      </c>
      <c r="D233" s="7">
        <f>_xlfn.IFNA(IF(VLOOKUP(LEFT(C233,LEN(C233)-3),RESBDG_Replacement_Split_Tech!A:T,12+B233-2016,FALSE)&lt;0,0,VLOOKUP(LEFT(C233,LEN(C233)-3),RESBDG_Replacement_Split_Tech!A:T,12+B233-2016,FALSE)),0)*_xlfn.IFNA(VLOOKUP(LEFT(C233,14),'AGG Activity_16'!A:K,B233-2016+2,FALSE),VLOOKUP(LEFT(C233,15),'AGG Activity_16'!A:K,B233-2016+2,FALSE))*(1-Summary!$C$9)</f>
        <v>0</v>
      </c>
      <c r="H233" s="6"/>
    </row>
    <row r="234" spans="1:8" x14ac:dyDescent="0.25">
      <c r="A234" t="s">
        <v>2</v>
      </c>
      <c r="B234">
        <f t="shared" si="2"/>
        <v>2017</v>
      </c>
      <c r="C234" t="str">
        <f t="shared" si="3"/>
        <v>RESBDGSDENewLILED___STDELC_16</v>
      </c>
      <c r="D234" s="7">
        <f>_xlfn.IFNA(IF(VLOOKUP(LEFT(C234,LEN(C234)-3),RESBDG_Replacement_Split_Tech!A:T,12+B234-2016,FALSE)&lt;0,0,VLOOKUP(LEFT(C234,LEN(C234)-3),RESBDG_Replacement_Split_Tech!A:T,12+B234-2016,FALSE)),0)*_xlfn.IFNA(VLOOKUP(LEFT(C234,14),'AGG Activity_16'!A:K,B234-2016+2,FALSE),VLOOKUP(LEFT(C234,15),'AGG Activity_16'!A:K,B234-2016+2,FALSE))*(1-Summary!$C$9)</f>
        <v>0</v>
      </c>
      <c r="H234" s="6"/>
    </row>
    <row r="235" spans="1:8" x14ac:dyDescent="0.25">
      <c r="A235" t="s">
        <v>2</v>
      </c>
      <c r="B235">
        <f t="shared" si="2"/>
        <v>2017</v>
      </c>
      <c r="C235" t="str">
        <f t="shared" si="3"/>
        <v>RESBDGSDENewRAG______STDELC_16</v>
      </c>
      <c r="D235" s="7">
        <f>_xlfn.IFNA(IF(VLOOKUP(LEFT(C235,LEN(C235)-3),RESBDG_Replacement_Split_Tech!A:T,12+B235-2016,FALSE)&lt;0,0,VLOOKUP(LEFT(C235,LEN(C235)-3),RESBDG_Replacement_Split_Tech!A:T,12+B235-2016,FALSE)),0)*_xlfn.IFNA(VLOOKUP(LEFT(C235,14),'AGG Activity_16'!A:K,B235-2016+2,FALSE),VLOOKUP(LEFT(C235,15),'AGG Activity_16'!A:K,B235-2016+2,FALSE))*(1-Summary!$C$9)</f>
        <v>0</v>
      </c>
      <c r="H235" s="6"/>
    </row>
    <row r="236" spans="1:8" x14ac:dyDescent="0.25">
      <c r="A236" t="s">
        <v>2</v>
      </c>
      <c r="B236">
        <f t="shared" si="2"/>
        <v>2017</v>
      </c>
      <c r="C236" t="str">
        <f t="shared" si="3"/>
        <v>RESBDGSDENewREF______STDELC_16</v>
      </c>
      <c r="D236" s="7">
        <f>_xlfn.IFNA(IF(VLOOKUP(LEFT(C236,LEN(C236)-3),RESBDG_Replacement_Split_Tech!A:T,12+B236-2016,FALSE)&lt;0,0,VLOOKUP(LEFT(C236,LEN(C236)-3),RESBDG_Replacement_Split_Tech!A:T,12+B236-2016,FALSE)),0)*_xlfn.IFNA(VLOOKUP(LEFT(C236,14),'AGG Activity_16'!A:K,B236-2016+2,FALSE),VLOOKUP(LEFT(C236,15),'AGG Activity_16'!A:K,B236-2016+2,FALSE))*(1-Summary!$C$9)</f>
        <v>0</v>
      </c>
      <c r="H236" s="6"/>
    </row>
    <row r="237" spans="1:8" x14ac:dyDescent="0.25">
      <c r="A237" t="s">
        <v>2</v>
      </c>
      <c r="B237">
        <f t="shared" si="2"/>
        <v>2017</v>
      </c>
      <c r="C237" t="str">
        <f t="shared" si="3"/>
        <v>RESBDGSDENewSCCE___STDELC_16</v>
      </c>
      <c r="D237" s="7">
        <f>_xlfn.IFNA(IF(VLOOKUP(LEFT(C237,LEN(C237)-3),RESBDG_Replacement_Split_Tech!A:T,12+B237-2016,FALSE)&lt;0,0,VLOOKUP(LEFT(C237,LEN(C237)-3),RESBDG_Replacement_Split_Tech!A:T,12+B237-2016,FALSE)),0)*_xlfn.IFNA(VLOOKUP(LEFT(C237,14),'AGG Activity_16'!A:K,B237-2016+2,FALSE),VLOOKUP(LEFT(C237,15),'AGG Activity_16'!A:K,B237-2016+2,FALSE))*(1-Summary!$C$9)</f>
        <v>0</v>
      </c>
      <c r="H237" s="6"/>
    </row>
    <row r="238" spans="1:8" x14ac:dyDescent="0.25">
      <c r="A238" t="s">
        <v>2</v>
      </c>
      <c r="B238">
        <f t="shared" si="2"/>
        <v>2017</v>
      </c>
      <c r="C238" t="str">
        <f t="shared" si="3"/>
        <v>RESBDGSDENewSCRO___STDELC_16</v>
      </c>
      <c r="D238" s="7">
        <f>_xlfn.IFNA(IF(VLOOKUP(LEFT(C238,LEN(C238)-3),RESBDG_Replacement_Split_Tech!A:T,12+B238-2016,FALSE)&lt;0,0,VLOOKUP(LEFT(C238,LEN(C238)-3),RESBDG_Replacement_Split_Tech!A:T,12+B238-2016,FALSE)),0)*_xlfn.IFNA(VLOOKUP(LEFT(C238,14),'AGG Activity_16'!A:K,B238-2016+2,FALSE),VLOOKUP(LEFT(C238,15),'AGG Activity_16'!A:K,B238-2016+2,FALSE))*(1-Summary!$C$9)</f>
        <v>0</v>
      </c>
      <c r="H238" s="6"/>
    </row>
    <row r="239" spans="1:8" x14ac:dyDescent="0.25">
      <c r="A239" t="s">
        <v>2</v>
      </c>
      <c r="B239">
        <f t="shared" si="2"/>
        <v>2017</v>
      </c>
      <c r="C239" t="str">
        <f t="shared" si="3"/>
        <v>RESBDGSDENewSHHEP___STDELC_16</v>
      </c>
      <c r="D239" s="7">
        <f>_xlfn.IFNA(IF(VLOOKUP(LEFT(C239,LEN(C239)-3),RESBDG_Replacement_Split_Tech!A:T,12+B239-2016,FALSE)&lt;0,0,VLOOKUP(LEFT(C239,LEN(C239)-3),RESBDG_Replacement_Split_Tech!A:T,12+B239-2016,FALSE)),0)*_xlfn.IFNA(VLOOKUP(LEFT(C239,14),'AGG Activity_16'!A:K,B239-2016+2,FALSE),VLOOKUP(LEFT(C239,15),'AGG Activity_16'!A:K,B239-2016+2,FALSE))*(1-Summary!$C$9)</f>
        <v>0</v>
      </c>
      <c r="H239" s="6"/>
    </row>
    <row r="240" spans="1:8" x14ac:dyDescent="0.25">
      <c r="A240" t="s">
        <v>2</v>
      </c>
      <c r="B240">
        <f t="shared" si="2"/>
        <v>2017</v>
      </c>
      <c r="C240" t="str">
        <f t="shared" si="3"/>
        <v>RESBDGSDENewSHPLT___STDELC_16</v>
      </c>
      <c r="D240" s="7">
        <f>_xlfn.IFNA(IF(VLOOKUP(LEFT(C240,LEN(C240)-3),RESBDG_Replacement_Split_Tech!A:T,12+B240-2016,FALSE)&lt;0,0,VLOOKUP(LEFT(C240,LEN(C240)-3),RESBDG_Replacement_Split_Tech!A:T,12+B240-2016,FALSE)),0)*_xlfn.IFNA(VLOOKUP(LEFT(C240,14),'AGG Activity_16'!A:K,B240-2016+2,FALSE),VLOOKUP(LEFT(C240,15),'AGG Activity_16'!A:K,B240-2016+2,FALSE))*(1-Summary!$C$9)</f>
        <v>0</v>
      </c>
      <c r="H240" s="6"/>
    </row>
    <row r="241" spans="1:8" x14ac:dyDescent="0.25">
      <c r="A241" t="s">
        <v>2</v>
      </c>
      <c r="B241">
        <f t="shared" si="2"/>
        <v>2017</v>
      </c>
      <c r="C241" t="str">
        <f t="shared" si="3"/>
        <v>RESBDGSDENewWH______STDELC_16</v>
      </c>
      <c r="D241" s="7">
        <f>_xlfn.IFNA(IF(VLOOKUP(LEFT(C241,LEN(C241)-3),RESBDG_Replacement_Split_Tech!A:T,12+B241-2016,FALSE)&lt;0,0,VLOOKUP(LEFT(C241,LEN(C241)-3),RESBDG_Replacement_Split_Tech!A:T,12+B241-2016,FALSE)),0)*_xlfn.IFNA(VLOOKUP(LEFT(C241,14),'AGG Activity_16'!A:K,B241-2016+2,FALSE),VLOOKUP(LEFT(C241,15),'AGG Activity_16'!A:K,B241-2016+2,FALSE))*(1-Summary!$C$9)</f>
        <v>0</v>
      </c>
      <c r="H241" s="6"/>
    </row>
    <row r="242" spans="1:8" x14ac:dyDescent="0.25">
      <c r="A242" t="s">
        <v>2</v>
      </c>
      <c r="B242">
        <f t="shared" si="2"/>
        <v>2017</v>
      </c>
      <c r="C242" t="str">
        <f t="shared" si="3"/>
        <v>RESBDGSDEOldAPLOTH___STDELC_16</v>
      </c>
      <c r="D242" s="7">
        <f>_xlfn.IFNA(IF(VLOOKUP(LEFT(C242,LEN(C242)-3),RESBDG_Replacement_Split_Tech!A:T,12+B242-2016,FALSE)&lt;0,0,VLOOKUP(LEFT(C242,LEN(C242)-3),RESBDG_Replacement_Split_Tech!A:T,12+B242-2016,FALSE)),0)*_xlfn.IFNA(VLOOKUP(LEFT(C242,14),'AGG Activity_16'!A:K,B242-2016+2,FALSE),VLOOKUP(LEFT(C242,15),'AGG Activity_16'!A:K,B242-2016+2,FALSE))*(1-Summary!$C$9)</f>
        <v>2.0484965582385757E-4</v>
      </c>
      <c r="H242" s="6"/>
    </row>
    <row r="243" spans="1:8" x14ac:dyDescent="0.25">
      <c r="A243" t="s">
        <v>2</v>
      </c>
      <c r="B243">
        <f t="shared" si="2"/>
        <v>2017</v>
      </c>
      <c r="C243" t="str">
        <f t="shared" si="3"/>
        <v>RESBDGSDEOldCDY______STDELC_16</v>
      </c>
      <c r="D243" s="7">
        <f>_xlfn.IFNA(IF(VLOOKUP(LEFT(C243,LEN(C243)-3),RESBDG_Replacement_Split_Tech!A:T,12+B243-2016,FALSE)&lt;0,0,VLOOKUP(LEFT(C243,LEN(C243)-3),RESBDG_Replacement_Split_Tech!A:T,12+B243-2016,FALSE)),0)*_xlfn.IFNA(VLOOKUP(LEFT(C243,14),'AGG Activity_16'!A:K,B243-2016+2,FALSE),VLOOKUP(LEFT(C243,15),'AGG Activity_16'!A:K,B243-2016+2,FALSE))*(1-Summary!$C$9)</f>
        <v>1.1235593668522182E-3</v>
      </c>
      <c r="H243" s="6"/>
    </row>
    <row r="244" spans="1:8" x14ac:dyDescent="0.25">
      <c r="A244" t="s">
        <v>2</v>
      </c>
      <c r="B244">
        <f t="shared" si="2"/>
        <v>2017</v>
      </c>
      <c r="C244" t="str">
        <f t="shared" si="3"/>
        <v>RESBDGSDEOldCWA______STDELC_16</v>
      </c>
      <c r="D244" s="7">
        <f>_xlfn.IFNA(IF(VLOOKUP(LEFT(C244,LEN(C244)-3),RESBDG_Replacement_Split_Tech!A:T,12+B244-2016,FALSE)&lt;0,0,VLOOKUP(LEFT(C244,LEN(C244)-3),RESBDG_Replacement_Split_Tech!A:T,12+B244-2016,FALSE)),0)*_xlfn.IFNA(VLOOKUP(LEFT(C244,14),'AGG Activity_16'!A:K,B244-2016+2,FALSE),VLOOKUP(LEFT(C244,15),'AGG Activity_16'!A:K,B244-2016+2,FALSE))*(1-Summary!$C$9)</f>
        <v>9.7915124213215528</v>
      </c>
      <c r="H244" s="6"/>
    </row>
    <row r="245" spans="1:8" x14ac:dyDescent="0.25">
      <c r="A245" t="s">
        <v>2</v>
      </c>
      <c r="B245">
        <f t="shared" si="2"/>
        <v>2017</v>
      </c>
      <c r="C245" t="str">
        <f t="shared" si="3"/>
        <v>RESBDGSDEOldDWA______STDELC_16</v>
      </c>
      <c r="D245" s="7">
        <f>_xlfn.IFNA(IF(VLOOKUP(LEFT(C245,LEN(C245)-3),RESBDG_Replacement_Split_Tech!A:T,12+B245-2016,FALSE)&lt;0,0,VLOOKUP(LEFT(C245,LEN(C245)-3),RESBDG_Replacement_Split_Tech!A:T,12+B245-2016,FALSE)),0)*_xlfn.IFNA(VLOOKUP(LEFT(C245,14),'AGG Activity_16'!A:K,B245-2016+2,FALSE),VLOOKUP(LEFT(C245,15),'AGG Activity_16'!A:K,B245-2016+2,FALSE))*(1-Summary!$C$9)</f>
        <v>0</v>
      </c>
      <c r="H245" s="6"/>
    </row>
    <row r="246" spans="1:8" x14ac:dyDescent="0.25">
      <c r="A246" t="s">
        <v>2</v>
      </c>
      <c r="B246">
        <f t="shared" si="2"/>
        <v>2017</v>
      </c>
      <c r="C246" t="str">
        <f t="shared" si="3"/>
        <v>RESBDGSDEOldFRZ______STDELC_16</v>
      </c>
      <c r="D246" s="7">
        <f>_xlfn.IFNA(IF(VLOOKUP(LEFT(C246,LEN(C246)-3),RESBDG_Replacement_Split_Tech!A:T,12+B246-2016,FALSE)&lt;0,0,VLOOKUP(LEFT(C246,LEN(C246)-3),RESBDG_Replacement_Split_Tech!A:T,12+B246-2016,FALSE)),0)*_xlfn.IFNA(VLOOKUP(LEFT(C246,14),'AGG Activity_16'!A:K,B246-2016+2,FALSE),VLOOKUP(LEFT(C246,15),'AGG Activity_16'!A:K,B246-2016+2,FALSE))*(1-Summary!$C$9)</f>
        <v>20.900654585130525</v>
      </c>
      <c r="H246" s="6"/>
    </row>
    <row r="247" spans="1:8" x14ac:dyDescent="0.25">
      <c r="A247" t="s">
        <v>2</v>
      </c>
      <c r="B247">
        <f t="shared" si="2"/>
        <v>2017</v>
      </c>
      <c r="C247" t="str">
        <f t="shared" si="3"/>
        <v>RESBDGSDEOldLIFLC___STDELC_16</v>
      </c>
      <c r="D247" s="7">
        <f>_xlfn.IFNA(IF(VLOOKUP(LEFT(C247,LEN(C247)-3),RESBDG_Replacement_Split_Tech!A:T,12+B247-2016,FALSE)&lt;0,0,VLOOKUP(LEFT(C247,LEN(C247)-3),RESBDG_Replacement_Split_Tech!A:T,12+B247-2016,FALSE)),0)*_xlfn.IFNA(VLOOKUP(LEFT(C247,14),'AGG Activity_16'!A:K,B247-2016+2,FALSE),VLOOKUP(LEFT(C247,15),'AGG Activity_16'!A:K,B247-2016+2,FALSE))*(1-Summary!$C$9)</f>
        <v>11.621496780228156</v>
      </c>
      <c r="H247" s="6"/>
    </row>
    <row r="248" spans="1:8" x14ac:dyDescent="0.25">
      <c r="A248" t="s">
        <v>2</v>
      </c>
      <c r="B248">
        <f t="shared" si="2"/>
        <v>2017</v>
      </c>
      <c r="C248" t="str">
        <f t="shared" si="3"/>
        <v>RESBDGSDEOldLIFLU___STDELC_16</v>
      </c>
      <c r="D248" s="7">
        <f>_xlfn.IFNA(IF(VLOOKUP(LEFT(C248,LEN(C248)-3),RESBDG_Replacement_Split_Tech!A:T,12+B248-2016,FALSE)&lt;0,0,VLOOKUP(LEFT(C248,LEN(C248)-3),RESBDG_Replacement_Split_Tech!A:T,12+B248-2016,FALSE)),0)*_xlfn.IFNA(VLOOKUP(LEFT(C248,14),'AGG Activity_16'!A:K,B248-2016+2,FALSE),VLOOKUP(LEFT(C248,15),'AGG Activity_16'!A:K,B248-2016+2,FALSE))*(1-Summary!$C$9)</f>
        <v>214.85819907498285</v>
      </c>
      <c r="H248" s="6"/>
    </row>
    <row r="249" spans="1:8" x14ac:dyDescent="0.25">
      <c r="A249" t="s">
        <v>2</v>
      </c>
      <c r="B249">
        <f t="shared" si="2"/>
        <v>2017</v>
      </c>
      <c r="C249" t="str">
        <f t="shared" si="3"/>
        <v>RESBDGSDEOldLIHAL___STDELC_16</v>
      </c>
      <c r="D249" s="7">
        <f>_xlfn.IFNA(IF(VLOOKUP(LEFT(C249,LEN(C249)-3),RESBDG_Replacement_Split_Tech!A:T,12+B249-2016,FALSE)&lt;0,0,VLOOKUP(LEFT(C249,LEN(C249)-3),RESBDG_Replacement_Split_Tech!A:T,12+B249-2016,FALSE)),0)*_xlfn.IFNA(VLOOKUP(LEFT(C249,14),'AGG Activity_16'!A:K,B249-2016+2,FALSE),VLOOKUP(LEFT(C249,15),'AGG Activity_16'!A:K,B249-2016+2,FALSE))*(1-Summary!$C$9)</f>
        <v>126.05659882327156</v>
      </c>
      <c r="H249" s="6"/>
    </row>
    <row r="250" spans="1:8" x14ac:dyDescent="0.25">
      <c r="A250" t="s">
        <v>2</v>
      </c>
      <c r="B250">
        <f t="shared" si="2"/>
        <v>2017</v>
      </c>
      <c r="C250" t="str">
        <f t="shared" si="3"/>
        <v>RESBDGSDEOldLIINC___STDELC_16</v>
      </c>
      <c r="D250" s="7">
        <f>_xlfn.IFNA(IF(VLOOKUP(LEFT(C250,LEN(C250)-3),RESBDG_Replacement_Split_Tech!A:T,12+B250-2016,FALSE)&lt;0,0,VLOOKUP(LEFT(C250,LEN(C250)-3),RESBDG_Replacement_Split_Tech!A:T,12+B250-2016,FALSE)),0)*_xlfn.IFNA(VLOOKUP(LEFT(C250,14),'AGG Activity_16'!A:K,B250-2016+2,FALSE),VLOOKUP(LEFT(C250,15),'AGG Activity_16'!A:K,B250-2016+2,FALSE))*(1-Summary!$C$9)</f>
        <v>404.86738193810021</v>
      </c>
      <c r="H250" s="6"/>
    </row>
    <row r="251" spans="1:8" x14ac:dyDescent="0.25">
      <c r="A251" t="s">
        <v>2</v>
      </c>
      <c r="B251">
        <f t="shared" si="2"/>
        <v>2017</v>
      </c>
      <c r="C251" t="str">
        <f t="shared" si="3"/>
        <v>RESBDGSDEOldLILED___HIGELC_16</v>
      </c>
      <c r="D251" s="7">
        <f>_xlfn.IFNA(IF(VLOOKUP(LEFT(C251,LEN(C251)-3),RESBDG_Replacement_Split_Tech!A:T,12+B251-2016,FALSE)&lt;0,0,VLOOKUP(LEFT(C251,LEN(C251)-3),RESBDG_Replacement_Split_Tech!A:T,12+B251-2016,FALSE)),0)*_xlfn.IFNA(VLOOKUP(LEFT(C251,14),'AGG Activity_16'!A:K,B251-2016+2,FALSE),VLOOKUP(LEFT(C251,15),'AGG Activity_16'!A:K,B251-2016+2,FALSE))*(1-Summary!$C$9)</f>
        <v>2.1494930859772988E-3</v>
      </c>
      <c r="H251" s="6"/>
    </row>
    <row r="252" spans="1:8" x14ac:dyDescent="0.25">
      <c r="A252" t="s">
        <v>2</v>
      </c>
      <c r="B252">
        <f t="shared" si="2"/>
        <v>2017</v>
      </c>
      <c r="C252" t="str">
        <f t="shared" si="3"/>
        <v>RESBDGSDEOldLILED___STDELC_16</v>
      </c>
      <c r="D252" s="7">
        <f>_xlfn.IFNA(IF(VLOOKUP(LEFT(C252,LEN(C252)-3),RESBDG_Replacement_Split_Tech!A:T,12+B252-2016,FALSE)&lt;0,0,VLOOKUP(LEFT(C252,LEN(C252)-3),RESBDG_Replacement_Split_Tech!A:T,12+B252-2016,FALSE)),0)*_xlfn.IFNA(VLOOKUP(LEFT(C252,14),'AGG Activity_16'!A:K,B252-2016+2,FALSE),VLOOKUP(LEFT(C252,15),'AGG Activity_16'!A:K,B252-2016+2,FALSE))*(1-Summary!$C$9)</f>
        <v>3.1432440622763758E-3</v>
      </c>
      <c r="H252" s="6"/>
    </row>
    <row r="253" spans="1:8" x14ac:dyDescent="0.25">
      <c r="A253" t="s">
        <v>2</v>
      </c>
      <c r="B253">
        <f t="shared" si="2"/>
        <v>2017</v>
      </c>
      <c r="C253" t="str">
        <f t="shared" si="3"/>
        <v>RESBDGSDEOldRAG______STDELC_16</v>
      </c>
      <c r="D253" s="7">
        <f>_xlfn.IFNA(IF(VLOOKUP(LEFT(C253,LEN(C253)-3),RESBDG_Replacement_Split_Tech!A:T,12+B253-2016,FALSE)&lt;0,0,VLOOKUP(LEFT(C253,LEN(C253)-3),RESBDG_Replacement_Split_Tech!A:T,12+B253-2016,FALSE)),0)*_xlfn.IFNA(VLOOKUP(LEFT(C253,14),'AGG Activity_16'!A:K,B253-2016+2,FALSE),VLOOKUP(LEFT(C253,15),'AGG Activity_16'!A:K,B253-2016+2,FALSE))*(1-Summary!$C$9)</f>
        <v>156.37683724053335</v>
      </c>
      <c r="H253" s="6"/>
    </row>
    <row r="254" spans="1:8" x14ac:dyDescent="0.25">
      <c r="A254" t="s">
        <v>2</v>
      </c>
      <c r="B254">
        <f t="shared" si="2"/>
        <v>2017</v>
      </c>
      <c r="C254" t="str">
        <f t="shared" si="3"/>
        <v>RESBDGSDEOldREF______STDELC_16</v>
      </c>
      <c r="D254" s="7">
        <f>_xlfn.IFNA(IF(VLOOKUP(LEFT(C254,LEN(C254)-3),RESBDG_Replacement_Split_Tech!A:T,12+B254-2016,FALSE)&lt;0,0,VLOOKUP(LEFT(C254,LEN(C254)-3),RESBDG_Replacement_Split_Tech!A:T,12+B254-2016,FALSE)),0)*_xlfn.IFNA(VLOOKUP(LEFT(C254,14),'AGG Activity_16'!A:K,B254-2016+2,FALSE),VLOOKUP(LEFT(C254,15),'AGG Activity_16'!A:K,B254-2016+2,FALSE))*(1-Summary!$C$9)</f>
        <v>82.457779158488961</v>
      </c>
      <c r="H254" s="6"/>
    </row>
    <row r="255" spans="1:8" x14ac:dyDescent="0.25">
      <c r="A255" t="s">
        <v>2</v>
      </c>
      <c r="B255">
        <f t="shared" si="2"/>
        <v>2017</v>
      </c>
      <c r="C255" t="str">
        <f t="shared" si="3"/>
        <v>RESBDGSDEOldSCCE___STDELC_16</v>
      </c>
      <c r="D255" s="7">
        <f>_xlfn.IFNA(IF(VLOOKUP(LEFT(C255,LEN(C255)-3),RESBDG_Replacement_Split_Tech!A:T,12+B255-2016,FALSE)&lt;0,0,VLOOKUP(LEFT(C255,LEN(C255)-3),RESBDG_Replacement_Split_Tech!A:T,12+B255-2016,FALSE)),0)*_xlfn.IFNA(VLOOKUP(LEFT(C255,14),'AGG Activity_16'!A:K,B255-2016+2,FALSE),VLOOKUP(LEFT(C255,15),'AGG Activity_16'!A:K,B255-2016+2,FALSE))*(1-Summary!$C$9)</f>
        <v>1.7466258348106658</v>
      </c>
      <c r="H255" s="6"/>
    </row>
    <row r="256" spans="1:8" x14ac:dyDescent="0.25">
      <c r="A256" t="s">
        <v>2</v>
      </c>
      <c r="B256">
        <f t="shared" si="2"/>
        <v>2017</v>
      </c>
      <c r="C256" t="str">
        <f t="shared" si="3"/>
        <v>RESBDGSDEOldSCRO___STDELC_16</v>
      </c>
      <c r="D256" s="7">
        <f>_xlfn.IFNA(IF(VLOOKUP(LEFT(C256,LEN(C256)-3),RESBDG_Replacement_Split_Tech!A:T,12+B256-2016,FALSE)&lt;0,0,VLOOKUP(LEFT(C256,LEN(C256)-3),RESBDG_Replacement_Split_Tech!A:T,12+B256-2016,FALSE)),0)*_xlfn.IFNA(VLOOKUP(LEFT(C256,14),'AGG Activity_16'!A:K,B256-2016+2,FALSE),VLOOKUP(LEFT(C256,15),'AGG Activity_16'!A:K,B256-2016+2,FALSE))*(1-Summary!$C$9)</f>
        <v>61.031593975164178</v>
      </c>
      <c r="H256" s="6"/>
    </row>
    <row r="257" spans="1:8" x14ac:dyDescent="0.25">
      <c r="A257" t="s">
        <v>2</v>
      </c>
      <c r="B257">
        <f t="shared" si="2"/>
        <v>2017</v>
      </c>
      <c r="C257" t="str">
        <f t="shared" si="3"/>
        <v>RESBDGSDEOldSHHEP___STDELC_16</v>
      </c>
      <c r="D257" s="7">
        <f>_xlfn.IFNA(IF(VLOOKUP(LEFT(C257,LEN(C257)-3),RESBDG_Replacement_Split_Tech!A:T,12+B257-2016,FALSE)&lt;0,0,VLOOKUP(LEFT(C257,LEN(C257)-3),RESBDG_Replacement_Split_Tech!A:T,12+B257-2016,FALSE)),0)*_xlfn.IFNA(VLOOKUP(LEFT(C257,14),'AGG Activity_16'!A:K,B257-2016+2,FALSE),VLOOKUP(LEFT(C257,15),'AGG Activity_16'!A:K,B257-2016+2,FALSE))*(1-Summary!$C$9)</f>
        <v>54.868371953363649</v>
      </c>
      <c r="H257" s="6"/>
    </row>
    <row r="258" spans="1:8" x14ac:dyDescent="0.25">
      <c r="A258" t="s">
        <v>2</v>
      </c>
      <c r="B258">
        <f t="shared" si="2"/>
        <v>2017</v>
      </c>
      <c r="C258" t="str">
        <f t="shared" si="3"/>
        <v>RESBDGSDEOldSHPLT___STDELC_16</v>
      </c>
      <c r="D258" s="7">
        <f>_xlfn.IFNA(IF(VLOOKUP(LEFT(C258,LEN(C258)-3),RESBDG_Replacement_Split_Tech!A:T,12+B258-2016,FALSE)&lt;0,0,VLOOKUP(LEFT(C258,LEN(C258)-3),RESBDG_Replacement_Split_Tech!A:T,12+B258-2016,FALSE)),0)*_xlfn.IFNA(VLOOKUP(LEFT(C258,14),'AGG Activity_16'!A:K,B258-2016+2,FALSE),VLOOKUP(LEFT(C258,15),'AGG Activity_16'!A:K,B258-2016+2,FALSE))*(1-Summary!$C$9)</f>
        <v>48.13015083628391</v>
      </c>
      <c r="H258" s="6"/>
    </row>
    <row r="259" spans="1:8" x14ac:dyDescent="0.25">
      <c r="A259" t="s">
        <v>2</v>
      </c>
      <c r="B259">
        <f t="shared" si="2"/>
        <v>2017</v>
      </c>
      <c r="C259" t="str">
        <f t="shared" si="3"/>
        <v>RESBDGSDEOldWH______STDELC_16</v>
      </c>
      <c r="D259" s="7">
        <f>_xlfn.IFNA(IF(VLOOKUP(LEFT(C259,LEN(C259)-3),RESBDG_Replacement_Split_Tech!A:T,12+B259-2016,FALSE)&lt;0,0,VLOOKUP(LEFT(C259,LEN(C259)-3),RESBDG_Replacement_Split_Tech!A:T,12+B259-2016,FALSE)),0)*_xlfn.IFNA(VLOOKUP(LEFT(C259,14),'AGG Activity_16'!A:K,B259-2016+2,FALSE),VLOOKUP(LEFT(C259,15),'AGG Activity_16'!A:K,B259-2016+2,FALSE))*(1-Summary!$C$9)</f>
        <v>29.287653932700728</v>
      </c>
      <c r="H259" s="6"/>
    </row>
    <row r="260" spans="1:8" x14ac:dyDescent="0.25">
      <c r="A260" t="s">
        <v>2</v>
      </c>
      <c r="B260">
        <f t="shared" si="2"/>
        <v>2017</v>
      </c>
      <c r="C260" t="str">
        <f t="shared" si="3"/>
        <v>RESBDGAPANewSHFUR___STDKER_16</v>
      </c>
      <c r="D260" s="7">
        <f>_xlfn.IFNA(IF(VLOOKUP(LEFT(C260,LEN(C260)-3),RESBDG_Replacement_Split_Tech!A:T,12+B260-2016,FALSE)&lt;0,0,VLOOKUP(LEFT(C260,LEN(C260)-3),RESBDG_Replacement_Split_Tech!A:T,12+B260-2016,FALSE)),0)*_xlfn.IFNA(VLOOKUP(LEFT(C260,14),'AGG Activity_16'!A:K,B260-2016+2,FALSE),VLOOKUP(LEFT(C260,15),'AGG Activity_16'!A:K,B260-2016+2,FALSE))*(1-Summary!$C$9)</f>
        <v>0</v>
      </c>
      <c r="H260" s="6"/>
    </row>
    <row r="261" spans="1:8" x14ac:dyDescent="0.25">
      <c r="A261" t="s">
        <v>2</v>
      </c>
      <c r="B261">
        <f t="shared" si="2"/>
        <v>2017</v>
      </c>
      <c r="C261" t="str">
        <f t="shared" si="3"/>
        <v>RESBDGAPANewWH______STDKER_16</v>
      </c>
      <c r="D261" s="7">
        <f>_xlfn.IFNA(IF(VLOOKUP(LEFT(C261,LEN(C261)-3),RESBDG_Replacement_Split_Tech!A:T,12+B261-2016,FALSE)&lt;0,0,VLOOKUP(LEFT(C261,LEN(C261)-3),RESBDG_Replacement_Split_Tech!A:T,12+B261-2016,FALSE)),0)*_xlfn.IFNA(VLOOKUP(LEFT(C261,14),'AGG Activity_16'!A:K,B261-2016+2,FALSE),VLOOKUP(LEFT(C261,15),'AGG Activity_16'!A:K,B261-2016+2,FALSE))*(1-Summary!$C$9)</f>
        <v>0</v>
      </c>
      <c r="H261" s="6"/>
    </row>
    <row r="262" spans="1:8" x14ac:dyDescent="0.25">
      <c r="A262" t="s">
        <v>2</v>
      </c>
      <c r="B262">
        <f t="shared" si="2"/>
        <v>2017</v>
      </c>
      <c r="C262" t="str">
        <f t="shared" si="3"/>
        <v>RESBDGAPAOldSHFUR___STDKER_16</v>
      </c>
      <c r="D262" s="7">
        <f>_xlfn.IFNA(IF(VLOOKUP(LEFT(C262,LEN(C262)-3),RESBDG_Replacement_Split_Tech!A:T,12+B262-2016,FALSE)&lt;0,0,VLOOKUP(LEFT(C262,LEN(C262)-3),RESBDG_Replacement_Split_Tech!A:T,12+B262-2016,FALSE)),0)*_xlfn.IFNA(VLOOKUP(LEFT(C262,14),'AGG Activity_16'!A:K,B262-2016+2,FALSE),VLOOKUP(LEFT(C262,15),'AGG Activity_16'!A:K,B262-2016+2,FALSE))*(1-Summary!$C$9)</f>
        <v>0</v>
      </c>
      <c r="H262" s="6"/>
    </row>
    <row r="263" spans="1:8" x14ac:dyDescent="0.25">
      <c r="A263" t="s">
        <v>2</v>
      </c>
      <c r="B263">
        <f t="shared" si="2"/>
        <v>2017</v>
      </c>
      <c r="C263" t="str">
        <f t="shared" si="3"/>
        <v>RESBDGAPAOldWH______STDKER_16</v>
      </c>
      <c r="D263" s="7">
        <f>_xlfn.IFNA(IF(VLOOKUP(LEFT(C263,LEN(C263)-3),RESBDG_Replacement_Split_Tech!A:T,12+B263-2016,FALSE)&lt;0,0,VLOOKUP(LEFT(C263,LEN(C263)-3),RESBDG_Replacement_Split_Tech!A:T,12+B263-2016,FALSE)),0)*_xlfn.IFNA(VLOOKUP(LEFT(C263,14),'AGG Activity_16'!A:K,B263-2016+2,FALSE),VLOOKUP(LEFT(C263,15),'AGG Activity_16'!A:K,B263-2016+2,FALSE))*(1-Summary!$C$9)</f>
        <v>0</v>
      </c>
      <c r="H263" s="6"/>
    </row>
    <row r="264" spans="1:8" x14ac:dyDescent="0.25">
      <c r="A264" t="s">
        <v>2</v>
      </c>
      <c r="B264">
        <f t="shared" si="2"/>
        <v>2017</v>
      </c>
      <c r="C264" t="str">
        <f t="shared" si="3"/>
        <v>RESBDGSATNewSHFUR___STDKER_16</v>
      </c>
      <c r="D264" s="7">
        <f>_xlfn.IFNA(IF(VLOOKUP(LEFT(C264,LEN(C264)-3),RESBDG_Replacement_Split_Tech!A:T,12+B264-2016,FALSE)&lt;0,0,VLOOKUP(LEFT(C264,LEN(C264)-3),RESBDG_Replacement_Split_Tech!A:T,12+B264-2016,FALSE)),0)*_xlfn.IFNA(VLOOKUP(LEFT(C264,14),'AGG Activity_16'!A:K,B264-2016+2,FALSE),VLOOKUP(LEFT(C264,15),'AGG Activity_16'!A:K,B264-2016+2,FALSE))*(1-Summary!$C$9)</f>
        <v>0</v>
      </c>
      <c r="H264" s="6"/>
    </row>
    <row r="265" spans="1:8" x14ac:dyDescent="0.25">
      <c r="A265" t="s">
        <v>2</v>
      </c>
      <c r="B265">
        <f t="shared" si="2"/>
        <v>2017</v>
      </c>
      <c r="C265" t="str">
        <f t="shared" si="3"/>
        <v>RESBDGSATNewWH______STDKER_16</v>
      </c>
      <c r="D265" s="7">
        <f>_xlfn.IFNA(IF(VLOOKUP(LEFT(C265,LEN(C265)-3),RESBDG_Replacement_Split_Tech!A:T,12+B265-2016,FALSE)&lt;0,0,VLOOKUP(LEFT(C265,LEN(C265)-3),RESBDG_Replacement_Split_Tech!A:T,12+B265-2016,FALSE)),0)*_xlfn.IFNA(VLOOKUP(LEFT(C265,14),'AGG Activity_16'!A:K,B265-2016+2,FALSE),VLOOKUP(LEFT(C265,15),'AGG Activity_16'!A:K,B265-2016+2,FALSE))*(1-Summary!$C$9)</f>
        <v>0</v>
      </c>
      <c r="H265" s="6"/>
    </row>
    <row r="266" spans="1:8" x14ac:dyDescent="0.25">
      <c r="A266" t="s">
        <v>2</v>
      </c>
      <c r="B266">
        <f t="shared" si="2"/>
        <v>2017</v>
      </c>
      <c r="C266" t="str">
        <f t="shared" si="3"/>
        <v>RESBDGSATOldSHFUR___STDKER_16</v>
      </c>
      <c r="D266" s="7">
        <f>_xlfn.IFNA(IF(VLOOKUP(LEFT(C266,LEN(C266)-3),RESBDG_Replacement_Split_Tech!A:T,12+B266-2016,FALSE)&lt;0,0,VLOOKUP(LEFT(C266,LEN(C266)-3),RESBDG_Replacement_Split_Tech!A:T,12+B266-2016,FALSE)),0)*_xlfn.IFNA(VLOOKUP(LEFT(C266,14),'AGG Activity_16'!A:K,B266-2016+2,FALSE),VLOOKUP(LEFT(C266,15),'AGG Activity_16'!A:K,B266-2016+2,FALSE))*(1-Summary!$C$9)</f>
        <v>0</v>
      </c>
      <c r="H266" s="6"/>
    </row>
    <row r="267" spans="1:8" x14ac:dyDescent="0.25">
      <c r="A267" t="s">
        <v>2</v>
      </c>
      <c r="B267">
        <f t="shared" si="2"/>
        <v>2017</v>
      </c>
      <c r="C267" t="str">
        <f t="shared" si="3"/>
        <v>RESBDGSATOldWH______STDKER_16</v>
      </c>
      <c r="D267" s="7">
        <f>_xlfn.IFNA(IF(VLOOKUP(LEFT(C267,LEN(C267)-3),RESBDG_Replacement_Split_Tech!A:T,12+B267-2016,FALSE)&lt;0,0,VLOOKUP(LEFT(C267,LEN(C267)-3),RESBDG_Replacement_Split_Tech!A:T,12+B267-2016,FALSE)),0)*_xlfn.IFNA(VLOOKUP(LEFT(C267,14),'AGG Activity_16'!A:K,B267-2016+2,FALSE),VLOOKUP(LEFT(C267,15),'AGG Activity_16'!A:K,B267-2016+2,FALSE))*(1-Summary!$C$9)</f>
        <v>0</v>
      </c>
      <c r="H267" s="6"/>
    </row>
    <row r="268" spans="1:8" x14ac:dyDescent="0.25">
      <c r="A268" t="s">
        <v>2</v>
      </c>
      <c r="B268">
        <f t="shared" si="2"/>
        <v>2017</v>
      </c>
      <c r="C268" t="str">
        <f t="shared" si="3"/>
        <v>RESBDGSDENewSHFUR___STDKER_16</v>
      </c>
      <c r="D268" s="7">
        <f>_xlfn.IFNA(IF(VLOOKUP(LEFT(C268,LEN(C268)-3),RESBDG_Replacement_Split_Tech!A:T,12+B268-2016,FALSE)&lt;0,0,VLOOKUP(LEFT(C268,LEN(C268)-3),RESBDG_Replacement_Split_Tech!A:T,12+B268-2016,FALSE)),0)*_xlfn.IFNA(VLOOKUP(LEFT(C268,14),'AGG Activity_16'!A:K,B268-2016+2,FALSE),VLOOKUP(LEFT(C268,15),'AGG Activity_16'!A:K,B268-2016+2,FALSE))*(1-Summary!$C$9)</f>
        <v>0</v>
      </c>
      <c r="H268" s="6"/>
    </row>
    <row r="269" spans="1:8" x14ac:dyDescent="0.25">
      <c r="A269" t="s">
        <v>2</v>
      </c>
      <c r="B269">
        <f t="shared" si="2"/>
        <v>2017</v>
      </c>
      <c r="C269" t="str">
        <f t="shared" si="3"/>
        <v>RESBDGSDENewWH______STDKER_16</v>
      </c>
      <c r="D269" s="7">
        <f>_xlfn.IFNA(IF(VLOOKUP(LEFT(C269,LEN(C269)-3),RESBDG_Replacement_Split_Tech!A:T,12+B269-2016,FALSE)&lt;0,0,VLOOKUP(LEFT(C269,LEN(C269)-3),RESBDG_Replacement_Split_Tech!A:T,12+B269-2016,FALSE)),0)*_xlfn.IFNA(VLOOKUP(LEFT(C269,14),'AGG Activity_16'!A:K,B269-2016+2,FALSE),VLOOKUP(LEFT(C269,15),'AGG Activity_16'!A:K,B269-2016+2,FALSE))*(1-Summary!$C$9)</f>
        <v>0</v>
      </c>
      <c r="H269" s="6"/>
    </row>
    <row r="270" spans="1:8" x14ac:dyDescent="0.25">
      <c r="A270" t="s">
        <v>2</v>
      </c>
      <c r="B270">
        <f t="shared" si="2"/>
        <v>2017</v>
      </c>
      <c r="C270" t="str">
        <f t="shared" si="3"/>
        <v>RESBDGSDEOldSHFUR___STDKER_16</v>
      </c>
      <c r="D270" s="7">
        <f>_xlfn.IFNA(IF(VLOOKUP(LEFT(C270,LEN(C270)-3),RESBDG_Replacement_Split_Tech!A:T,12+B270-2016,FALSE)&lt;0,0,VLOOKUP(LEFT(C270,LEN(C270)-3),RESBDG_Replacement_Split_Tech!A:T,12+B270-2016,FALSE)),0)*_xlfn.IFNA(VLOOKUP(LEFT(C270,14),'AGG Activity_16'!A:K,B270-2016+2,FALSE),VLOOKUP(LEFT(C270,15),'AGG Activity_16'!A:K,B270-2016+2,FALSE))*(1-Summary!$C$9)</f>
        <v>0</v>
      </c>
      <c r="H270" s="6"/>
    </row>
    <row r="271" spans="1:8" x14ac:dyDescent="0.25">
      <c r="A271" t="s">
        <v>2</v>
      </c>
      <c r="B271">
        <f t="shared" si="2"/>
        <v>2017</v>
      </c>
      <c r="C271" t="str">
        <f t="shared" si="3"/>
        <v>RESBDGSDEOldWH______STDKER_16</v>
      </c>
      <c r="D271" s="7">
        <f>_xlfn.IFNA(IF(VLOOKUP(LEFT(C271,LEN(C271)-3),RESBDG_Replacement_Split_Tech!A:T,12+B271-2016,FALSE)&lt;0,0,VLOOKUP(LEFT(C271,LEN(C271)-3),RESBDG_Replacement_Split_Tech!A:T,12+B271-2016,FALSE)),0)*_xlfn.IFNA(VLOOKUP(LEFT(C271,14),'AGG Activity_16'!A:K,B271-2016+2,FALSE),VLOOKUP(LEFT(C271,15),'AGG Activity_16'!A:K,B271-2016+2,FALSE))*(1-Summary!$C$9)</f>
        <v>0</v>
      </c>
      <c r="H271" s="6"/>
    </row>
    <row r="272" spans="1:8" x14ac:dyDescent="0.25">
      <c r="A272" t="s">
        <v>2</v>
      </c>
      <c r="B272">
        <f t="shared" si="2"/>
        <v>2017</v>
      </c>
      <c r="C272" t="str">
        <f t="shared" si="3"/>
        <v>RESBDGAPANewSHFUR___STDLFO_16</v>
      </c>
      <c r="D272" s="7">
        <f>_xlfn.IFNA(IF(VLOOKUP(LEFT(C272,LEN(C272)-3),RESBDG_Replacement_Split_Tech!A:T,12+B272-2016,FALSE)&lt;0,0,VLOOKUP(LEFT(C272,LEN(C272)-3),RESBDG_Replacement_Split_Tech!A:T,12+B272-2016,FALSE)),0)*_xlfn.IFNA(VLOOKUP(LEFT(C272,14),'AGG Activity_16'!A:K,B272-2016+2,FALSE),VLOOKUP(LEFT(C272,15),'AGG Activity_16'!A:K,B272-2016+2,FALSE))*(1-Summary!$C$9)</f>
        <v>0</v>
      </c>
      <c r="H272" s="6"/>
    </row>
    <row r="273" spans="1:8" x14ac:dyDescent="0.25">
      <c r="A273" t="s">
        <v>2</v>
      </c>
      <c r="B273">
        <f t="shared" si="2"/>
        <v>2017</v>
      </c>
      <c r="C273" t="str">
        <f t="shared" si="3"/>
        <v>RESBDGAPANewWH______STDLFO_16</v>
      </c>
      <c r="D273" s="7">
        <f>_xlfn.IFNA(IF(VLOOKUP(LEFT(C273,LEN(C273)-3),RESBDG_Replacement_Split_Tech!A:T,12+B273-2016,FALSE)&lt;0,0,VLOOKUP(LEFT(C273,LEN(C273)-3),RESBDG_Replacement_Split_Tech!A:T,12+B273-2016,FALSE)),0)*_xlfn.IFNA(VLOOKUP(LEFT(C273,14),'AGG Activity_16'!A:K,B273-2016+2,FALSE),VLOOKUP(LEFT(C273,15),'AGG Activity_16'!A:K,B273-2016+2,FALSE))*(1-Summary!$C$9)</f>
        <v>0</v>
      </c>
      <c r="H273" s="6"/>
    </row>
    <row r="274" spans="1:8" x14ac:dyDescent="0.25">
      <c r="A274" t="s">
        <v>2</v>
      </c>
      <c r="B274">
        <f t="shared" si="2"/>
        <v>2017</v>
      </c>
      <c r="C274" t="str">
        <f t="shared" si="3"/>
        <v>RESBDGAPAOldSHFUR___STDLFO_16</v>
      </c>
      <c r="D274" s="7">
        <f>_xlfn.IFNA(IF(VLOOKUP(LEFT(C274,LEN(C274)-3),RESBDG_Replacement_Split_Tech!A:T,12+B274-2016,FALSE)&lt;0,0,VLOOKUP(LEFT(C274,LEN(C274)-3),RESBDG_Replacement_Split_Tech!A:T,12+B274-2016,FALSE)),0)*_xlfn.IFNA(VLOOKUP(LEFT(C274,14),'AGG Activity_16'!A:K,B274-2016+2,FALSE),VLOOKUP(LEFT(C274,15),'AGG Activity_16'!A:K,B274-2016+2,FALSE))*(1-Summary!$C$9)</f>
        <v>6.2110654599380757</v>
      </c>
      <c r="H274" s="6"/>
    </row>
    <row r="275" spans="1:8" x14ac:dyDescent="0.25">
      <c r="A275" t="s">
        <v>2</v>
      </c>
      <c r="B275">
        <f t="shared" si="2"/>
        <v>2017</v>
      </c>
      <c r="C275" t="str">
        <f t="shared" si="3"/>
        <v>RESBDGAPAOldWH______STDLFO_16</v>
      </c>
      <c r="D275" s="7">
        <f>_xlfn.IFNA(IF(VLOOKUP(LEFT(C275,LEN(C275)-3),RESBDG_Replacement_Split_Tech!A:T,12+B275-2016,FALSE)&lt;0,0,VLOOKUP(LEFT(C275,LEN(C275)-3),RESBDG_Replacement_Split_Tech!A:T,12+B275-2016,FALSE)),0)*_xlfn.IFNA(VLOOKUP(LEFT(C275,14),'AGG Activity_16'!A:K,B275-2016+2,FALSE),VLOOKUP(LEFT(C275,15),'AGG Activity_16'!A:K,B275-2016+2,FALSE))*(1-Summary!$C$9)</f>
        <v>3.0915212101979836</v>
      </c>
      <c r="H275" s="6"/>
    </row>
    <row r="276" spans="1:8" x14ac:dyDescent="0.25">
      <c r="A276" t="s">
        <v>2</v>
      </c>
      <c r="B276">
        <f t="shared" si="2"/>
        <v>2017</v>
      </c>
      <c r="C276" t="str">
        <f t="shared" si="3"/>
        <v>RESBDGSATNewSHFUR___STDLFO_16</v>
      </c>
      <c r="D276" s="7">
        <f>_xlfn.IFNA(IF(VLOOKUP(LEFT(C276,LEN(C276)-3),RESBDG_Replacement_Split_Tech!A:T,12+B276-2016,FALSE)&lt;0,0,VLOOKUP(LEFT(C276,LEN(C276)-3),RESBDG_Replacement_Split_Tech!A:T,12+B276-2016,FALSE)),0)*_xlfn.IFNA(VLOOKUP(LEFT(C276,14),'AGG Activity_16'!A:K,B276-2016+2,FALSE),VLOOKUP(LEFT(C276,15),'AGG Activity_16'!A:K,B276-2016+2,FALSE))*(1-Summary!$C$9)</f>
        <v>0</v>
      </c>
      <c r="H276" s="6"/>
    </row>
    <row r="277" spans="1:8" x14ac:dyDescent="0.25">
      <c r="A277" t="s">
        <v>2</v>
      </c>
      <c r="B277">
        <f t="shared" si="2"/>
        <v>2017</v>
      </c>
      <c r="C277" t="str">
        <f t="shared" si="3"/>
        <v>RESBDGSATNewWH______STDLFO_16</v>
      </c>
      <c r="D277" s="7">
        <f>_xlfn.IFNA(IF(VLOOKUP(LEFT(C277,LEN(C277)-3),RESBDG_Replacement_Split_Tech!A:T,12+B277-2016,FALSE)&lt;0,0,VLOOKUP(LEFT(C277,LEN(C277)-3),RESBDG_Replacement_Split_Tech!A:T,12+B277-2016,FALSE)),0)*_xlfn.IFNA(VLOOKUP(LEFT(C277,14),'AGG Activity_16'!A:K,B277-2016+2,FALSE),VLOOKUP(LEFT(C277,15),'AGG Activity_16'!A:K,B277-2016+2,FALSE))*(1-Summary!$C$9)</f>
        <v>0</v>
      </c>
      <c r="H277" s="6"/>
    </row>
    <row r="278" spans="1:8" x14ac:dyDescent="0.25">
      <c r="A278" t="s">
        <v>2</v>
      </c>
      <c r="B278">
        <f t="shared" ref="B278:B341" si="4">B131+1</f>
        <v>2017</v>
      </c>
      <c r="C278" t="str">
        <f t="shared" ref="C278:C341" si="5">C131</f>
        <v>RESBDGSATOldSHFUR___STDLFO_16</v>
      </c>
      <c r="D278" s="7">
        <f>_xlfn.IFNA(IF(VLOOKUP(LEFT(C278,LEN(C278)-3),RESBDG_Replacement_Split_Tech!A:T,12+B278-2016,FALSE)&lt;0,0,VLOOKUP(LEFT(C278,LEN(C278)-3),RESBDG_Replacement_Split_Tech!A:T,12+B278-2016,FALSE)),0)*_xlfn.IFNA(VLOOKUP(LEFT(C278,14),'AGG Activity_16'!A:K,B278-2016+2,FALSE),VLOOKUP(LEFT(C278,15),'AGG Activity_16'!A:K,B278-2016+2,FALSE))*(1-Summary!$C$9)</f>
        <v>3.1323532809953072</v>
      </c>
      <c r="H278" s="6"/>
    </row>
    <row r="279" spans="1:8" x14ac:dyDescent="0.25">
      <c r="A279" t="s">
        <v>2</v>
      </c>
      <c r="B279">
        <f t="shared" si="4"/>
        <v>2017</v>
      </c>
      <c r="C279" t="str">
        <f t="shared" si="5"/>
        <v>RESBDGSATOldWH______STDLFO_16</v>
      </c>
      <c r="D279" s="7">
        <f>_xlfn.IFNA(IF(VLOOKUP(LEFT(C279,LEN(C279)-3),RESBDG_Replacement_Split_Tech!A:T,12+B279-2016,FALSE)&lt;0,0,VLOOKUP(LEFT(C279,LEN(C279)-3),RESBDG_Replacement_Split_Tech!A:T,12+B279-2016,FALSE)),0)*_xlfn.IFNA(VLOOKUP(LEFT(C279,14),'AGG Activity_16'!A:K,B279-2016+2,FALSE),VLOOKUP(LEFT(C279,15),'AGG Activity_16'!A:K,B279-2016+2,FALSE))*(1-Summary!$C$9)</f>
        <v>0.80472491278708513</v>
      </c>
      <c r="H279" s="6"/>
    </row>
    <row r="280" spans="1:8" x14ac:dyDescent="0.25">
      <c r="A280" t="s">
        <v>2</v>
      </c>
      <c r="B280">
        <f t="shared" si="4"/>
        <v>2017</v>
      </c>
      <c r="C280" t="str">
        <f t="shared" si="5"/>
        <v>RESBDGSDENewSHFUR___STDLFO_16</v>
      </c>
      <c r="D280" s="7">
        <f>_xlfn.IFNA(IF(VLOOKUP(LEFT(C280,LEN(C280)-3),RESBDG_Replacement_Split_Tech!A:T,12+B280-2016,FALSE)&lt;0,0,VLOOKUP(LEFT(C280,LEN(C280)-3),RESBDG_Replacement_Split_Tech!A:T,12+B280-2016,FALSE)),0)*_xlfn.IFNA(VLOOKUP(LEFT(C280,14),'AGG Activity_16'!A:K,B280-2016+2,FALSE),VLOOKUP(LEFT(C280,15),'AGG Activity_16'!A:K,B280-2016+2,FALSE))*(1-Summary!$C$9)</f>
        <v>0</v>
      </c>
      <c r="H280" s="6"/>
    </row>
    <row r="281" spans="1:8" x14ac:dyDescent="0.25">
      <c r="A281" t="s">
        <v>2</v>
      </c>
      <c r="B281">
        <f t="shared" si="4"/>
        <v>2017</v>
      </c>
      <c r="C281" t="str">
        <f t="shared" si="5"/>
        <v>RESBDGSDENewWH______STDLFO_16</v>
      </c>
      <c r="D281" s="7">
        <f>_xlfn.IFNA(IF(VLOOKUP(LEFT(C281,LEN(C281)-3),RESBDG_Replacement_Split_Tech!A:T,12+B281-2016,FALSE)&lt;0,0,VLOOKUP(LEFT(C281,LEN(C281)-3),RESBDG_Replacement_Split_Tech!A:T,12+B281-2016,FALSE)),0)*_xlfn.IFNA(VLOOKUP(LEFT(C281,14),'AGG Activity_16'!A:K,B281-2016+2,FALSE),VLOOKUP(LEFT(C281,15),'AGG Activity_16'!A:K,B281-2016+2,FALSE))*(1-Summary!$C$9)</f>
        <v>0</v>
      </c>
      <c r="H281" s="6"/>
    </row>
    <row r="282" spans="1:8" x14ac:dyDescent="0.25">
      <c r="A282" t="s">
        <v>2</v>
      </c>
      <c r="B282">
        <f t="shared" si="4"/>
        <v>2017</v>
      </c>
      <c r="C282" t="str">
        <f t="shared" si="5"/>
        <v>RESBDGSDEOldSHFUR___STDLFO_16</v>
      </c>
      <c r="D282" s="7">
        <f>_xlfn.IFNA(IF(VLOOKUP(LEFT(C282,LEN(C282)-3),RESBDG_Replacement_Split_Tech!A:T,12+B282-2016,FALSE)&lt;0,0,VLOOKUP(LEFT(C282,LEN(C282)-3),RESBDG_Replacement_Split_Tech!A:T,12+B282-2016,FALSE)),0)*_xlfn.IFNA(VLOOKUP(LEFT(C282,14),'AGG Activity_16'!A:K,B282-2016+2,FALSE),VLOOKUP(LEFT(C282,15),'AGG Activity_16'!A:K,B282-2016+2,FALSE))*(1-Summary!$C$9)</f>
        <v>6.7574731774142593</v>
      </c>
      <c r="H282" s="6"/>
    </row>
    <row r="283" spans="1:8" x14ac:dyDescent="0.25">
      <c r="A283" t="s">
        <v>2</v>
      </c>
      <c r="B283">
        <f t="shared" si="4"/>
        <v>2017</v>
      </c>
      <c r="C283" t="str">
        <f t="shared" si="5"/>
        <v>RESBDGSDEOldWH______STDLFO_16</v>
      </c>
      <c r="D283" s="7">
        <f>_xlfn.IFNA(IF(VLOOKUP(LEFT(C283,LEN(C283)-3),RESBDG_Replacement_Split_Tech!A:T,12+B283-2016,FALSE)&lt;0,0,VLOOKUP(LEFT(C283,LEN(C283)-3),RESBDG_Replacement_Split_Tech!A:T,12+B283-2016,FALSE)),0)*_xlfn.IFNA(VLOOKUP(LEFT(C283,14),'AGG Activity_16'!A:K,B283-2016+2,FALSE),VLOOKUP(LEFT(C283,15),'AGG Activity_16'!A:K,B283-2016+2,FALSE))*(1-Summary!$C$9)</f>
        <v>1.4979832090046143</v>
      </c>
      <c r="H283" s="6"/>
    </row>
    <row r="284" spans="1:8" x14ac:dyDescent="0.25">
      <c r="A284" t="s">
        <v>2</v>
      </c>
      <c r="B284">
        <f t="shared" si="4"/>
        <v>2017</v>
      </c>
      <c r="C284" t="str">
        <f t="shared" si="5"/>
        <v>RESBDGAPANewSHFUR___STDPRO_16</v>
      </c>
      <c r="D284" s="7">
        <f>_xlfn.IFNA(IF(VLOOKUP(LEFT(C284,LEN(C284)-3),RESBDG_Replacement_Split_Tech!A:T,12+B284-2016,FALSE)&lt;0,0,VLOOKUP(LEFT(C284,LEN(C284)-3),RESBDG_Replacement_Split_Tech!A:T,12+B284-2016,FALSE)),0)*_xlfn.IFNA(VLOOKUP(LEFT(C284,14),'AGG Activity_16'!A:K,B284-2016+2,FALSE),VLOOKUP(LEFT(C284,15),'AGG Activity_16'!A:K,B284-2016+2,FALSE))*(1-Summary!$C$9)</f>
        <v>0</v>
      </c>
      <c r="H284" s="6"/>
    </row>
    <row r="285" spans="1:8" x14ac:dyDescent="0.25">
      <c r="A285" t="s">
        <v>2</v>
      </c>
      <c r="B285">
        <f t="shared" si="4"/>
        <v>2017</v>
      </c>
      <c r="C285" t="str">
        <f t="shared" si="5"/>
        <v>RESBDGAPANewWH______STDPRO_16</v>
      </c>
      <c r="D285" s="7">
        <f>_xlfn.IFNA(IF(VLOOKUP(LEFT(C285,LEN(C285)-3),RESBDG_Replacement_Split_Tech!A:T,12+B285-2016,FALSE)&lt;0,0,VLOOKUP(LEFT(C285,LEN(C285)-3),RESBDG_Replacement_Split_Tech!A:T,12+B285-2016,FALSE)),0)*_xlfn.IFNA(VLOOKUP(LEFT(C285,14),'AGG Activity_16'!A:K,B285-2016+2,FALSE),VLOOKUP(LEFT(C285,15),'AGG Activity_16'!A:K,B285-2016+2,FALSE))*(1-Summary!$C$9)</f>
        <v>0</v>
      </c>
      <c r="H285" s="6"/>
    </row>
    <row r="286" spans="1:8" x14ac:dyDescent="0.25">
      <c r="A286" t="s">
        <v>2</v>
      </c>
      <c r="B286">
        <f t="shared" si="4"/>
        <v>2017</v>
      </c>
      <c r="C286" t="str">
        <f t="shared" si="5"/>
        <v>RESBDGAPAOldSHFUR___STDPRO_16</v>
      </c>
      <c r="D286" s="7">
        <f>_xlfn.IFNA(IF(VLOOKUP(LEFT(C286,LEN(C286)-3),RESBDG_Replacement_Split_Tech!A:T,12+B286-2016,FALSE)&lt;0,0,VLOOKUP(LEFT(C286,LEN(C286)-3),RESBDG_Replacement_Split_Tech!A:T,12+B286-2016,FALSE)),0)*_xlfn.IFNA(VLOOKUP(LEFT(C286,14),'AGG Activity_16'!A:K,B286-2016+2,FALSE),VLOOKUP(LEFT(C286,15),'AGG Activity_16'!A:K,B286-2016+2,FALSE))*(1-Summary!$C$9)</f>
        <v>0</v>
      </c>
      <c r="H286" s="6"/>
    </row>
    <row r="287" spans="1:8" x14ac:dyDescent="0.25">
      <c r="A287" t="s">
        <v>2</v>
      </c>
      <c r="B287">
        <f t="shared" si="4"/>
        <v>2017</v>
      </c>
      <c r="C287" t="str">
        <f t="shared" si="5"/>
        <v>RESBDGAPAOldWH______STDPRO_16</v>
      </c>
      <c r="D287" s="7">
        <f>_xlfn.IFNA(IF(VLOOKUP(LEFT(C287,LEN(C287)-3),RESBDG_Replacement_Split_Tech!A:T,12+B287-2016,FALSE)&lt;0,0,VLOOKUP(LEFT(C287,LEN(C287)-3),RESBDG_Replacement_Split_Tech!A:T,12+B287-2016,FALSE)),0)*_xlfn.IFNA(VLOOKUP(LEFT(C287,14),'AGG Activity_16'!A:K,B287-2016+2,FALSE),VLOOKUP(LEFT(C287,15),'AGG Activity_16'!A:K,B287-2016+2,FALSE))*(1-Summary!$C$9)</f>
        <v>0</v>
      </c>
      <c r="H287" s="6"/>
    </row>
    <row r="288" spans="1:8" x14ac:dyDescent="0.25">
      <c r="A288" t="s">
        <v>2</v>
      </c>
      <c r="B288">
        <f t="shared" si="4"/>
        <v>2017</v>
      </c>
      <c r="C288" t="str">
        <f t="shared" si="5"/>
        <v>RESBDGSATNewSHFUR___STDPRO_16</v>
      </c>
      <c r="D288" s="7">
        <f>_xlfn.IFNA(IF(VLOOKUP(LEFT(C288,LEN(C288)-3),RESBDG_Replacement_Split_Tech!A:T,12+B288-2016,FALSE)&lt;0,0,VLOOKUP(LEFT(C288,LEN(C288)-3),RESBDG_Replacement_Split_Tech!A:T,12+B288-2016,FALSE)),0)*_xlfn.IFNA(VLOOKUP(LEFT(C288,14),'AGG Activity_16'!A:K,B288-2016+2,FALSE),VLOOKUP(LEFT(C288,15),'AGG Activity_16'!A:K,B288-2016+2,FALSE))*(1-Summary!$C$9)</f>
        <v>0</v>
      </c>
      <c r="H288" s="6"/>
    </row>
    <row r="289" spans="1:8" x14ac:dyDescent="0.25">
      <c r="A289" t="s">
        <v>2</v>
      </c>
      <c r="B289">
        <f t="shared" si="4"/>
        <v>2017</v>
      </c>
      <c r="C289" t="str">
        <f t="shared" si="5"/>
        <v>RESBDGSATNewWH______STDPRO_16</v>
      </c>
      <c r="D289" s="7">
        <f>_xlfn.IFNA(IF(VLOOKUP(LEFT(C289,LEN(C289)-3),RESBDG_Replacement_Split_Tech!A:T,12+B289-2016,FALSE)&lt;0,0,VLOOKUP(LEFT(C289,LEN(C289)-3),RESBDG_Replacement_Split_Tech!A:T,12+B289-2016,FALSE)),0)*_xlfn.IFNA(VLOOKUP(LEFT(C289,14),'AGG Activity_16'!A:K,B289-2016+2,FALSE),VLOOKUP(LEFT(C289,15),'AGG Activity_16'!A:K,B289-2016+2,FALSE))*(1-Summary!$C$9)</f>
        <v>0</v>
      </c>
      <c r="H289" s="6"/>
    </row>
    <row r="290" spans="1:8" x14ac:dyDescent="0.25">
      <c r="A290" t="s">
        <v>2</v>
      </c>
      <c r="B290">
        <f t="shared" si="4"/>
        <v>2017</v>
      </c>
      <c r="C290" t="str">
        <f t="shared" si="5"/>
        <v>RESBDGSATOldSHFUR___STDPRO_16</v>
      </c>
      <c r="D290" s="7">
        <f>_xlfn.IFNA(IF(VLOOKUP(LEFT(C290,LEN(C290)-3),RESBDG_Replacement_Split_Tech!A:T,12+B290-2016,FALSE)&lt;0,0,VLOOKUP(LEFT(C290,LEN(C290)-3),RESBDG_Replacement_Split_Tech!A:T,12+B290-2016,FALSE)),0)*_xlfn.IFNA(VLOOKUP(LEFT(C290,14),'AGG Activity_16'!A:K,B290-2016+2,FALSE),VLOOKUP(LEFT(C290,15),'AGG Activity_16'!A:K,B290-2016+2,FALSE))*(1-Summary!$C$9)</f>
        <v>0</v>
      </c>
      <c r="H290" s="6"/>
    </row>
    <row r="291" spans="1:8" x14ac:dyDescent="0.25">
      <c r="A291" t="s">
        <v>2</v>
      </c>
      <c r="B291">
        <f t="shared" si="4"/>
        <v>2017</v>
      </c>
      <c r="C291" t="str">
        <f t="shared" si="5"/>
        <v>RESBDGSATOldWH______STDPRO_16</v>
      </c>
      <c r="D291" s="7">
        <f>_xlfn.IFNA(IF(VLOOKUP(LEFT(C291,LEN(C291)-3),RESBDG_Replacement_Split_Tech!A:T,12+B291-2016,FALSE)&lt;0,0,VLOOKUP(LEFT(C291,LEN(C291)-3),RESBDG_Replacement_Split_Tech!A:T,12+B291-2016,FALSE)),0)*_xlfn.IFNA(VLOOKUP(LEFT(C291,14),'AGG Activity_16'!A:K,B291-2016+2,FALSE),VLOOKUP(LEFT(C291,15),'AGG Activity_16'!A:K,B291-2016+2,FALSE))*(1-Summary!$C$9)</f>
        <v>0</v>
      </c>
      <c r="H291" s="6"/>
    </row>
    <row r="292" spans="1:8" x14ac:dyDescent="0.25">
      <c r="A292" t="s">
        <v>2</v>
      </c>
      <c r="B292">
        <f t="shared" si="4"/>
        <v>2017</v>
      </c>
      <c r="C292" t="str">
        <f t="shared" si="5"/>
        <v>RESBDGSDENewSHFUR___STDPRO_16</v>
      </c>
      <c r="D292" s="7">
        <f>_xlfn.IFNA(IF(VLOOKUP(LEFT(C292,LEN(C292)-3),RESBDG_Replacement_Split_Tech!A:T,12+B292-2016,FALSE)&lt;0,0,VLOOKUP(LEFT(C292,LEN(C292)-3),RESBDG_Replacement_Split_Tech!A:T,12+B292-2016,FALSE)),0)*_xlfn.IFNA(VLOOKUP(LEFT(C292,14),'AGG Activity_16'!A:K,B292-2016+2,FALSE),VLOOKUP(LEFT(C292,15),'AGG Activity_16'!A:K,B292-2016+2,FALSE))*(1-Summary!$C$9)</f>
        <v>0</v>
      </c>
      <c r="H292" s="6"/>
    </row>
    <row r="293" spans="1:8" x14ac:dyDescent="0.25">
      <c r="A293" t="s">
        <v>2</v>
      </c>
      <c r="B293">
        <f t="shared" si="4"/>
        <v>2017</v>
      </c>
      <c r="C293" t="str">
        <f t="shared" si="5"/>
        <v>RESBDGSDENewWH______STDPRO_16</v>
      </c>
      <c r="D293" s="7">
        <f>_xlfn.IFNA(IF(VLOOKUP(LEFT(C293,LEN(C293)-3),RESBDG_Replacement_Split_Tech!A:T,12+B293-2016,FALSE)&lt;0,0,VLOOKUP(LEFT(C293,LEN(C293)-3),RESBDG_Replacement_Split_Tech!A:T,12+B293-2016,FALSE)),0)*_xlfn.IFNA(VLOOKUP(LEFT(C293,14),'AGG Activity_16'!A:K,B293-2016+2,FALSE),VLOOKUP(LEFT(C293,15),'AGG Activity_16'!A:K,B293-2016+2,FALSE))*(1-Summary!$C$9)</f>
        <v>0</v>
      </c>
      <c r="H293" s="6"/>
    </row>
    <row r="294" spans="1:8" x14ac:dyDescent="0.25">
      <c r="A294" t="s">
        <v>2</v>
      </c>
      <c r="B294">
        <f t="shared" si="4"/>
        <v>2017</v>
      </c>
      <c r="C294" t="str">
        <f t="shared" si="5"/>
        <v>RESBDGSDEOldSHFUR___STDPRO_16</v>
      </c>
      <c r="D294" s="7">
        <f>_xlfn.IFNA(IF(VLOOKUP(LEFT(C294,LEN(C294)-3),RESBDG_Replacement_Split_Tech!A:T,12+B294-2016,FALSE)&lt;0,0,VLOOKUP(LEFT(C294,LEN(C294)-3),RESBDG_Replacement_Split_Tech!A:T,12+B294-2016,FALSE)),0)*_xlfn.IFNA(VLOOKUP(LEFT(C294,14),'AGG Activity_16'!A:K,B294-2016+2,FALSE),VLOOKUP(LEFT(C294,15),'AGG Activity_16'!A:K,B294-2016+2,FALSE))*(1-Summary!$C$9)</f>
        <v>0</v>
      </c>
      <c r="H294" s="6"/>
    </row>
    <row r="295" spans="1:8" x14ac:dyDescent="0.25">
      <c r="A295" t="s">
        <v>2</v>
      </c>
      <c r="B295">
        <f t="shared" si="4"/>
        <v>2017</v>
      </c>
      <c r="C295" t="str">
        <f t="shared" si="5"/>
        <v>RESBDGSDEOldWH______STDPRO_16</v>
      </c>
      <c r="D295" s="7">
        <f>_xlfn.IFNA(IF(VLOOKUP(LEFT(C295,LEN(C295)-3),RESBDG_Replacement_Split_Tech!A:T,12+B295-2016,FALSE)&lt;0,0,VLOOKUP(LEFT(C295,LEN(C295)-3),RESBDG_Replacement_Split_Tech!A:T,12+B295-2016,FALSE)),0)*_xlfn.IFNA(VLOOKUP(LEFT(C295,14),'AGG Activity_16'!A:K,B295-2016+2,FALSE),VLOOKUP(LEFT(C295,15),'AGG Activity_16'!A:K,B295-2016+2,FALSE))*(1-Summary!$C$9)</f>
        <v>0</v>
      </c>
      <c r="H295" s="6"/>
    </row>
    <row r="296" spans="1:8" x14ac:dyDescent="0.25">
      <c r="A296" t="s">
        <v>2</v>
      </c>
      <c r="B296">
        <f t="shared" si="4"/>
        <v>2018</v>
      </c>
      <c r="C296" t="str">
        <f t="shared" si="5"/>
        <v>RESBDGAPAOldSHFUR___STDBMA_16</v>
      </c>
      <c r="D296" s="7">
        <f>_xlfn.IFNA(IF(VLOOKUP(LEFT(C296,LEN(C296)-3),RESBDG_Replacement_Split_Tech!A:T,12+B296-2016,FALSE)&lt;0,0,VLOOKUP(LEFT(C296,LEN(C296)-3),RESBDG_Replacement_Split_Tech!A:T,12+B296-2016,FALSE)),0)*_xlfn.IFNA(VLOOKUP(LEFT(C296,14),'AGG Activity_16'!A:K,B296-2016+2,FALSE),VLOOKUP(LEFT(C296,15),'AGG Activity_16'!A:K,B296-2016+2,FALSE))*(1-Summary!$C$9)</f>
        <v>2.6674353690572294</v>
      </c>
      <c r="H296" s="6"/>
    </row>
    <row r="297" spans="1:8" x14ac:dyDescent="0.25">
      <c r="A297" t="s">
        <v>2</v>
      </c>
      <c r="B297">
        <f t="shared" si="4"/>
        <v>2018</v>
      </c>
      <c r="C297" t="str">
        <f t="shared" si="5"/>
        <v>RESBDGAPAOldWH______STDBMA_16</v>
      </c>
      <c r="D297" s="7">
        <f>_xlfn.IFNA(IF(VLOOKUP(LEFT(C297,LEN(C297)-3),RESBDG_Replacement_Split_Tech!A:T,12+B297-2016,FALSE)&lt;0,0,VLOOKUP(LEFT(C297,LEN(C297)-3),RESBDG_Replacement_Split_Tech!A:T,12+B297-2016,FALSE)),0)*_xlfn.IFNA(VLOOKUP(LEFT(C297,14),'AGG Activity_16'!A:K,B297-2016+2,FALSE),VLOOKUP(LEFT(C297,15),'AGG Activity_16'!A:K,B297-2016+2,FALSE))*(1-Summary!$C$9)</f>
        <v>0</v>
      </c>
      <c r="H297" s="6"/>
    </row>
    <row r="298" spans="1:8" x14ac:dyDescent="0.25">
      <c r="A298" t="s">
        <v>2</v>
      </c>
      <c r="B298">
        <f t="shared" si="4"/>
        <v>2018</v>
      </c>
      <c r="C298" t="str">
        <f t="shared" si="5"/>
        <v>RESBDGSATOldSHFUR___STDBMA_16</v>
      </c>
      <c r="D298" s="7">
        <f>_xlfn.IFNA(IF(VLOOKUP(LEFT(C298,LEN(C298)-3),RESBDG_Replacement_Split_Tech!A:T,12+B298-2016,FALSE)&lt;0,0,VLOOKUP(LEFT(C298,LEN(C298)-3),RESBDG_Replacement_Split_Tech!A:T,12+B298-2016,FALSE)),0)*_xlfn.IFNA(VLOOKUP(LEFT(C298,14),'AGG Activity_16'!A:K,B298-2016+2,FALSE),VLOOKUP(LEFT(C298,15),'AGG Activity_16'!A:K,B298-2016+2,FALSE))*(1-Summary!$C$9)</f>
        <v>1.1418067172934072</v>
      </c>
      <c r="H298" s="6"/>
    </row>
    <row r="299" spans="1:8" x14ac:dyDescent="0.25">
      <c r="A299" t="s">
        <v>2</v>
      </c>
      <c r="B299">
        <f t="shared" si="4"/>
        <v>2018</v>
      </c>
      <c r="C299" t="str">
        <f t="shared" si="5"/>
        <v>RESBDGSATOldWH______STDBMA_16</v>
      </c>
      <c r="D299" s="7">
        <f>_xlfn.IFNA(IF(VLOOKUP(LEFT(C299,LEN(C299)-3),RESBDG_Replacement_Split_Tech!A:T,12+B299-2016,FALSE)&lt;0,0,VLOOKUP(LEFT(C299,LEN(C299)-3),RESBDG_Replacement_Split_Tech!A:T,12+B299-2016,FALSE)),0)*_xlfn.IFNA(VLOOKUP(LEFT(C299,14),'AGG Activity_16'!A:K,B299-2016+2,FALSE),VLOOKUP(LEFT(C299,15),'AGG Activity_16'!A:K,B299-2016+2,FALSE))*(1-Summary!$C$9)</f>
        <v>0</v>
      </c>
      <c r="H299" s="6"/>
    </row>
    <row r="300" spans="1:8" x14ac:dyDescent="0.25">
      <c r="A300" t="s">
        <v>2</v>
      </c>
      <c r="B300">
        <f t="shared" si="4"/>
        <v>2018</v>
      </c>
      <c r="C300" t="str">
        <f t="shared" si="5"/>
        <v>RESBDGSDEOldSHFUR___STDBMA_16</v>
      </c>
      <c r="D300" s="7">
        <f>_xlfn.IFNA(IF(VLOOKUP(LEFT(C300,LEN(C300)-3),RESBDG_Replacement_Split_Tech!A:T,12+B300-2016,FALSE)&lt;0,0,VLOOKUP(LEFT(C300,LEN(C300)-3),RESBDG_Replacement_Split_Tech!A:T,12+B300-2016,FALSE)),0)*_xlfn.IFNA(VLOOKUP(LEFT(C300,14),'AGG Activity_16'!A:K,B300-2016+2,FALSE),VLOOKUP(LEFT(C300,15),'AGG Activity_16'!A:K,B300-2016+2,FALSE))*(1-Summary!$C$9)</f>
        <v>2.4059855609262066</v>
      </c>
      <c r="H300" s="6"/>
    </row>
    <row r="301" spans="1:8" x14ac:dyDescent="0.25">
      <c r="A301" t="s">
        <v>2</v>
      </c>
      <c r="B301">
        <f t="shared" si="4"/>
        <v>2018</v>
      </c>
      <c r="C301" t="str">
        <f t="shared" si="5"/>
        <v>RESBDGSDEOldWH______STDBMA_16</v>
      </c>
      <c r="D301" s="7">
        <f>_xlfn.IFNA(IF(VLOOKUP(LEFT(C301,LEN(C301)-3),RESBDG_Replacement_Split_Tech!A:T,12+B301-2016,FALSE)&lt;0,0,VLOOKUP(LEFT(C301,LEN(C301)-3),RESBDG_Replacement_Split_Tech!A:T,12+B301-2016,FALSE)),0)*_xlfn.IFNA(VLOOKUP(LEFT(C301,14),'AGG Activity_16'!A:K,B301-2016+2,FALSE),VLOOKUP(LEFT(C301,15),'AGG Activity_16'!A:K,B301-2016+2,FALSE))*(1-Summary!$C$9)</f>
        <v>0</v>
      </c>
      <c r="H301" s="6"/>
    </row>
    <row r="302" spans="1:8" x14ac:dyDescent="0.25">
      <c r="A302" t="s">
        <v>2</v>
      </c>
      <c r="B302">
        <f t="shared" si="4"/>
        <v>2018</v>
      </c>
      <c r="C302" t="str">
        <f t="shared" si="5"/>
        <v>RESBDGAPAOldSHFUR___HIGNGA_16</v>
      </c>
      <c r="D302" s="7">
        <f>_xlfn.IFNA(IF(VLOOKUP(LEFT(C302,LEN(C302)-3),RESBDG_Replacement_Split_Tech!A:T,12+B302-2016,FALSE)&lt;0,0,VLOOKUP(LEFT(C302,LEN(C302)-3),RESBDG_Replacement_Split_Tech!A:T,12+B302-2016,FALSE)),0)*_xlfn.IFNA(VLOOKUP(LEFT(C302,14),'AGG Activity_16'!A:K,B302-2016+2,FALSE),VLOOKUP(LEFT(C302,15),'AGG Activity_16'!A:K,B302-2016+2,FALSE))*(1-Summary!$C$9)</f>
        <v>637.83038579116044</v>
      </c>
      <c r="H302" s="6"/>
    </row>
    <row r="303" spans="1:8" x14ac:dyDescent="0.25">
      <c r="A303" t="s">
        <v>2</v>
      </c>
      <c r="B303">
        <f t="shared" si="4"/>
        <v>2018</v>
      </c>
      <c r="C303" t="str">
        <f t="shared" si="5"/>
        <v>RESBDGAPAOldSHFUR___MEDNGA_16</v>
      </c>
      <c r="D303" s="7">
        <f>_xlfn.IFNA(IF(VLOOKUP(LEFT(C303,LEN(C303)-3),RESBDG_Replacement_Split_Tech!A:T,12+B303-2016,FALSE)&lt;0,0,VLOOKUP(LEFT(C303,LEN(C303)-3),RESBDG_Replacement_Split_Tech!A:T,12+B303-2016,FALSE)),0)*_xlfn.IFNA(VLOOKUP(LEFT(C303,14),'AGG Activity_16'!A:K,B303-2016+2,FALSE),VLOOKUP(LEFT(C303,15),'AGG Activity_16'!A:K,B303-2016+2,FALSE))*(1-Summary!$C$9)</f>
        <v>200.56311674409048</v>
      </c>
      <c r="H303" s="6"/>
    </row>
    <row r="304" spans="1:8" x14ac:dyDescent="0.25">
      <c r="A304" t="s">
        <v>2</v>
      </c>
      <c r="B304">
        <f t="shared" si="4"/>
        <v>2018</v>
      </c>
      <c r="C304" t="str">
        <f t="shared" si="5"/>
        <v>RESBDGAPAOldWH______STDNGA_16</v>
      </c>
      <c r="D304" s="7">
        <f>_xlfn.IFNA(IF(VLOOKUP(LEFT(C304,LEN(C304)-3),RESBDG_Replacement_Split_Tech!A:T,12+B304-2016,FALSE)&lt;0,0,VLOOKUP(LEFT(C304,LEN(C304)-3),RESBDG_Replacement_Split_Tech!A:T,12+B304-2016,FALSE)),0)*_xlfn.IFNA(VLOOKUP(LEFT(C304,14),'AGG Activity_16'!A:K,B304-2016+2,FALSE),VLOOKUP(LEFT(C304,15),'AGG Activity_16'!A:K,B304-2016+2,FALSE))*(1-Summary!$C$9)</f>
        <v>2945.7999121257776</v>
      </c>
      <c r="H304" s="6"/>
    </row>
    <row r="305" spans="1:8" x14ac:dyDescent="0.25">
      <c r="A305" t="s">
        <v>2</v>
      </c>
      <c r="B305">
        <f t="shared" si="4"/>
        <v>2018</v>
      </c>
      <c r="C305" t="str">
        <f t="shared" si="5"/>
        <v>RESBDGSATOldSHFUR___HIGNGA_16</v>
      </c>
      <c r="D305" s="7">
        <f>_xlfn.IFNA(IF(VLOOKUP(LEFT(C305,LEN(C305)-3),RESBDG_Replacement_Split_Tech!A:T,12+B305-2016,FALSE)&lt;0,0,VLOOKUP(LEFT(C305,LEN(C305)-3),RESBDG_Replacement_Split_Tech!A:T,12+B305-2016,FALSE)),0)*_xlfn.IFNA(VLOOKUP(LEFT(C305,14),'AGG Activity_16'!A:K,B305-2016+2,FALSE),VLOOKUP(LEFT(C305,15),'AGG Activity_16'!A:K,B305-2016+2,FALSE))*(1-Summary!$C$9)</f>
        <v>273.02592873978165</v>
      </c>
      <c r="H305" s="6"/>
    </row>
    <row r="306" spans="1:8" x14ac:dyDescent="0.25">
      <c r="A306" t="s">
        <v>2</v>
      </c>
      <c r="B306">
        <f t="shared" si="4"/>
        <v>2018</v>
      </c>
      <c r="C306" t="str">
        <f t="shared" si="5"/>
        <v>RESBDGSATOldSHFUR___MEDNGA_16</v>
      </c>
      <c r="D306" s="7">
        <f>_xlfn.IFNA(IF(VLOOKUP(LEFT(C306,LEN(C306)-3),RESBDG_Replacement_Split_Tech!A:T,12+B306-2016,FALSE)&lt;0,0,VLOOKUP(LEFT(C306,LEN(C306)-3),RESBDG_Replacement_Split_Tech!A:T,12+B306-2016,FALSE)),0)*_xlfn.IFNA(VLOOKUP(LEFT(C306,14),'AGG Activity_16'!A:K,B306-2016+2,FALSE),VLOOKUP(LEFT(C306,15),'AGG Activity_16'!A:K,B306-2016+2,FALSE))*(1-Summary!$C$9)</f>
        <v>85.851869775815004</v>
      </c>
      <c r="H306" s="6"/>
    </row>
    <row r="307" spans="1:8" x14ac:dyDescent="0.25">
      <c r="A307" t="s">
        <v>2</v>
      </c>
      <c r="B307">
        <f t="shared" si="4"/>
        <v>2018</v>
      </c>
      <c r="C307" t="str">
        <f t="shared" si="5"/>
        <v>RESBDGSATOldWH______STDNGA_16</v>
      </c>
      <c r="D307" s="7">
        <f>_xlfn.IFNA(IF(VLOOKUP(LEFT(C307,LEN(C307)-3),RESBDG_Replacement_Split_Tech!A:T,12+B307-2016,FALSE)&lt;0,0,VLOOKUP(LEFT(C307,LEN(C307)-3),RESBDG_Replacement_Split_Tech!A:T,12+B307-2016,FALSE)),0)*_xlfn.IFNA(VLOOKUP(LEFT(C307,14),'AGG Activity_16'!A:K,B307-2016+2,FALSE),VLOOKUP(LEFT(C307,15),'AGG Activity_16'!A:K,B307-2016+2,FALSE))*(1-Summary!$C$9)</f>
        <v>957.84443526226949</v>
      </c>
      <c r="H307" s="6"/>
    </row>
    <row r="308" spans="1:8" x14ac:dyDescent="0.25">
      <c r="A308" t="s">
        <v>2</v>
      </c>
      <c r="B308">
        <f t="shared" si="4"/>
        <v>2018</v>
      </c>
      <c r="C308" t="str">
        <f t="shared" si="5"/>
        <v>RESBDGSDEOldSHFUR___HIGNGA_16</v>
      </c>
      <c r="D308" s="7">
        <f>_xlfn.IFNA(IF(VLOOKUP(LEFT(C308,LEN(C308)-3),RESBDG_Replacement_Split_Tech!A:T,12+B308-2016,FALSE)&lt;0,0,VLOOKUP(LEFT(C308,LEN(C308)-3),RESBDG_Replacement_Split_Tech!A:T,12+B308-2016,FALSE)),0)*_xlfn.IFNA(VLOOKUP(LEFT(C308,14),'AGG Activity_16'!A:K,B308-2016+2,FALSE),VLOOKUP(LEFT(C308,15),'AGG Activity_16'!A:K,B308-2016+2,FALSE))*(1-Summary!$C$9)</f>
        <v>575.31317022159453</v>
      </c>
      <c r="H308" s="6"/>
    </row>
    <row r="309" spans="1:8" x14ac:dyDescent="0.25">
      <c r="A309" t="s">
        <v>2</v>
      </c>
      <c r="B309">
        <f t="shared" si="4"/>
        <v>2018</v>
      </c>
      <c r="C309" t="str">
        <f t="shared" si="5"/>
        <v>RESBDGSDEOldSHFUR___MEDNGA_16</v>
      </c>
      <c r="D309" s="7">
        <f>_xlfn.IFNA(IF(VLOOKUP(LEFT(C309,LEN(C309)-3),RESBDG_Replacement_Split_Tech!A:T,12+B309-2016,FALSE)&lt;0,0,VLOOKUP(LEFT(C309,LEN(C309)-3),RESBDG_Replacement_Split_Tech!A:T,12+B309-2016,FALSE)),0)*_xlfn.IFNA(VLOOKUP(LEFT(C309,14),'AGG Activity_16'!A:K,B309-2016+2,FALSE),VLOOKUP(LEFT(C309,15),'AGG Activity_16'!A:K,B309-2016+2,FALSE))*(1-Summary!$C$9)</f>
        <v>180.90483785974186</v>
      </c>
      <c r="H309" s="6"/>
    </row>
    <row r="310" spans="1:8" x14ac:dyDescent="0.25">
      <c r="A310" t="s">
        <v>2</v>
      </c>
      <c r="B310">
        <f t="shared" si="4"/>
        <v>2018</v>
      </c>
      <c r="C310" t="str">
        <f t="shared" si="5"/>
        <v>RESBDGSDEOldWH______STDNGA_16</v>
      </c>
      <c r="D310" s="7">
        <f>_xlfn.IFNA(IF(VLOOKUP(LEFT(C310,LEN(C310)-3),RESBDG_Replacement_Split_Tech!A:T,12+B310-2016,FALSE)&lt;0,0,VLOOKUP(LEFT(C310,LEN(C310)-3),RESBDG_Replacement_Split_Tech!A:T,12+B310-2016,FALSE)),0)*_xlfn.IFNA(VLOOKUP(LEFT(C310,14),'AGG Activity_16'!A:K,B310-2016+2,FALSE),VLOOKUP(LEFT(C310,15),'AGG Activity_16'!A:K,B310-2016+2,FALSE))*(1-Summary!$C$9)</f>
        <v>1737.0391735706767</v>
      </c>
      <c r="H310" s="6"/>
    </row>
    <row r="311" spans="1:8" x14ac:dyDescent="0.25">
      <c r="A311" t="s">
        <v>2</v>
      </c>
      <c r="B311">
        <f t="shared" si="4"/>
        <v>2018</v>
      </c>
      <c r="C311" t="str">
        <f t="shared" si="5"/>
        <v>RESBDGAPANewREF______STDELC_16</v>
      </c>
      <c r="D311" s="7">
        <f>_xlfn.IFNA(IF(VLOOKUP(LEFT(C311,LEN(C311)-3),RESBDG_Replacement_Split_Tech!A:T,12+B311-2016,FALSE)&lt;0,0,VLOOKUP(LEFT(C311,LEN(C311)-3),RESBDG_Replacement_Split_Tech!A:T,12+B311-2016,FALSE)),0)*_xlfn.IFNA(VLOOKUP(LEFT(C311,14),'AGG Activity_16'!A:K,B311-2016+2,FALSE),VLOOKUP(LEFT(C311,15),'AGG Activity_16'!A:K,B311-2016+2,FALSE))*(1-Summary!$C$9)</f>
        <v>0</v>
      </c>
      <c r="H311" s="6"/>
    </row>
    <row r="312" spans="1:8" x14ac:dyDescent="0.25">
      <c r="A312" t="s">
        <v>2</v>
      </c>
      <c r="B312">
        <f t="shared" si="4"/>
        <v>2018</v>
      </c>
      <c r="C312" t="str">
        <f t="shared" si="5"/>
        <v>RESBDGAPANewSCCE___STDELC_16</v>
      </c>
      <c r="D312" s="7">
        <f>_xlfn.IFNA(IF(VLOOKUP(LEFT(C312,LEN(C312)-3),RESBDG_Replacement_Split_Tech!A:T,12+B312-2016,FALSE)&lt;0,0,VLOOKUP(LEFT(C312,LEN(C312)-3),RESBDG_Replacement_Split_Tech!A:T,12+B312-2016,FALSE)),0)*_xlfn.IFNA(VLOOKUP(LEFT(C312,14),'AGG Activity_16'!A:K,B312-2016+2,FALSE),VLOOKUP(LEFT(C312,15),'AGG Activity_16'!A:K,B312-2016+2,FALSE))*(1-Summary!$C$9)</f>
        <v>0</v>
      </c>
      <c r="H312" s="6"/>
    </row>
    <row r="313" spans="1:8" x14ac:dyDescent="0.25">
      <c r="A313" t="s">
        <v>2</v>
      </c>
      <c r="B313">
        <f t="shared" si="4"/>
        <v>2018</v>
      </c>
      <c r="C313" t="str">
        <f t="shared" si="5"/>
        <v>RESBDGAPANewSCRO___STDELC_16</v>
      </c>
      <c r="D313" s="7">
        <f>_xlfn.IFNA(IF(VLOOKUP(LEFT(C313,LEN(C313)-3),RESBDG_Replacement_Split_Tech!A:T,12+B313-2016,FALSE)&lt;0,0,VLOOKUP(LEFT(C313,LEN(C313)-3),RESBDG_Replacement_Split_Tech!A:T,12+B313-2016,FALSE)),0)*_xlfn.IFNA(VLOOKUP(LEFT(C313,14),'AGG Activity_16'!A:K,B313-2016+2,FALSE),VLOOKUP(LEFT(C313,15),'AGG Activity_16'!A:K,B313-2016+2,FALSE))*(1-Summary!$C$9)</f>
        <v>0</v>
      </c>
      <c r="H313" s="6"/>
    </row>
    <row r="314" spans="1:8" x14ac:dyDescent="0.25">
      <c r="A314" t="s">
        <v>2</v>
      </c>
      <c r="B314">
        <f t="shared" si="4"/>
        <v>2018</v>
      </c>
      <c r="C314" t="str">
        <f t="shared" si="5"/>
        <v>RESBDGAPANewSHHEP___STDELC_16</v>
      </c>
      <c r="D314" s="7">
        <f>_xlfn.IFNA(IF(VLOOKUP(LEFT(C314,LEN(C314)-3),RESBDG_Replacement_Split_Tech!A:T,12+B314-2016,FALSE)&lt;0,0,VLOOKUP(LEFT(C314,LEN(C314)-3),RESBDG_Replacement_Split_Tech!A:T,12+B314-2016,FALSE)),0)*_xlfn.IFNA(VLOOKUP(LEFT(C314,14),'AGG Activity_16'!A:K,B314-2016+2,FALSE),VLOOKUP(LEFT(C314,15),'AGG Activity_16'!A:K,B314-2016+2,FALSE))*(1-Summary!$C$9)</f>
        <v>0</v>
      </c>
      <c r="H314" s="6"/>
    </row>
    <row r="315" spans="1:8" x14ac:dyDescent="0.25">
      <c r="A315" t="s">
        <v>2</v>
      </c>
      <c r="B315">
        <f t="shared" si="4"/>
        <v>2018</v>
      </c>
      <c r="C315" t="str">
        <f t="shared" si="5"/>
        <v>RESBDGAPANewSHPLT___STDELC_16</v>
      </c>
      <c r="D315" s="7">
        <f>_xlfn.IFNA(IF(VLOOKUP(LEFT(C315,LEN(C315)-3),RESBDG_Replacement_Split_Tech!A:T,12+B315-2016,FALSE)&lt;0,0,VLOOKUP(LEFT(C315,LEN(C315)-3),RESBDG_Replacement_Split_Tech!A:T,12+B315-2016,FALSE)),0)*_xlfn.IFNA(VLOOKUP(LEFT(C315,14),'AGG Activity_16'!A:K,B315-2016+2,FALSE),VLOOKUP(LEFT(C315,15),'AGG Activity_16'!A:K,B315-2016+2,FALSE))*(1-Summary!$C$9)</f>
        <v>0</v>
      </c>
      <c r="H315" s="6"/>
    </row>
    <row r="316" spans="1:8" x14ac:dyDescent="0.25">
      <c r="A316" t="s">
        <v>2</v>
      </c>
      <c r="B316">
        <f t="shared" si="4"/>
        <v>2018</v>
      </c>
      <c r="C316" t="str">
        <f t="shared" si="5"/>
        <v>RESBDGAPANewWH______STDELC_16</v>
      </c>
      <c r="D316" s="7">
        <f>_xlfn.IFNA(IF(VLOOKUP(LEFT(C316,LEN(C316)-3),RESBDG_Replacement_Split_Tech!A:T,12+B316-2016,FALSE)&lt;0,0,VLOOKUP(LEFT(C316,LEN(C316)-3),RESBDG_Replacement_Split_Tech!A:T,12+B316-2016,FALSE)),0)*_xlfn.IFNA(VLOOKUP(LEFT(C316,14),'AGG Activity_16'!A:K,B316-2016+2,FALSE),VLOOKUP(LEFT(C316,15),'AGG Activity_16'!A:K,B316-2016+2,FALSE))*(1-Summary!$C$9)</f>
        <v>0</v>
      </c>
      <c r="H316" s="6"/>
    </row>
    <row r="317" spans="1:8" x14ac:dyDescent="0.25">
      <c r="A317" t="s">
        <v>2</v>
      </c>
      <c r="B317">
        <f t="shared" si="4"/>
        <v>2018</v>
      </c>
      <c r="C317" t="str">
        <f t="shared" si="5"/>
        <v>RESBDGAPAOldAPLOTH___STDELC_16</v>
      </c>
      <c r="D317" s="7">
        <f>_xlfn.IFNA(IF(VLOOKUP(LEFT(C317,LEN(C317)-3),RESBDG_Replacement_Split_Tech!A:T,12+B317-2016,FALSE)&lt;0,0,VLOOKUP(LEFT(C317,LEN(C317)-3),RESBDG_Replacement_Split_Tech!A:T,12+B317-2016,FALSE)),0)*_xlfn.IFNA(VLOOKUP(LEFT(C317,14),'AGG Activity_16'!A:K,B317-2016+2,FALSE),VLOOKUP(LEFT(C317,15),'AGG Activity_16'!A:K,B317-2016+2,FALSE))*(1-Summary!$C$9)</f>
        <v>73.345806491784415</v>
      </c>
      <c r="H317" s="6"/>
    </row>
    <row r="318" spans="1:8" x14ac:dyDescent="0.25">
      <c r="A318" t="s">
        <v>2</v>
      </c>
      <c r="B318">
        <f t="shared" si="4"/>
        <v>2018</v>
      </c>
      <c r="C318" t="str">
        <f t="shared" si="5"/>
        <v>RESBDGAPAOldCDY______STDELC_16</v>
      </c>
      <c r="D318" s="7">
        <f>_xlfn.IFNA(IF(VLOOKUP(LEFT(C318,LEN(C318)-3),RESBDG_Replacement_Split_Tech!A:T,12+B318-2016,FALSE)&lt;0,0,VLOOKUP(LEFT(C318,LEN(C318)-3),RESBDG_Replacement_Split_Tech!A:T,12+B318-2016,FALSE)),0)*_xlfn.IFNA(VLOOKUP(LEFT(C318,14),'AGG Activity_16'!A:K,B318-2016+2,FALSE),VLOOKUP(LEFT(C318,15),'AGG Activity_16'!A:K,B318-2016+2,FALSE))*(1-Summary!$C$9)</f>
        <v>360.98493234930766</v>
      </c>
      <c r="H318" s="6"/>
    </row>
    <row r="319" spans="1:8" x14ac:dyDescent="0.25">
      <c r="A319" t="s">
        <v>2</v>
      </c>
      <c r="B319">
        <f t="shared" si="4"/>
        <v>2018</v>
      </c>
      <c r="C319" t="str">
        <f t="shared" si="5"/>
        <v>RESBDGAPAOldCWA______STDELC_16</v>
      </c>
      <c r="D319" s="7">
        <f>_xlfn.IFNA(IF(VLOOKUP(LEFT(C319,LEN(C319)-3),RESBDG_Replacement_Split_Tech!A:T,12+B319-2016,FALSE)&lt;0,0,VLOOKUP(LEFT(C319,LEN(C319)-3),RESBDG_Replacement_Split_Tech!A:T,12+B319-2016,FALSE)),0)*_xlfn.IFNA(VLOOKUP(LEFT(C319,14),'AGG Activity_16'!A:K,B319-2016+2,FALSE),VLOOKUP(LEFT(C319,15),'AGG Activity_16'!A:K,B319-2016+2,FALSE))*(1-Summary!$C$9)</f>
        <v>17.775107781822687</v>
      </c>
      <c r="H319" s="6"/>
    </row>
    <row r="320" spans="1:8" x14ac:dyDescent="0.25">
      <c r="A320" t="s">
        <v>2</v>
      </c>
      <c r="B320">
        <f t="shared" si="4"/>
        <v>2018</v>
      </c>
      <c r="C320" t="str">
        <f t="shared" si="5"/>
        <v>RESBDGAPAOldDWA______STDELC_16</v>
      </c>
      <c r="D320" s="7">
        <f>_xlfn.IFNA(IF(VLOOKUP(LEFT(C320,LEN(C320)-3),RESBDG_Replacement_Split_Tech!A:T,12+B320-2016,FALSE)&lt;0,0,VLOOKUP(LEFT(C320,LEN(C320)-3),RESBDG_Replacement_Split_Tech!A:T,12+B320-2016,FALSE)),0)*_xlfn.IFNA(VLOOKUP(LEFT(C320,14),'AGG Activity_16'!A:K,B320-2016+2,FALSE),VLOOKUP(LEFT(C320,15),'AGG Activity_16'!A:K,B320-2016+2,FALSE))*(1-Summary!$C$9)</f>
        <v>2.5382328284494409</v>
      </c>
      <c r="H320" s="6"/>
    </row>
    <row r="321" spans="1:8" x14ac:dyDescent="0.25">
      <c r="A321" t="s">
        <v>2</v>
      </c>
      <c r="B321">
        <f t="shared" si="4"/>
        <v>2018</v>
      </c>
      <c r="C321" t="str">
        <f t="shared" si="5"/>
        <v>RESBDGAPAOldFRZ______STDELC_16</v>
      </c>
      <c r="D321" s="7">
        <f>_xlfn.IFNA(IF(VLOOKUP(LEFT(C321,LEN(C321)-3),RESBDG_Replacement_Split_Tech!A:T,12+B321-2016,FALSE)&lt;0,0,VLOOKUP(LEFT(C321,LEN(C321)-3),RESBDG_Replacement_Split_Tech!A:T,12+B321-2016,FALSE)),0)*_xlfn.IFNA(VLOOKUP(LEFT(C321,14),'AGG Activity_16'!A:K,B321-2016+2,FALSE),VLOOKUP(LEFT(C321,15),'AGG Activity_16'!A:K,B321-2016+2,FALSE))*(1-Summary!$C$9)</f>
        <v>40.980626926350325</v>
      </c>
      <c r="H321" s="6"/>
    </row>
    <row r="322" spans="1:8" x14ac:dyDescent="0.25">
      <c r="A322" t="s">
        <v>2</v>
      </c>
      <c r="B322">
        <f t="shared" si="4"/>
        <v>2018</v>
      </c>
      <c r="C322" t="str">
        <f t="shared" si="5"/>
        <v>RESBDGAPAOldLIFLC___STDELC_16</v>
      </c>
      <c r="D322" s="7">
        <f>_xlfn.IFNA(IF(VLOOKUP(LEFT(C322,LEN(C322)-3),RESBDG_Replacement_Split_Tech!A:T,12+B322-2016,FALSE)&lt;0,0,VLOOKUP(LEFT(C322,LEN(C322)-3),RESBDG_Replacement_Split_Tech!A:T,12+B322-2016,FALSE)),0)*_xlfn.IFNA(VLOOKUP(LEFT(C322,14),'AGG Activity_16'!A:K,B322-2016+2,FALSE),VLOOKUP(LEFT(C322,15),'AGG Activity_16'!A:K,B322-2016+2,FALSE))*(1-Summary!$C$9)</f>
        <v>7.0772132043370028</v>
      </c>
      <c r="H322" s="6"/>
    </row>
    <row r="323" spans="1:8" x14ac:dyDescent="0.25">
      <c r="A323" t="s">
        <v>2</v>
      </c>
      <c r="B323">
        <f t="shared" si="4"/>
        <v>2018</v>
      </c>
      <c r="C323" t="str">
        <f t="shared" si="5"/>
        <v>RESBDGAPAOldLIFLU___STDELC_16</v>
      </c>
      <c r="D323" s="7">
        <f>_xlfn.IFNA(IF(VLOOKUP(LEFT(C323,LEN(C323)-3),RESBDG_Replacement_Split_Tech!A:T,12+B323-2016,FALSE)&lt;0,0,VLOOKUP(LEFT(C323,LEN(C323)-3),RESBDG_Replacement_Split_Tech!A:T,12+B323-2016,FALSE)),0)*_xlfn.IFNA(VLOOKUP(LEFT(C323,14),'AGG Activity_16'!A:K,B323-2016+2,FALSE),VLOOKUP(LEFT(C323,15),'AGG Activity_16'!A:K,B323-2016+2,FALSE))*(1-Summary!$C$9)</f>
        <v>99.560071639450513</v>
      </c>
      <c r="H323" s="6"/>
    </row>
    <row r="324" spans="1:8" x14ac:dyDescent="0.25">
      <c r="A324" t="s">
        <v>2</v>
      </c>
      <c r="B324">
        <f t="shared" si="4"/>
        <v>2018</v>
      </c>
      <c r="C324" t="str">
        <f t="shared" si="5"/>
        <v>RESBDGAPAOldLIHAL___STDELC_16</v>
      </c>
      <c r="D324" s="7">
        <f>_xlfn.IFNA(IF(VLOOKUP(LEFT(C324,LEN(C324)-3),RESBDG_Replacement_Split_Tech!A:T,12+B324-2016,FALSE)&lt;0,0,VLOOKUP(LEFT(C324,LEN(C324)-3),RESBDG_Replacement_Split_Tech!A:T,12+B324-2016,FALSE)),0)*_xlfn.IFNA(VLOOKUP(LEFT(C324,14),'AGG Activity_16'!A:K,B324-2016+2,FALSE),VLOOKUP(LEFT(C324,15),'AGG Activity_16'!A:K,B324-2016+2,FALSE))*(1-Summary!$C$9)</f>
        <v>56.636803068095595</v>
      </c>
      <c r="H324" s="6"/>
    </row>
    <row r="325" spans="1:8" x14ac:dyDescent="0.25">
      <c r="A325" t="s">
        <v>2</v>
      </c>
      <c r="B325">
        <f t="shared" si="4"/>
        <v>2018</v>
      </c>
      <c r="C325" t="str">
        <f t="shared" si="5"/>
        <v>RESBDGAPAOldLIINC___STDELC_16</v>
      </c>
      <c r="D325" s="7">
        <f>_xlfn.IFNA(IF(VLOOKUP(LEFT(C325,LEN(C325)-3),RESBDG_Replacement_Split_Tech!A:T,12+B325-2016,FALSE)&lt;0,0,VLOOKUP(LEFT(C325,LEN(C325)-3),RESBDG_Replacement_Split_Tech!A:T,12+B325-2016,FALSE)),0)*_xlfn.IFNA(VLOOKUP(LEFT(C325,14),'AGG Activity_16'!A:K,B325-2016+2,FALSE),VLOOKUP(LEFT(C325,15),'AGG Activity_16'!A:K,B325-2016+2,FALSE))*(1-Summary!$C$9)</f>
        <v>181.90554396657575</v>
      </c>
      <c r="H325" s="6"/>
    </row>
    <row r="326" spans="1:8" x14ac:dyDescent="0.25">
      <c r="A326" t="s">
        <v>2</v>
      </c>
      <c r="B326">
        <f t="shared" si="4"/>
        <v>2018</v>
      </c>
      <c r="C326" t="str">
        <f t="shared" si="5"/>
        <v>RESBDGAPAOldLILED___HIGELC_16</v>
      </c>
      <c r="D326" s="7">
        <f>_xlfn.IFNA(IF(VLOOKUP(LEFT(C326,LEN(C326)-3),RESBDG_Replacement_Split_Tech!A:T,12+B326-2016,FALSE)&lt;0,0,VLOOKUP(LEFT(C326,LEN(C326)-3),RESBDG_Replacement_Split_Tech!A:T,12+B326-2016,FALSE)),0)*_xlfn.IFNA(VLOOKUP(LEFT(C326,14),'AGG Activity_16'!A:K,B326-2016+2,FALSE),VLOOKUP(LEFT(C326,15),'AGG Activity_16'!A:K,B326-2016+2,FALSE))*(1-Summary!$C$9)</f>
        <v>2.7623874106344159E-2</v>
      </c>
      <c r="H326" s="6"/>
    </row>
    <row r="327" spans="1:8" x14ac:dyDescent="0.25">
      <c r="A327" t="s">
        <v>2</v>
      </c>
      <c r="B327">
        <f t="shared" si="4"/>
        <v>2018</v>
      </c>
      <c r="C327" t="str">
        <f t="shared" si="5"/>
        <v>RESBDGAPAOldLILED___STDELC_16</v>
      </c>
      <c r="D327" s="7">
        <f>_xlfn.IFNA(IF(VLOOKUP(LEFT(C327,LEN(C327)-3),RESBDG_Replacement_Split_Tech!A:T,12+B327-2016,FALSE)&lt;0,0,VLOOKUP(LEFT(C327,LEN(C327)-3),RESBDG_Replacement_Split_Tech!A:T,12+B327-2016,FALSE)),0)*_xlfn.IFNA(VLOOKUP(LEFT(C327,14),'AGG Activity_16'!A:K,B327-2016+2,FALSE),VLOOKUP(LEFT(C327,15),'AGG Activity_16'!A:K,B327-2016+2,FALSE))*(1-Summary!$C$9)</f>
        <v>2.9538540891683385E-2</v>
      </c>
      <c r="H327" s="6"/>
    </row>
    <row r="328" spans="1:8" x14ac:dyDescent="0.25">
      <c r="A328" t="s">
        <v>2</v>
      </c>
      <c r="B328">
        <f t="shared" si="4"/>
        <v>2018</v>
      </c>
      <c r="C328" t="str">
        <f t="shared" si="5"/>
        <v>RESBDGAPAOldRAG______STDELC_16</v>
      </c>
      <c r="D328" s="7">
        <f>_xlfn.IFNA(IF(VLOOKUP(LEFT(C328,LEN(C328)-3),RESBDG_Replacement_Split_Tech!A:T,12+B328-2016,FALSE)&lt;0,0,VLOOKUP(LEFT(C328,LEN(C328)-3),RESBDG_Replacement_Split_Tech!A:T,12+B328-2016,FALSE)),0)*_xlfn.IFNA(VLOOKUP(LEFT(C328,14),'AGG Activity_16'!A:K,B328-2016+2,FALSE),VLOOKUP(LEFT(C328,15),'AGG Activity_16'!A:K,B328-2016+2,FALSE))*(1-Summary!$C$9)</f>
        <v>283.88593656176397</v>
      </c>
      <c r="H328" s="6"/>
    </row>
    <row r="329" spans="1:8" x14ac:dyDescent="0.25">
      <c r="A329" t="s">
        <v>2</v>
      </c>
      <c r="B329">
        <f t="shared" si="4"/>
        <v>2018</v>
      </c>
      <c r="C329" t="str">
        <f t="shared" si="5"/>
        <v>RESBDGAPAOldREF______STDELC_16</v>
      </c>
      <c r="D329" s="7">
        <f>_xlfn.IFNA(IF(VLOOKUP(LEFT(C329,LEN(C329)-3),RESBDG_Replacement_Split_Tech!A:T,12+B329-2016,FALSE)&lt;0,0,VLOOKUP(LEFT(C329,LEN(C329)-3),RESBDG_Replacement_Split_Tech!A:T,12+B329-2016,FALSE)),0)*_xlfn.IFNA(VLOOKUP(LEFT(C329,14),'AGG Activity_16'!A:K,B329-2016+2,FALSE),VLOOKUP(LEFT(C329,15),'AGG Activity_16'!A:K,B329-2016+2,FALSE))*(1-Summary!$C$9)</f>
        <v>155.66139671156088</v>
      </c>
      <c r="H329" s="6"/>
    </row>
    <row r="330" spans="1:8" x14ac:dyDescent="0.25">
      <c r="A330" t="s">
        <v>2</v>
      </c>
      <c r="B330">
        <f t="shared" si="4"/>
        <v>2018</v>
      </c>
      <c r="C330" t="str">
        <f t="shared" si="5"/>
        <v>RESBDGAPAOldSCCE___STDELC_16</v>
      </c>
      <c r="D330" s="7">
        <f>_xlfn.IFNA(IF(VLOOKUP(LEFT(C330,LEN(C330)-3),RESBDG_Replacement_Split_Tech!A:T,12+B330-2016,FALSE)&lt;0,0,VLOOKUP(LEFT(C330,LEN(C330)-3),RESBDG_Replacement_Split_Tech!A:T,12+B330-2016,FALSE)),0)*_xlfn.IFNA(VLOOKUP(LEFT(C330,14),'AGG Activity_16'!A:K,B330-2016+2,FALSE),VLOOKUP(LEFT(C330,15),'AGG Activity_16'!A:K,B330-2016+2,FALSE))*(1-Summary!$C$9)</f>
        <v>767.50722343314214</v>
      </c>
      <c r="H330" s="6"/>
    </row>
    <row r="331" spans="1:8" x14ac:dyDescent="0.25">
      <c r="A331" t="s">
        <v>2</v>
      </c>
      <c r="B331">
        <f t="shared" si="4"/>
        <v>2018</v>
      </c>
      <c r="C331" t="str">
        <f t="shared" si="5"/>
        <v>RESBDGAPAOldSCRO___STDELC_16</v>
      </c>
      <c r="D331" s="7">
        <f>_xlfn.IFNA(IF(VLOOKUP(LEFT(C331,LEN(C331)-3),RESBDG_Replacement_Split_Tech!A:T,12+B331-2016,FALSE)&lt;0,0,VLOOKUP(LEFT(C331,LEN(C331)-3),RESBDG_Replacement_Split_Tech!A:T,12+B331-2016,FALSE)),0)*_xlfn.IFNA(VLOOKUP(LEFT(C331,14),'AGG Activity_16'!A:K,B331-2016+2,FALSE),VLOOKUP(LEFT(C331,15),'AGG Activity_16'!A:K,B331-2016+2,FALSE))*(1-Summary!$C$9)</f>
        <v>6.3981366045182622</v>
      </c>
      <c r="H331" s="6"/>
    </row>
    <row r="332" spans="1:8" x14ac:dyDescent="0.25">
      <c r="A332" t="s">
        <v>2</v>
      </c>
      <c r="B332">
        <f t="shared" si="4"/>
        <v>2018</v>
      </c>
      <c r="C332" t="str">
        <f t="shared" si="5"/>
        <v>RESBDGAPAOldSHHEP___STDELC_16</v>
      </c>
      <c r="D332" s="7">
        <f>_xlfn.IFNA(IF(VLOOKUP(LEFT(C332,LEN(C332)-3),RESBDG_Replacement_Split_Tech!A:T,12+B332-2016,FALSE)&lt;0,0,VLOOKUP(LEFT(C332,LEN(C332)-3),RESBDG_Replacement_Split_Tech!A:T,12+B332-2016,FALSE)),0)*_xlfn.IFNA(VLOOKUP(LEFT(C332,14),'AGG Activity_16'!A:K,B332-2016+2,FALSE),VLOOKUP(LEFT(C332,15),'AGG Activity_16'!A:K,B332-2016+2,FALSE))*(1-Summary!$C$9)</f>
        <v>60.817526414504819</v>
      </c>
      <c r="H332" s="6"/>
    </row>
    <row r="333" spans="1:8" x14ac:dyDescent="0.25">
      <c r="A333" t="s">
        <v>2</v>
      </c>
      <c r="B333">
        <f t="shared" si="4"/>
        <v>2018</v>
      </c>
      <c r="C333" t="str">
        <f t="shared" si="5"/>
        <v>RESBDGAPAOldSHPLT___STDELC_16</v>
      </c>
      <c r="D333" s="7">
        <f>_xlfn.IFNA(IF(VLOOKUP(LEFT(C333,LEN(C333)-3),RESBDG_Replacement_Split_Tech!A:T,12+B333-2016,FALSE)&lt;0,0,VLOOKUP(LEFT(C333,LEN(C333)-3),RESBDG_Replacement_Split_Tech!A:T,12+B333-2016,FALSE)),0)*_xlfn.IFNA(VLOOKUP(LEFT(C333,14),'AGG Activity_16'!A:K,B333-2016+2,FALSE),VLOOKUP(LEFT(C333,15),'AGG Activity_16'!A:K,B333-2016+2,FALSE))*(1-Summary!$C$9)</f>
        <v>53.348707381144592</v>
      </c>
      <c r="H333" s="6"/>
    </row>
    <row r="334" spans="1:8" x14ac:dyDescent="0.25">
      <c r="A334" t="s">
        <v>2</v>
      </c>
      <c r="B334">
        <f t="shared" si="4"/>
        <v>2018</v>
      </c>
      <c r="C334" t="str">
        <f t="shared" si="5"/>
        <v>RESBDGAPAOldWH______STDELC_16</v>
      </c>
      <c r="D334" s="7">
        <f>_xlfn.IFNA(IF(VLOOKUP(LEFT(C334,LEN(C334)-3),RESBDG_Replacement_Split_Tech!A:T,12+B334-2016,FALSE)&lt;0,0,VLOOKUP(LEFT(C334,LEN(C334)-3),RESBDG_Replacement_Split_Tech!A:T,12+B334-2016,FALSE)),0)*_xlfn.IFNA(VLOOKUP(LEFT(C334,14),'AGG Activity_16'!A:K,B334-2016+2,FALSE),VLOOKUP(LEFT(C334,15),'AGG Activity_16'!A:K,B334-2016+2,FALSE))*(1-Summary!$C$9)</f>
        <v>322.43222930548603</v>
      </c>
      <c r="H334" s="6"/>
    </row>
    <row r="335" spans="1:8" x14ac:dyDescent="0.25">
      <c r="A335" t="s">
        <v>2</v>
      </c>
      <c r="B335">
        <f t="shared" si="4"/>
        <v>2018</v>
      </c>
      <c r="C335" t="str">
        <f t="shared" si="5"/>
        <v>RESBDGSATNewAPLOTH___STDELC_16</v>
      </c>
      <c r="D335" s="7">
        <f>_xlfn.IFNA(IF(VLOOKUP(LEFT(C335,LEN(C335)-3),RESBDG_Replacement_Split_Tech!A:T,12+B335-2016,FALSE)&lt;0,0,VLOOKUP(LEFT(C335,LEN(C335)-3),RESBDG_Replacement_Split_Tech!A:T,12+B335-2016,FALSE)),0)*_xlfn.IFNA(VLOOKUP(LEFT(C335,14),'AGG Activity_16'!A:K,B335-2016+2,FALSE),VLOOKUP(LEFT(C335,15),'AGG Activity_16'!A:K,B335-2016+2,FALSE))*(1-Summary!$C$9)</f>
        <v>0</v>
      </c>
      <c r="H335" s="6"/>
    </row>
    <row r="336" spans="1:8" x14ac:dyDescent="0.25">
      <c r="A336" t="s">
        <v>2</v>
      </c>
      <c r="B336">
        <f t="shared" si="4"/>
        <v>2018</v>
      </c>
      <c r="C336" t="str">
        <f t="shared" si="5"/>
        <v>RESBDGSATNewCDY______STDELC_16</v>
      </c>
      <c r="D336" s="7">
        <f>_xlfn.IFNA(IF(VLOOKUP(LEFT(C336,LEN(C336)-3),RESBDG_Replacement_Split_Tech!A:T,12+B336-2016,FALSE)&lt;0,0,VLOOKUP(LEFT(C336,LEN(C336)-3),RESBDG_Replacement_Split_Tech!A:T,12+B336-2016,FALSE)),0)*_xlfn.IFNA(VLOOKUP(LEFT(C336,14),'AGG Activity_16'!A:K,B336-2016+2,FALSE),VLOOKUP(LEFT(C336,15),'AGG Activity_16'!A:K,B336-2016+2,FALSE))*(1-Summary!$C$9)</f>
        <v>0</v>
      </c>
      <c r="H336" s="6"/>
    </row>
    <row r="337" spans="1:8" x14ac:dyDescent="0.25">
      <c r="A337" t="s">
        <v>2</v>
      </c>
      <c r="B337">
        <f t="shared" si="4"/>
        <v>2018</v>
      </c>
      <c r="C337" t="str">
        <f t="shared" si="5"/>
        <v>RESBDGSATNewCWA______STDELC_16</v>
      </c>
      <c r="D337" s="7">
        <f>_xlfn.IFNA(IF(VLOOKUP(LEFT(C337,LEN(C337)-3),RESBDG_Replacement_Split_Tech!A:T,12+B337-2016,FALSE)&lt;0,0,VLOOKUP(LEFT(C337,LEN(C337)-3),RESBDG_Replacement_Split_Tech!A:T,12+B337-2016,FALSE)),0)*_xlfn.IFNA(VLOOKUP(LEFT(C337,14),'AGG Activity_16'!A:K,B337-2016+2,FALSE),VLOOKUP(LEFT(C337,15),'AGG Activity_16'!A:K,B337-2016+2,FALSE))*(1-Summary!$C$9)</f>
        <v>0</v>
      </c>
      <c r="H337" s="6"/>
    </row>
    <row r="338" spans="1:8" x14ac:dyDescent="0.25">
      <c r="A338" t="s">
        <v>2</v>
      </c>
      <c r="B338">
        <f t="shared" si="4"/>
        <v>2018</v>
      </c>
      <c r="C338" t="str">
        <f t="shared" si="5"/>
        <v>RESBDGSATNewDWA______STDELC_16</v>
      </c>
      <c r="D338" s="7">
        <f>_xlfn.IFNA(IF(VLOOKUP(LEFT(C338,LEN(C338)-3),RESBDG_Replacement_Split_Tech!A:T,12+B338-2016,FALSE)&lt;0,0,VLOOKUP(LEFT(C338,LEN(C338)-3),RESBDG_Replacement_Split_Tech!A:T,12+B338-2016,FALSE)),0)*_xlfn.IFNA(VLOOKUP(LEFT(C338,14),'AGG Activity_16'!A:K,B338-2016+2,FALSE),VLOOKUP(LEFT(C338,15),'AGG Activity_16'!A:K,B338-2016+2,FALSE))*(1-Summary!$C$9)</f>
        <v>0</v>
      </c>
      <c r="H338" s="6"/>
    </row>
    <row r="339" spans="1:8" x14ac:dyDescent="0.25">
      <c r="A339" t="s">
        <v>2</v>
      </c>
      <c r="B339">
        <f t="shared" si="4"/>
        <v>2018</v>
      </c>
      <c r="C339" t="str">
        <f t="shared" si="5"/>
        <v>RESBDGSATNewFRZ______STDELC_16</v>
      </c>
      <c r="D339" s="7">
        <f>_xlfn.IFNA(IF(VLOOKUP(LEFT(C339,LEN(C339)-3),RESBDG_Replacement_Split_Tech!A:T,12+B339-2016,FALSE)&lt;0,0,VLOOKUP(LEFT(C339,LEN(C339)-3),RESBDG_Replacement_Split_Tech!A:T,12+B339-2016,FALSE)),0)*_xlfn.IFNA(VLOOKUP(LEFT(C339,14),'AGG Activity_16'!A:K,B339-2016+2,FALSE),VLOOKUP(LEFT(C339,15),'AGG Activity_16'!A:K,B339-2016+2,FALSE))*(1-Summary!$C$9)</f>
        <v>0</v>
      </c>
      <c r="H339" s="6"/>
    </row>
    <row r="340" spans="1:8" x14ac:dyDescent="0.25">
      <c r="A340" t="s">
        <v>2</v>
      </c>
      <c r="B340">
        <f t="shared" si="4"/>
        <v>2018</v>
      </c>
      <c r="C340" t="str">
        <f t="shared" si="5"/>
        <v>RESBDGSATNewLIFLC___STDELC_16</v>
      </c>
      <c r="D340" s="7">
        <f>_xlfn.IFNA(IF(VLOOKUP(LEFT(C340,LEN(C340)-3),RESBDG_Replacement_Split_Tech!A:T,12+B340-2016,FALSE)&lt;0,0,VLOOKUP(LEFT(C340,LEN(C340)-3),RESBDG_Replacement_Split_Tech!A:T,12+B340-2016,FALSE)),0)*_xlfn.IFNA(VLOOKUP(LEFT(C340,14),'AGG Activity_16'!A:K,B340-2016+2,FALSE),VLOOKUP(LEFT(C340,15),'AGG Activity_16'!A:K,B340-2016+2,FALSE))*(1-Summary!$C$9)</f>
        <v>0</v>
      </c>
      <c r="H340" s="6"/>
    </row>
    <row r="341" spans="1:8" x14ac:dyDescent="0.25">
      <c r="A341" t="s">
        <v>2</v>
      </c>
      <c r="B341">
        <f t="shared" si="4"/>
        <v>2018</v>
      </c>
      <c r="C341" t="str">
        <f t="shared" si="5"/>
        <v>RESBDGSATNewLIFLU___STDELC_16</v>
      </c>
      <c r="D341" s="7">
        <f>_xlfn.IFNA(IF(VLOOKUP(LEFT(C341,LEN(C341)-3),RESBDG_Replacement_Split_Tech!A:T,12+B341-2016,FALSE)&lt;0,0,VLOOKUP(LEFT(C341,LEN(C341)-3),RESBDG_Replacement_Split_Tech!A:T,12+B341-2016,FALSE)),0)*_xlfn.IFNA(VLOOKUP(LEFT(C341,14),'AGG Activity_16'!A:K,B341-2016+2,FALSE),VLOOKUP(LEFT(C341,15),'AGG Activity_16'!A:K,B341-2016+2,FALSE))*(1-Summary!$C$9)</f>
        <v>0</v>
      </c>
      <c r="H341" s="6"/>
    </row>
    <row r="342" spans="1:8" x14ac:dyDescent="0.25">
      <c r="A342" t="s">
        <v>2</v>
      </c>
      <c r="B342">
        <f t="shared" ref="B342:B405" si="6">B195+1</f>
        <v>2018</v>
      </c>
      <c r="C342" t="str">
        <f t="shared" ref="C342:C405" si="7">C195</f>
        <v>RESBDGSATNewLIHAL___STDELC_16</v>
      </c>
      <c r="D342" s="7">
        <f>_xlfn.IFNA(IF(VLOOKUP(LEFT(C342,LEN(C342)-3),RESBDG_Replacement_Split_Tech!A:T,12+B342-2016,FALSE)&lt;0,0,VLOOKUP(LEFT(C342,LEN(C342)-3),RESBDG_Replacement_Split_Tech!A:T,12+B342-2016,FALSE)),0)*_xlfn.IFNA(VLOOKUP(LEFT(C342,14),'AGG Activity_16'!A:K,B342-2016+2,FALSE),VLOOKUP(LEFT(C342,15),'AGG Activity_16'!A:K,B342-2016+2,FALSE))*(1-Summary!$C$9)</f>
        <v>0</v>
      </c>
      <c r="H342" s="6"/>
    </row>
    <row r="343" spans="1:8" x14ac:dyDescent="0.25">
      <c r="A343" t="s">
        <v>2</v>
      </c>
      <c r="B343">
        <f t="shared" si="6"/>
        <v>2018</v>
      </c>
      <c r="C343" t="str">
        <f t="shared" si="7"/>
        <v>RESBDGSATNewLIINC___STDELC_16</v>
      </c>
      <c r="D343" s="7">
        <f>_xlfn.IFNA(IF(VLOOKUP(LEFT(C343,LEN(C343)-3),RESBDG_Replacement_Split_Tech!A:T,12+B343-2016,FALSE)&lt;0,0,VLOOKUP(LEFT(C343,LEN(C343)-3),RESBDG_Replacement_Split_Tech!A:T,12+B343-2016,FALSE)),0)*_xlfn.IFNA(VLOOKUP(LEFT(C343,14),'AGG Activity_16'!A:K,B343-2016+2,FALSE),VLOOKUP(LEFT(C343,15),'AGG Activity_16'!A:K,B343-2016+2,FALSE))*(1-Summary!$C$9)</f>
        <v>0</v>
      </c>
      <c r="H343" s="6"/>
    </row>
    <row r="344" spans="1:8" x14ac:dyDescent="0.25">
      <c r="A344" t="s">
        <v>2</v>
      </c>
      <c r="B344">
        <f t="shared" si="6"/>
        <v>2018</v>
      </c>
      <c r="C344" t="str">
        <f t="shared" si="7"/>
        <v>RESBDGSATNewLILED___HIGELC_16</v>
      </c>
      <c r="D344" s="7">
        <f>_xlfn.IFNA(IF(VLOOKUP(LEFT(C344,LEN(C344)-3),RESBDG_Replacement_Split_Tech!A:T,12+B344-2016,FALSE)&lt;0,0,VLOOKUP(LEFT(C344,LEN(C344)-3),RESBDG_Replacement_Split_Tech!A:T,12+B344-2016,FALSE)),0)*_xlfn.IFNA(VLOOKUP(LEFT(C344,14),'AGG Activity_16'!A:K,B344-2016+2,FALSE),VLOOKUP(LEFT(C344,15),'AGG Activity_16'!A:K,B344-2016+2,FALSE))*(1-Summary!$C$9)</f>
        <v>0</v>
      </c>
      <c r="H344" s="6"/>
    </row>
    <row r="345" spans="1:8" x14ac:dyDescent="0.25">
      <c r="A345" t="s">
        <v>2</v>
      </c>
      <c r="B345">
        <f t="shared" si="6"/>
        <v>2018</v>
      </c>
      <c r="C345" t="str">
        <f t="shared" si="7"/>
        <v>RESBDGSATNewLILED___STDELC_16</v>
      </c>
      <c r="D345" s="7">
        <f>_xlfn.IFNA(IF(VLOOKUP(LEFT(C345,LEN(C345)-3),RESBDG_Replacement_Split_Tech!A:T,12+B345-2016,FALSE)&lt;0,0,VLOOKUP(LEFT(C345,LEN(C345)-3),RESBDG_Replacement_Split_Tech!A:T,12+B345-2016,FALSE)),0)*_xlfn.IFNA(VLOOKUP(LEFT(C345,14),'AGG Activity_16'!A:K,B345-2016+2,FALSE),VLOOKUP(LEFT(C345,15),'AGG Activity_16'!A:K,B345-2016+2,FALSE))*(1-Summary!$C$9)</f>
        <v>0</v>
      </c>
      <c r="H345" s="6"/>
    </row>
    <row r="346" spans="1:8" x14ac:dyDescent="0.25">
      <c r="A346" t="s">
        <v>2</v>
      </c>
      <c r="B346">
        <f t="shared" si="6"/>
        <v>2018</v>
      </c>
      <c r="C346" t="str">
        <f t="shared" si="7"/>
        <v>RESBDGSATNewRAG______STDELC_16</v>
      </c>
      <c r="D346" s="7">
        <f>_xlfn.IFNA(IF(VLOOKUP(LEFT(C346,LEN(C346)-3),RESBDG_Replacement_Split_Tech!A:T,12+B346-2016,FALSE)&lt;0,0,VLOOKUP(LEFT(C346,LEN(C346)-3),RESBDG_Replacement_Split_Tech!A:T,12+B346-2016,FALSE)),0)*_xlfn.IFNA(VLOOKUP(LEFT(C346,14),'AGG Activity_16'!A:K,B346-2016+2,FALSE),VLOOKUP(LEFT(C346,15),'AGG Activity_16'!A:K,B346-2016+2,FALSE))*(1-Summary!$C$9)</f>
        <v>0</v>
      </c>
      <c r="H346" s="6"/>
    </row>
    <row r="347" spans="1:8" x14ac:dyDescent="0.25">
      <c r="A347" t="s">
        <v>2</v>
      </c>
      <c r="B347">
        <f t="shared" si="6"/>
        <v>2018</v>
      </c>
      <c r="C347" t="str">
        <f t="shared" si="7"/>
        <v>RESBDGSATNewREF______STDELC_16</v>
      </c>
      <c r="D347" s="7">
        <f>_xlfn.IFNA(IF(VLOOKUP(LEFT(C347,LEN(C347)-3),RESBDG_Replacement_Split_Tech!A:T,12+B347-2016,FALSE)&lt;0,0,VLOOKUP(LEFT(C347,LEN(C347)-3),RESBDG_Replacement_Split_Tech!A:T,12+B347-2016,FALSE)),0)*_xlfn.IFNA(VLOOKUP(LEFT(C347,14),'AGG Activity_16'!A:K,B347-2016+2,FALSE),VLOOKUP(LEFT(C347,15),'AGG Activity_16'!A:K,B347-2016+2,FALSE))*(1-Summary!$C$9)</f>
        <v>0</v>
      </c>
      <c r="H347" s="6"/>
    </row>
    <row r="348" spans="1:8" x14ac:dyDescent="0.25">
      <c r="A348" t="s">
        <v>2</v>
      </c>
      <c r="B348">
        <f t="shared" si="6"/>
        <v>2018</v>
      </c>
      <c r="C348" t="str">
        <f t="shared" si="7"/>
        <v>RESBDGSATNewSCCE___STDELC_16</v>
      </c>
      <c r="D348" s="7">
        <f>_xlfn.IFNA(IF(VLOOKUP(LEFT(C348,LEN(C348)-3),RESBDG_Replacement_Split_Tech!A:T,12+B348-2016,FALSE)&lt;0,0,VLOOKUP(LEFT(C348,LEN(C348)-3),RESBDG_Replacement_Split_Tech!A:T,12+B348-2016,FALSE)),0)*_xlfn.IFNA(VLOOKUP(LEFT(C348,14),'AGG Activity_16'!A:K,B348-2016+2,FALSE),VLOOKUP(LEFT(C348,15),'AGG Activity_16'!A:K,B348-2016+2,FALSE))*(1-Summary!$C$9)</f>
        <v>0</v>
      </c>
      <c r="H348" s="6"/>
    </row>
    <row r="349" spans="1:8" x14ac:dyDescent="0.25">
      <c r="A349" t="s">
        <v>2</v>
      </c>
      <c r="B349">
        <f t="shared" si="6"/>
        <v>2018</v>
      </c>
      <c r="C349" t="str">
        <f t="shared" si="7"/>
        <v>RESBDGSATNewSCRO___STDELC_16</v>
      </c>
      <c r="D349" s="7">
        <f>_xlfn.IFNA(IF(VLOOKUP(LEFT(C349,LEN(C349)-3),RESBDG_Replacement_Split_Tech!A:T,12+B349-2016,FALSE)&lt;0,0,VLOOKUP(LEFT(C349,LEN(C349)-3),RESBDG_Replacement_Split_Tech!A:T,12+B349-2016,FALSE)),0)*_xlfn.IFNA(VLOOKUP(LEFT(C349,14),'AGG Activity_16'!A:K,B349-2016+2,FALSE),VLOOKUP(LEFT(C349,15),'AGG Activity_16'!A:K,B349-2016+2,FALSE))*(1-Summary!$C$9)</f>
        <v>0</v>
      </c>
      <c r="H349" s="6"/>
    </row>
    <row r="350" spans="1:8" x14ac:dyDescent="0.25">
      <c r="A350" t="s">
        <v>2</v>
      </c>
      <c r="B350">
        <f t="shared" si="6"/>
        <v>2018</v>
      </c>
      <c r="C350" t="str">
        <f t="shared" si="7"/>
        <v>RESBDGSATNewSHHEP___STDELC_16</v>
      </c>
      <c r="D350" s="7">
        <f>_xlfn.IFNA(IF(VLOOKUP(LEFT(C350,LEN(C350)-3),RESBDG_Replacement_Split_Tech!A:T,12+B350-2016,FALSE)&lt;0,0,VLOOKUP(LEFT(C350,LEN(C350)-3),RESBDG_Replacement_Split_Tech!A:T,12+B350-2016,FALSE)),0)*_xlfn.IFNA(VLOOKUP(LEFT(C350,14),'AGG Activity_16'!A:K,B350-2016+2,FALSE),VLOOKUP(LEFT(C350,15),'AGG Activity_16'!A:K,B350-2016+2,FALSE))*(1-Summary!$C$9)</f>
        <v>0</v>
      </c>
      <c r="H350" s="6"/>
    </row>
    <row r="351" spans="1:8" x14ac:dyDescent="0.25">
      <c r="A351" t="s">
        <v>2</v>
      </c>
      <c r="B351">
        <f t="shared" si="6"/>
        <v>2018</v>
      </c>
      <c r="C351" t="str">
        <f t="shared" si="7"/>
        <v>RESBDGSATNewSHPLT___STDELC_16</v>
      </c>
      <c r="D351" s="7">
        <f>_xlfn.IFNA(IF(VLOOKUP(LEFT(C351,LEN(C351)-3),RESBDG_Replacement_Split_Tech!A:T,12+B351-2016,FALSE)&lt;0,0,VLOOKUP(LEFT(C351,LEN(C351)-3),RESBDG_Replacement_Split_Tech!A:T,12+B351-2016,FALSE)),0)*_xlfn.IFNA(VLOOKUP(LEFT(C351,14),'AGG Activity_16'!A:K,B351-2016+2,FALSE),VLOOKUP(LEFT(C351,15),'AGG Activity_16'!A:K,B351-2016+2,FALSE))*(1-Summary!$C$9)</f>
        <v>0</v>
      </c>
      <c r="H351" s="6"/>
    </row>
    <row r="352" spans="1:8" x14ac:dyDescent="0.25">
      <c r="A352" t="s">
        <v>2</v>
      </c>
      <c r="B352">
        <f t="shared" si="6"/>
        <v>2018</v>
      </c>
      <c r="C352" t="str">
        <f t="shared" si="7"/>
        <v>RESBDGSATNewWH______STDELC_16</v>
      </c>
      <c r="D352" s="7">
        <f>_xlfn.IFNA(IF(VLOOKUP(LEFT(C352,LEN(C352)-3),RESBDG_Replacement_Split_Tech!A:T,12+B352-2016,FALSE)&lt;0,0,VLOOKUP(LEFT(C352,LEN(C352)-3),RESBDG_Replacement_Split_Tech!A:T,12+B352-2016,FALSE)),0)*_xlfn.IFNA(VLOOKUP(LEFT(C352,14),'AGG Activity_16'!A:K,B352-2016+2,FALSE),VLOOKUP(LEFT(C352,15),'AGG Activity_16'!A:K,B352-2016+2,FALSE))*(1-Summary!$C$9)</f>
        <v>0</v>
      </c>
      <c r="H352" s="6"/>
    </row>
    <row r="353" spans="1:8" x14ac:dyDescent="0.25">
      <c r="A353" t="s">
        <v>2</v>
      </c>
      <c r="B353">
        <f t="shared" si="6"/>
        <v>2018</v>
      </c>
      <c r="C353" t="str">
        <f t="shared" si="7"/>
        <v>RESBDGSATOldAPLOTH___STDELC_16</v>
      </c>
      <c r="D353" s="7">
        <f>_xlfn.IFNA(IF(VLOOKUP(LEFT(C353,LEN(C353)-3),RESBDG_Replacement_Split_Tech!A:T,12+B353-2016,FALSE)&lt;0,0,VLOOKUP(LEFT(C353,LEN(C353)-3),RESBDG_Replacement_Split_Tech!A:T,12+B353-2016,FALSE)),0)*_xlfn.IFNA(VLOOKUP(LEFT(C353,14),'AGG Activity_16'!A:K,B353-2016+2,FALSE),VLOOKUP(LEFT(C353,15),'AGG Activity_16'!A:K,B353-2016+2,FALSE))*(1-Summary!$C$9)</f>
        <v>1.9352658680950963</v>
      </c>
      <c r="H353" s="6"/>
    </row>
    <row r="354" spans="1:8" x14ac:dyDescent="0.25">
      <c r="A354" t="s">
        <v>2</v>
      </c>
      <c r="B354">
        <f t="shared" si="6"/>
        <v>2018</v>
      </c>
      <c r="C354" t="str">
        <f t="shared" si="7"/>
        <v>RESBDGSATOldCDY______STDELC_16</v>
      </c>
      <c r="D354" s="7">
        <f>_xlfn.IFNA(IF(VLOOKUP(LEFT(C354,LEN(C354)-3),RESBDG_Replacement_Split_Tech!A:T,12+B354-2016,FALSE)&lt;0,0,VLOOKUP(LEFT(C354,LEN(C354)-3),RESBDG_Replacement_Split_Tech!A:T,12+B354-2016,FALSE)),0)*_xlfn.IFNA(VLOOKUP(LEFT(C354,14),'AGG Activity_16'!A:K,B354-2016+2,FALSE),VLOOKUP(LEFT(C354,15),'AGG Activity_16'!A:K,B354-2016+2,FALSE))*(1-Summary!$C$9)</f>
        <v>116.25474703136639</v>
      </c>
      <c r="H354" s="6"/>
    </row>
    <row r="355" spans="1:8" x14ac:dyDescent="0.25">
      <c r="A355" t="s">
        <v>2</v>
      </c>
      <c r="B355">
        <f t="shared" si="6"/>
        <v>2018</v>
      </c>
      <c r="C355" t="str">
        <f t="shared" si="7"/>
        <v>RESBDGSATOldCWA______STDELC_16</v>
      </c>
      <c r="D355" s="7">
        <f>_xlfn.IFNA(IF(VLOOKUP(LEFT(C355,LEN(C355)-3),RESBDG_Replacement_Split_Tech!A:T,12+B355-2016,FALSE)&lt;0,0,VLOOKUP(LEFT(C355,LEN(C355)-3),RESBDG_Replacement_Split_Tech!A:T,12+B355-2016,FALSE)),0)*_xlfn.IFNA(VLOOKUP(LEFT(C355,14),'AGG Activity_16'!A:K,B355-2016+2,FALSE),VLOOKUP(LEFT(C355,15),'AGG Activity_16'!A:K,B355-2016+2,FALSE))*(1-Summary!$C$9)</f>
        <v>5.7238057973870875</v>
      </c>
      <c r="H355" s="6"/>
    </row>
    <row r="356" spans="1:8" x14ac:dyDescent="0.25">
      <c r="A356" t="s">
        <v>2</v>
      </c>
      <c r="B356">
        <f t="shared" si="6"/>
        <v>2018</v>
      </c>
      <c r="C356" t="str">
        <f t="shared" si="7"/>
        <v>RESBDGSATOldDWA______STDELC_16</v>
      </c>
      <c r="D356" s="7">
        <f>_xlfn.IFNA(IF(VLOOKUP(LEFT(C356,LEN(C356)-3),RESBDG_Replacement_Split_Tech!A:T,12+B356-2016,FALSE)&lt;0,0,VLOOKUP(LEFT(C356,LEN(C356)-3),RESBDG_Replacement_Split_Tech!A:T,12+B356-2016,FALSE)),0)*_xlfn.IFNA(VLOOKUP(LEFT(C356,14),'AGG Activity_16'!A:K,B356-2016+2,FALSE),VLOOKUP(LEFT(C356,15),'AGG Activity_16'!A:K,B356-2016+2,FALSE))*(1-Summary!$C$9)</f>
        <v>9.9000537472625189E-2</v>
      </c>
      <c r="H356" s="6"/>
    </row>
    <row r="357" spans="1:8" x14ac:dyDescent="0.25">
      <c r="A357" t="s">
        <v>2</v>
      </c>
      <c r="B357">
        <f t="shared" si="6"/>
        <v>2018</v>
      </c>
      <c r="C357" t="str">
        <f t="shared" si="7"/>
        <v>RESBDGSATOldFRZ______STDELC_16</v>
      </c>
      <c r="D357" s="7">
        <f>_xlfn.IFNA(IF(VLOOKUP(LEFT(C357,LEN(C357)-3),RESBDG_Replacement_Split_Tech!A:T,12+B357-2016,FALSE)&lt;0,0,VLOOKUP(LEFT(C357,LEN(C357)-3),RESBDG_Replacement_Split_Tech!A:T,12+B357-2016,FALSE)),0)*_xlfn.IFNA(VLOOKUP(LEFT(C357,14),'AGG Activity_16'!A:K,B357-2016+2,FALSE),VLOOKUP(LEFT(C357,15),'AGG Activity_16'!A:K,B357-2016+2,FALSE))*(1-Summary!$C$9)</f>
        <v>12.386930886610751</v>
      </c>
      <c r="H357" s="6"/>
    </row>
    <row r="358" spans="1:8" x14ac:dyDescent="0.25">
      <c r="A358" t="s">
        <v>2</v>
      </c>
      <c r="B358">
        <f t="shared" si="6"/>
        <v>2018</v>
      </c>
      <c r="C358" t="str">
        <f t="shared" si="7"/>
        <v>RESBDGSATOldLIFLC___STDELC_16</v>
      </c>
      <c r="D358" s="7">
        <f>_xlfn.IFNA(IF(VLOOKUP(LEFT(C358,LEN(C358)-3),RESBDG_Replacement_Split_Tech!A:T,12+B358-2016,FALSE)&lt;0,0,VLOOKUP(LEFT(C358,LEN(C358)-3),RESBDG_Replacement_Split_Tech!A:T,12+B358-2016,FALSE)),0)*_xlfn.IFNA(VLOOKUP(LEFT(C358,14),'AGG Activity_16'!A:K,B358-2016+2,FALSE),VLOOKUP(LEFT(C358,15),'AGG Activity_16'!A:K,B358-2016+2,FALSE))*(1-Summary!$C$9)</f>
        <v>4.9529384729544574</v>
      </c>
      <c r="H358" s="6"/>
    </row>
    <row r="359" spans="1:8" x14ac:dyDescent="0.25">
      <c r="A359" t="s">
        <v>2</v>
      </c>
      <c r="B359">
        <f t="shared" si="6"/>
        <v>2018</v>
      </c>
      <c r="C359" t="str">
        <f t="shared" si="7"/>
        <v>RESBDGSATOldLIFLU___STDELC_16</v>
      </c>
      <c r="D359" s="7">
        <f>_xlfn.IFNA(IF(VLOOKUP(LEFT(C359,LEN(C359)-3),RESBDG_Replacement_Split_Tech!A:T,12+B359-2016,FALSE)&lt;0,0,VLOOKUP(LEFT(C359,LEN(C359)-3),RESBDG_Replacement_Split_Tech!A:T,12+B359-2016,FALSE)),0)*_xlfn.IFNA(VLOOKUP(LEFT(C359,14),'AGG Activity_16'!A:K,B359-2016+2,FALSE),VLOOKUP(LEFT(C359,15),'AGG Activity_16'!A:K,B359-2016+2,FALSE))*(1-Summary!$C$9)</f>
        <v>82.000936519234344</v>
      </c>
      <c r="H359" s="6"/>
    </row>
    <row r="360" spans="1:8" x14ac:dyDescent="0.25">
      <c r="A360" t="s">
        <v>2</v>
      </c>
      <c r="B360">
        <f t="shared" si="6"/>
        <v>2018</v>
      </c>
      <c r="C360" t="str">
        <f t="shared" si="7"/>
        <v>RESBDGSATOldLIHAL___STDELC_16</v>
      </c>
      <c r="D360" s="7">
        <f>_xlfn.IFNA(IF(VLOOKUP(LEFT(C360,LEN(C360)-3),RESBDG_Replacement_Split_Tech!A:T,12+B360-2016,FALSE)&lt;0,0,VLOOKUP(LEFT(C360,LEN(C360)-3),RESBDG_Replacement_Split_Tech!A:T,12+B360-2016,FALSE)),0)*_xlfn.IFNA(VLOOKUP(LEFT(C360,14),'AGG Activity_16'!A:K,B360-2016+2,FALSE),VLOOKUP(LEFT(C360,15),'AGG Activity_16'!A:K,B360-2016+2,FALSE))*(1-Summary!$C$9)</f>
        <v>47.919011318985078</v>
      </c>
      <c r="H360" s="6"/>
    </row>
    <row r="361" spans="1:8" x14ac:dyDescent="0.25">
      <c r="A361" t="s">
        <v>2</v>
      </c>
      <c r="B361">
        <f t="shared" si="6"/>
        <v>2018</v>
      </c>
      <c r="C361" t="str">
        <f t="shared" si="7"/>
        <v>RESBDGSATOldLIINC___STDELC_16</v>
      </c>
      <c r="D361" s="7">
        <f>_xlfn.IFNA(IF(VLOOKUP(LEFT(C361,LEN(C361)-3),RESBDG_Replacement_Split_Tech!A:T,12+B361-2016,FALSE)&lt;0,0,VLOOKUP(LEFT(C361,LEN(C361)-3),RESBDG_Replacement_Split_Tech!A:T,12+B361-2016,FALSE)),0)*_xlfn.IFNA(VLOOKUP(LEFT(C361,14),'AGG Activity_16'!A:K,B361-2016+2,FALSE),VLOOKUP(LEFT(C361,15),'AGG Activity_16'!A:K,B361-2016+2,FALSE))*(1-Summary!$C$9)</f>
        <v>153.90582356564462</v>
      </c>
      <c r="H361" s="6"/>
    </row>
    <row r="362" spans="1:8" x14ac:dyDescent="0.25">
      <c r="A362" t="s">
        <v>2</v>
      </c>
      <c r="B362">
        <f t="shared" si="6"/>
        <v>2018</v>
      </c>
      <c r="C362" t="str">
        <f t="shared" si="7"/>
        <v>RESBDGSATOldLILED___HIGELC_16</v>
      </c>
      <c r="D362" s="7">
        <f>_xlfn.IFNA(IF(VLOOKUP(LEFT(C362,LEN(C362)-3),RESBDG_Replacement_Split_Tech!A:T,12+B362-2016,FALSE)&lt;0,0,VLOOKUP(LEFT(C362,LEN(C362)-3),RESBDG_Replacement_Split_Tech!A:T,12+B362-2016,FALSE)),0)*_xlfn.IFNA(VLOOKUP(LEFT(C362,14),'AGG Activity_16'!A:K,B362-2016+2,FALSE),VLOOKUP(LEFT(C362,15),'AGG Activity_16'!A:K,B362-2016+2,FALSE))*(1-Summary!$C$9)</f>
        <v>3.921136040689951E-3</v>
      </c>
      <c r="H362" s="6"/>
    </row>
    <row r="363" spans="1:8" x14ac:dyDescent="0.25">
      <c r="A363" t="s">
        <v>2</v>
      </c>
      <c r="B363">
        <f t="shared" si="6"/>
        <v>2018</v>
      </c>
      <c r="C363" t="str">
        <f t="shared" si="7"/>
        <v>RESBDGSATOldLILED___STDELC_16</v>
      </c>
      <c r="D363" s="7">
        <f>_xlfn.IFNA(IF(VLOOKUP(LEFT(C363,LEN(C363)-3),RESBDG_Replacement_Split_Tech!A:T,12+B363-2016,FALSE)&lt;0,0,VLOOKUP(LEFT(C363,LEN(C363)-3),RESBDG_Replacement_Split_Tech!A:T,12+B363-2016,FALSE)),0)*_xlfn.IFNA(VLOOKUP(LEFT(C363,14),'AGG Activity_16'!A:K,B363-2016+2,FALSE),VLOOKUP(LEFT(C363,15),'AGG Activity_16'!A:K,B363-2016+2,FALSE))*(1-Summary!$C$9)</f>
        <v>5.6118206326819962E-3</v>
      </c>
      <c r="H363" s="6"/>
    </row>
    <row r="364" spans="1:8" x14ac:dyDescent="0.25">
      <c r="A364" t="s">
        <v>2</v>
      </c>
      <c r="B364">
        <f t="shared" si="6"/>
        <v>2018</v>
      </c>
      <c r="C364" t="str">
        <f t="shared" si="7"/>
        <v>RESBDGSATOldRAG______STDELC_16</v>
      </c>
      <c r="D364" s="7">
        <f>_xlfn.IFNA(IF(VLOOKUP(LEFT(C364,LEN(C364)-3),RESBDG_Replacement_Split_Tech!A:T,12+B364-2016,FALSE)&lt;0,0,VLOOKUP(LEFT(C364,LEN(C364)-3),RESBDG_Replacement_Split_Tech!A:T,12+B364-2016,FALSE)),0)*_xlfn.IFNA(VLOOKUP(LEFT(C364,14),'AGG Activity_16'!A:K,B364-2016+2,FALSE),VLOOKUP(LEFT(C364,15),'AGG Activity_16'!A:K,B364-2016+2,FALSE))*(1-Summary!$C$9)</f>
        <v>91.425510428712045</v>
      </c>
      <c r="H364" s="6"/>
    </row>
    <row r="365" spans="1:8" x14ac:dyDescent="0.25">
      <c r="A365" t="s">
        <v>2</v>
      </c>
      <c r="B365">
        <f t="shared" si="6"/>
        <v>2018</v>
      </c>
      <c r="C365" t="str">
        <f t="shared" si="7"/>
        <v>RESBDGSATOldREF______STDELC_16</v>
      </c>
      <c r="D365" s="7">
        <f>_xlfn.IFNA(IF(VLOOKUP(LEFT(C365,LEN(C365)-3),RESBDG_Replacement_Split_Tech!A:T,12+B365-2016,FALSE)&lt;0,0,VLOOKUP(LEFT(C365,LEN(C365)-3),RESBDG_Replacement_Split_Tech!A:T,12+B365-2016,FALSE)),0)*_xlfn.IFNA(VLOOKUP(LEFT(C365,14),'AGG Activity_16'!A:K,B365-2016+2,FALSE),VLOOKUP(LEFT(C365,15),'AGG Activity_16'!A:K,B365-2016+2,FALSE))*(1-Summary!$C$9)</f>
        <v>48.538286854560269</v>
      </c>
      <c r="H365" s="6"/>
    </row>
    <row r="366" spans="1:8" x14ac:dyDescent="0.25">
      <c r="A366" t="s">
        <v>2</v>
      </c>
      <c r="B366">
        <f t="shared" si="6"/>
        <v>2018</v>
      </c>
      <c r="C366" t="str">
        <f t="shared" si="7"/>
        <v>RESBDGSATOldSCCE___STDELC_16</v>
      </c>
      <c r="D366" s="7">
        <f>_xlfn.IFNA(IF(VLOOKUP(LEFT(C366,LEN(C366)-3),RESBDG_Replacement_Split_Tech!A:T,12+B366-2016,FALSE)&lt;0,0,VLOOKUP(LEFT(C366,LEN(C366)-3),RESBDG_Replacement_Split_Tech!A:T,12+B366-2016,FALSE)),0)*_xlfn.IFNA(VLOOKUP(LEFT(C366,14),'AGG Activity_16'!A:K,B366-2016+2,FALSE),VLOOKUP(LEFT(C366,15),'AGG Activity_16'!A:K,B366-2016+2,FALSE))*(1-Summary!$C$9)</f>
        <v>81.050805677989359</v>
      </c>
      <c r="H366" s="6"/>
    </row>
    <row r="367" spans="1:8" x14ac:dyDescent="0.25">
      <c r="A367" t="s">
        <v>2</v>
      </c>
      <c r="B367">
        <f t="shared" si="6"/>
        <v>2018</v>
      </c>
      <c r="C367" t="str">
        <f t="shared" si="7"/>
        <v>RESBDGSATOldSCRO___STDELC_16</v>
      </c>
      <c r="D367" s="7">
        <f>_xlfn.IFNA(IF(VLOOKUP(LEFT(C367,LEN(C367)-3),RESBDG_Replacement_Split_Tech!A:T,12+B367-2016,FALSE)&lt;0,0,VLOOKUP(LEFT(C367,LEN(C367)-3),RESBDG_Replacement_Split_Tech!A:T,12+B367-2016,FALSE)),0)*_xlfn.IFNA(VLOOKUP(LEFT(C367,14),'AGG Activity_16'!A:K,B367-2016+2,FALSE),VLOOKUP(LEFT(C367,15),'AGG Activity_16'!A:K,B367-2016+2,FALSE))*(1-Summary!$C$9)</f>
        <v>0.81222786756272702</v>
      </c>
      <c r="H367" s="6"/>
    </row>
    <row r="368" spans="1:8" x14ac:dyDescent="0.25">
      <c r="A368" t="s">
        <v>2</v>
      </c>
      <c r="B368">
        <f t="shared" si="6"/>
        <v>2018</v>
      </c>
      <c r="C368" t="str">
        <f t="shared" si="7"/>
        <v>RESBDGSATOldSHHEP___STDELC_16</v>
      </c>
      <c r="D368" s="7">
        <f>_xlfn.IFNA(IF(VLOOKUP(LEFT(C368,LEN(C368)-3),RESBDG_Replacement_Split_Tech!A:T,12+B368-2016,FALSE)&lt;0,0,VLOOKUP(LEFT(C368,LEN(C368)-3),RESBDG_Replacement_Split_Tech!A:T,12+B368-2016,FALSE)),0)*_xlfn.IFNA(VLOOKUP(LEFT(C368,14),'AGG Activity_16'!A:K,B368-2016+2,FALSE),VLOOKUP(LEFT(C368,15),'AGG Activity_16'!A:K,B368-2016+2,FALSE))*(1-Summary!$C$9)</f>
        <v>26.03319315428968</v>
      </c>
      <c r="H368" s="6"/>
    </row>
    <row r="369" spans="1:8" x14ac:dyDescent="0.25">
      <c r="A369" t="s">
        <v>2</v>
      </c>
      <c r="B369">
        <f t="shared" si="6"/>
        <v>2018</v>
      </c>
      <c r="C369" t="str">
        <f t="shared" si="7"/>
        <v>RESBDGSATOldSHPLT___STDELC_16</v>
      </c>
      <c r="D369" s="7">
        <f>_xlfn.IFNA(IF(VLOOKUP(LEFT(C369,LEN(C369)-3),RESBDG_Replacement_Split_Tech!A:T,12+B369-2016,FALSE)&lt;0,0,VLOOKUP(LEFT(C369,LEN(C369)-3),RESBDG_Replacement_Split_Tech!A:T,12+B369-2016,FALSE)),0)*_xlfn.IFNA(VLOOKUP(LEFT(C369,14),'AGG Activity_16'!A:K,B369-2016+2,FALSE),VLOOKUP(LEFT(C369,15),'AGG Activity_16'!A:K,B369-2016+2,FALSE))*(1-Summary!$C$9)</f>
        <v>22.836134345868143</v>
      </c>
      <c r="H369" s="6"/>
    </row>
    <row r="370" spans="1:8" x14ac:dyDescent="0.25">
      <c r="A370" t="s">
        <v>2</v>
      </c>
      <c r="B370">
        <f t="shared" si="6"/>
        <v>2018</v>
      </c>
      <c r="C370" t="str">
        <f t="shared" si="7"/>
        <v>RESBDGSATOldWH______STDELC_16</v>
      </c>
      <c r="D370" s="7">
        <f>_xlfn.IFNA(IF(VLOOKUP(LEFT(C370,LEN(C370)-3),RESBDG_Replacement_Split_Tech!A:T,12+B370-2016,FALSE)&lt;0,0,VLOOKUP(LEFT(C370,LEN(C370)-3),RESBDG_Replacement_Split_Tech!A:T,12+B370-2016,FALSE)),0)*_xlfn.IFNA(VLOOKUP(LEFT(C370,14),'AGG Activity_16'!A:K,B370-2016+2,FALSE),VLOOKUP(LEFT(C370,15),'AGG Activity_16'!A:K,B370-2016+2,FALSE))*(1-Summary!$C$9)</f>
        <v>104.84076509004977</v>
      </c>
      <c r="H370" s="6"/>
    </row>
    <row r="371" spans="1:8" x14ac:dyDescent="0.25">
      <c r="A371" t="s">
        <v>2</v>
      </c>
      <c r="B371">
        <f t="shared" si="6"/>
        <v>2018</v>
      </c>
      <c r="C371" t="str">
        <f t="shared" si="7"/>
        <v>RESBDGSDENewAPLOTH___STDELC_16</v>
      </c>
      <c r="D371" s="7">
        <f>_xlfn.IFNA(IF(VLOOKUP(LEFT(C371,LEN(C371)-3),RESBDG_Replacement_Split_Tech!A:T,12+B371-2016,FALSE)&lt;0,0,VLOOKUP(LEFT(C371,LEN(C371)-3),RESBDG_Replacement_Split_Tech!A:T,12+B371-2016,FALSE)),0)*_xlfn.IFNA(VLOOKUP(LEFT(C371,14),'AGG Activity_16'!A:K,B371-2016+2,FALSE),VLOOKUP(LEFT(C371,15),'AGG Activity_16'!A:K,B371-2016+2,FALSE))*(1-Summary!$C$9)</f>
        <v>0</v>
      </c>
      <c r="H371" s="6"/>
    </row>
    <row r="372" spans="1:8" x14ac:dyDescent="0.25">
      <c r="A372" t="s">
        <v>2</v>
      </c>
      <c r="B372">
        <f t="shared" si="6"/>
        <v>2018</v>
      </c>
      <c r="C372" t="str">
        <f t="shared" si="7"/>
        <v>RESBDGSDENewCDY______STDELC_16</v>
      </c>
      <c r="D372" s="7">
        <f>_xlfn.IFNA(IF(VLOOKUP(LEFT(C372,LEN(C372)-3),RESBDG_Replacement_Split_Tech!A:T,12+B372-2016,FALSE)&lt;0,0,VLOOKUP(LEFT(C372,LEN(C372)-3),RESBDG_Replacement_Split_Tech!A:T,12+B372-2016,FALSE)),0)*_xlfn.IFNA(VLOOKUP(LEFT(C372,14),'AGG Activity_16'!A:K,B372-2016+2,FALSE),VLOOKUP(LEFT(C372,15),'AGG Activity_16'!A:K,B372-2016+2,FALSE))*(1-Summary!$C$9)</f>
        <v>0</v>
      </c>
      <c r="H372" s="6"/>
    </row>
    <row r="373" spans="1:8" x14ac:dyDescent="0.25">
      <c r="A373" t="s">
        <v>2</v>
      </c>
      <c r="B373">
        <f t="shared" si="6"/>
        <v>2018</v>
      </c>
      <c r="C373" t="str">
        <f t="shared" si="7"/>
        <v>RESBDGSDENewCWA______STDELC_16</v>
      </c>
      <c r="D373" s="7">
        <f>_xlfn.IFNA(IF(VLOOKUP(LEFT(C373,LEN(C373)-3),RESBDG_Replacement_Split_Tech!A:T,12+B373-2016,FALSE)&lt;0,0,VLOOKUP(LEFT(C373,LEN(C373)-3),RESBDG_Replacement_Split_Tech!A:T,12+B373-2016,FALSE)),0)*_xlfn.IFNA(VLOOKUP(LEFT(C373,14),'AGG Activity_16'!A:K,B373-2016+2,FALSE),VLOOKUP(LEFT(C373,15),'AGG Activity_16'!A:K,B373-2016+2,FALSE))*(1-Summary!$C$9)</f>
        <v>0</v>
      </c>
      <c r="H373" s="6"/>
    </row>
    <row r="374" spans="1:8" x14ac:dyDescent="0.25">
      <c r="A374" t="s">
        <v>2</v>
      </c>
      <c r="B374">
        <f t="shared" si="6"/>
        <v>2018</v>
      </c>
      <c r="C374" t="str">
        <f t="shared" si="7"/>
        <v>RESBDGSDENewDWA______STDELC_16</v>
      </c>
      <c r="D374" s="7">
        <f>_xlfn.IFNA(IF(VLOOKUP(LEFT(C374,LEN(C374)-3),RESBDG_Replacement_Split_Tech!A:T,12+B374-2016,FALSE)&lt;0,0,VLOOKUP(LEFT(C374,LEN(C374)-3),RESBDG_Replacement_Split_Tech!A:T,12+B374-2016,FALSE)),0)*_xlfn.IFNA(VLOOKUP(LEFT(C374,14),'AGG Activity_16'!A:K,B374-2016+2,FALSE),VLOOKUP(LEFT(C374,15),'AGG Activity_16'!A:K,B374-2016+2,FALSE))*(1-Summary!$C$9)</f>
        <v>0</v>
      </c>
      <c r="H374" s="6"/>
    </row>
    <row r="375" spans="1:8" x14ac:dyDescent="0.25">
      <c r="A375" t="s">
        <v>2</v>
      </c>
      <c r="B375">
        <f t="shared" si="6"/>
        <v>2018</v>
      </c>
      <c r="C375" t="str">
        <f t="shared" si="7"/>
        <v>RESBDGSDENewFRZ______STDELC_16</v>
      </c>
      <c r="D375" s="7">
        <f>_xlfn.IFNA(IF(VLOOKUP(LEFT(C375,LEN(C375)-3),RESBDG_Replacement_Split_Tech!A:T,12+B375-2016,FALSE)&lt;0,0,VLOOKUP(LEFT(C375,LEN(C375)-3),RESBDG_Replacement_Split_Tech!A:T,12+B375-2016,FALSE)),0)*_xlfn.IFNA(VLOOKUP(LEFT(C375,14),'AGG Activity_16'!A:K,B375-2016+2,FALSE),VLOOKUP(LEFT(C375,15),'AGG Activity_16'!A:K,B375-2016+2,FALSE))*(1-Summary!$C$9)</f>
        <v>0</v>
      </c>
      <c r="H375" s="6"/>
    </row>
    <row r="376" spans="1:8" x14ac:dyDescent="0.25">
      <c r="A376" t="s">
        <v>2</v>
      </c>
      <c r="B376">
        <f t="shared" si="6"/>
        <v>2018</v>
      </c>
      <c r="C376" t="str">
        <f t="shared" si="7"/>
        <v>RESBDGSDENewLIFLC___STDELC_16</v>
      </c>
      <c r="D376" s="7">
        <f>_xlfn.IFNA(IF(VLOOKUP(LEFT(C376,LEN(C376)-3),RESBDG_Replacement_Split_Tech!A:T,12+B376-2016,FALSE)&lt;0,0,VLOOKUP(LEFT(C376,LEN(C376)-3),RESBDG_Replacement_Split_Tech!A:T,12+B376-2016,FALSE)),0)*_xlfn.IFNA(VLOOKUP(LEFT(C376,14),'AGG Activity_16'!A:K,B376-2016+2,FALSE),VLOOKUP(LEFT(C376,15),'AGG Activity_16'!A:K,B376-2016+2,FALSE))*(1-Summary!$C$9)</f>
        <v>0</v>
      </c>
      <c r="H376" s="6"/>
    </row>
    <row r="377" spans="1:8" x14ac:dyDescent="0.25">
      <c r="A377" t="s">
        <v>2</v>
      </c>
      <c r="B377">
        <f t="shared" si="6"/>
        <v>2018</v>
      </c>
      <c r="C377" t="str">
        <f t="shared" si="7"/>
        <v>RESBDGSDENewLIFLU___STDELC_16</v>
      </c>
      <c r="D377" s="7">
        <f>_xlfn.IFNA(IF(VLOOKUP(LEFT(C377,LEN(C377)-3),RESBDG_Replacement_Split_Tech!A:T,12+B377-2016,FALSE)&lt;0,0,VLOOKUP(LEFT(C377,LEN(C377)-3),RESBDG_Replacement_Split_Tech!A:T,12+B377-2016,FALSE)),0)*_xlfn.IFNA(VLOOKUP(LEFT(C377,14),'AGG Activity_16'!A:K,B377-2016+2,FALSE),VLOOKUP(LEFT(C377,15),'AGG Activity_16'!A:K,B377-2016+2,FALSE))*(1-Summary!$C$9)</f>
        <v>0</v>
      </c>
      <c r="H377" s="6"/>
    </row>
    <row r="378" spans="1:8" x14ac:dyDescent="0.25">
      <c r="A378" t="s">
        <v>2</v>
      </c>
      <c r="B378">
        <f t="shared" si="6"/>
        <v>2018</v>
      </c>
      <c r="C378" t="str">
        <f t="shared" si="7"/>
        <v>RESBDGSDENewLIHAL___STDELC_16</v>
      </c>
      <c r="D378" s="7">
        <f>_xlfn.IFNA(IF(VLOOKUP(LEFT(C378,LEN(C378)-3),RESBDG_Replacement_Split_Tech!A:T,12+B378-2016,FALSE)&lt;0,0,VLOOKUP(LEFT(C378,LEN(C378)-3),RESBDG_Replacement_Split_Tech!A:T,12+B378-2016,FALSE)),0)*_xlfn.IFNA(VLOOKUP(LEFT(C378,14),'AGG Activity_16'!A:K,B378-2016+2,FALSE),VLOOKUP(LEFT(C378,15),'AGG Activity_16'!A:K,B378-2016+2,FALSE))*(1-Summary!$C$9)</f>
        <v>0</v>
      </c>
      <c r="H378" s="6"/>
    </row>
    <row r="379" spans="1:8" x14ac:dyDescent="0.25">
      <c r="A379" t="s">
        <v>2</v>
      </c>
      <c r="B379">
        <f t="shared" si="6"/>
        <v>2018</v>
      </c>
      <c r="C379" t="str">
        <f t="shared" si="7"/>
        <v>RESBDGSDENewLIINC___STDELC_16</v>
      </c>
      <c r="D379" s="7">
        <f>_xlfn.IFNA(IF(VLOOKUP(LEFT(C379,LEN(C379)-3),RESBDG_Replacement_Split_Tech!A:T,12+B379-2016,FALSE)&lt;0,0,VLOOKUP(LEFT(C379,LEN(C379)-3),RESBDG_Replacement_Split_Tech!A:T,12+B379-2016,FALSE)),0)*_xlfn.IFNA(VLOOKUP(LEFT(C379,14),'AGG Activity_16'!A:K,B379-2016+2,FALSE),VLOOKUP(LEFT(C379,15),'AGG Activity_16'!A:K,B379-2016+2,FALSE))*(1-Summary!$C$9)</f>
        <v>0</v>
      </c>
      <c r="H379" s="6"/>
    </row>
    <row r="380" spans="1:8" x14ac:dyDescent="0.25">
      <c r="A380" t="s">
        <v>2</v>
      </c>
      <c r="B380">
        <f t="shared" si="6"/>
        <v>2018</v>
      </c>
      <c r="C380" t="str">
        <f t="shared" si="7"/>
        <v>RESBDGSDENewLILED___HIGELC_16</v>
      </c>
      <c r="D380" s="7">
        <f>_xlfn.IFNA(IF(VLOOKUP(LEFT(C380,LEN(C380)-3),RESBDG_Replacement_Split_Tech!A:T,12+B380-2016,FALSE)&lt;0,0,VLOOKUP(LEFT(C380,LEN(C380)-3),RESBDG_Replacement_Split_Tech!A:T,12+B380-2016,FALSE)),0)*_xlfn.IFNA(VLOOKUP(LEFT(C380,14),'AGG Activity_16'!A:K,B380-2016+2,FALSE),VLOOKUP(LEFT(C380,15),'AGG Activity_16'!A:K,B380-2016+2,FALSE))*(1-Summary!$C$9)</f>
        <v>0</v>
      </c>
      <c r="H380" s="6"/>
    </row>
    <row r="381" spans="1:8" x14ac:dyDescent="0.25">
      <c r="A381" t="s">
        <v>2</v>
      </c>
      <c r="B381">
        <f t="shared" si="6"/>
        <v>2018</v>
      </c>
      <c r="C381" t="str">
        <f t="shared" si="7"/>
        <v>RESBDGSDENewLILED___STDELC_16</v>
      </c>
      <c r="D381" s="7">
        <f>_xlfn.IFNA(IF(VLOOKUP(LEFT(C381,LEN(C381)-3),RESBDG_Replacement_Split_Tech!A:T,12+B381-2016,FALSE)&lt;0,0,VLOOKUP(LEFT(C381,LEN(C381)-3),RESBDG_Replacement_Split_Tech!A:T,12+B381-2016,FALSE)),0)*_xlfn.IFNA(VLOOKUP(LEFT(C381,14),'AGG Activity_16'!A:K,B381-2016+2,FALSE),VLOOKUP(LEFT(C381,15),'AGG Activity_16'!A:K,B381-2016+2,FALSE))*(1-Summary!$C$9)</f>
        <v>0</v>
      </c>
      <c r="H381" s="6"/>
    </row>
    <row r="382" spans="1:8" x14ac:dyDescent="0.25">
      <c r="A382" t="s">
        <v>2</v>
      </c>
      <c r="B382">
        <f t="shared" si="6"/>
        <v>2018</v>
      </c>
      <c r="C382" t="str">
        <f t="shared" si="7"/>
        <v>RESBDGSDENewRAG______STDELC_16</v>
      </c>
      <c r="D382" s="7">
        <f>_xlfn.IFNA(IF(VLOOKUP(LEFT(C382,LEN(C382)-3),RESBDG_Replacement_Split_Tech!A:T,12+B382-2016,FALSE)&lt;0,0,VLOOKUP(LEFT(C382,LEN(C382)-3),RESBDG_Replacement_Split_Tech!A:T,12+B382-2016,FALSE)),0)*_xlfn.IFNA(VLOOKUP(LEFT(C382,14),'AGG Activity_16'!A:K,B382-2016+2,FALSE),VLOOKUP(LEFT(C382,15),'AGG Activity_16'!A:K,B382-2016+2,FALSE))*(1-Summary!$C$9)</f>
        <v>0</v>
      </c>
      <c r="H382" s="6"/>
    </row>
    <row r="383" spans="1:8" x14ac:dyDescent="0.25">
      <c r="A383" t="s">
        <v>2</v>
      </c>
      <c r="B383">
        <f t="shared" si="6"/>
        <v>2018</v>
      </c>
      <c r="C383" t="str">
        <f t="shared" si="7"/>
        <v>RESBDGSDENewREF______STDELC_16</v>
      </c>
      <c r="D383" s="7">
        <f>_xlfn.IFNA(IF(VLOOKUP(LEFT(C383,LEN(C383)-3),RESBDG_Replacement_Split_Tech!A:T,12+B383-2016,FALSE)&lt;0,0,VLOOKUP(LEFT(C383,LEN(C383)-3),RESBDG_Replacement_Split_Tech!A:T,12+B383-2016,FALSE)),0)*_xlfn.IFNA(VLOOKUP(LEFT(C383,14),'AGG Activity_16'!A:K,B383-2016+2,FALSE),VLOOKUP(LEFT(C383,15),'AGG Activity_16'!A:K,B383-2016+2,FALSE))*(1-Summary!$C$9)</f>
        <v>0</v>
      </c>
      <c r="H383" s="6"/>
    </row>
    <row r="384" spans="1:8" x14ac:dyDescent="0.25">
      <c r="A384" t="s">
        <v>2</v>
      </c>
      <c r="B384">
        <f t="shared" si="6"/>
        <v>2018</v>
      </c>
      <c r="C384" t="str">
        <f t="shared" si="7"/>
        <v>RESBDGSDENewSCCE___STDELC_16</v>
      </c>
      <c r="D384" s="7">
        <f>_xlfn.IFNA(IF(VLOOKUP(LEFT(C384,LEN(C384)-3),RESBDG_Replacement_Split_Tech!A:T,12+B384-2016,FALSE)&lt;0,0,VLOOKUP(LEFT(C384,LEN(C384)-3),RESBDG_Replacement_Split_Tech!A:T,12+B384-2016,FALSE)),0)*_xlfn.IFNA(VLOOKUP(LEFT(C384,14),'AGG Activity_16'!A:K,B384-2016+2,FALSE),VLOOKUP(LEFT(C384,15),'AGG Activity_16'!A:K,B384-2016+2,FALSE))*(1-Summary!$C$9)</f>
        <v>0</v>
      </c>
      <c r="H384" s="6"/>
    </row>
    <row r="385" spans="1:8" x14ac:dyDescent="0.25">
      <c r="A385" t="s">
        <v>2</v>
      </c>
      <c r="B385">
        <f t="shared" si="6"/>
        <v>2018</v>
      </c>
      <c r="C385" t="str">
        <f t="shared" si="7"/>
        <v>RESBDGSDENewSCRO___STDELC_16</v>
      </c>
      <c r="D385" s="7">
        <f>_xlfn.IFNA(IF(VLOOKUP(LEFT(C385,LEN(C385)-3),RESBDG_Replacement_Split_Tech!A:T,12+B385-2016,FALSE)&lt;0,0,VLOOKUP(LEFT(C385,LEN(C385)-3),RESBDG_Replacement_Split_Tech!A:T,12+B385-2016,FALSE)),0)*_xlfn.IFNA(VLOOKUP(LEFT(C385,14),'AGG Activity_16'!A:K,B385-2016+2,FALSE),VLOOKUP(LEFT(C385,15),'AGG Activity_16'!A:K,B385-2016+2,FALSE))*(1-Summary!$C$9)</f>
        <v>0</v>
      </c>
      <c r="H385" s="6"/>
    </row>
    <row r="386" spans="1:8" x14ac:dyDescent="0.25">
      <c r="A386" t="s">
        <v>2</v>
      </c>
      <c r="B386">
        <f t="shared" si="6"/>
        <v>2018</v>
      </c>
      <c r="C386" t="str">
        <f t="shared" si="7"/>
        <v>RESBDGSDENewSHHEP___STDELC_16</v>
      </c>
      <c r="D386" s="7">
        <f>_xlfn.IFNA(IF(VLOOKUP(LEFT(C386,LEN(C386)-3),RESBDG_Replacement_Split_Tech!A:T,12+B386-2016,FALSE)&lt;0,0,VLOOKUP(LEFT(C386,LEN(C386)-3),RESBDG_Replacement_Split_Tech!A:T,12+B386-2016,FALSE)),0)*_xlfn.IFNA(VLOOKUP(LEFT(C386,14),'AGG Activity_16'!A:K,B386-2016+2,FALSE),VLOOKUP(LEFT(C386,15),'AGG Activity_16'!A:K,B386-2016+2,FALSE))*(1-Summary!$C$9)</f>
        <v>0</v>
      </c>
      <c r="H386" s="6"/>
    </row>
    <row r="387" spans="1:8" x14ac:dyDescent="0.25">
      <c r="A387" t="s">
        <v>2</v>
      </c>
      <c r="B387">
        <f t="shared" si="6"/>
        <v>2018</v>
      </c>
      <c r="C387" t="str">
        <f t="shared" si="7"/>
        <v>RESBDGSDENewSHPLT___STDELC_16</v>
      </c>
      <c r="D387" s="7">
        <f>_xlfn.IFNA(IF(VLOOKUP(LEFT(C387,LEN(C387)-3),RESBDG_Replacement_Split_Tech!A:T,12+B387-2016,FALSE)&lt;0,0,VLOOKUP(LEFT(C387,LEN(C387)-3),RESBDG_Replacement_Split_Tech!A:T,12+B387-2016,FALSE)),0)*_xlfn.IFNA(VLOOKUP(LEFT(C387,14),'AGG Activity_16'!A:K,B387-2016+2,FALSE),VLOOKUP(LEFT(C387,15),'AGG Activity_16'!A:K,B387-2016+2,FALSE))*(1-Summary!$C$9)</f>
        <v>0</v>
      </c>
      <c r="H387" s="6"/>
    </row>
    <row r="388" spans="1:8" x14ac:dyDescent="0.25">
      <c r="A388" t="s">
        <v>2</v>
      </c>
      <c r="B388">
        <f t="shared" si="6"/>
        <v>2018</v>
      </c>
      <c r="C388" t="str">
        <f t="shared" si="7"/>
        <v>RESBDGSDENewWH______STDELC_16</v>
      </c>
      <c r="D388" s="7">
        <f>_xlfn.IFNA(IF(VLOOKUP(LEFT(C388,LEN(C388)-3),RESBDG_Replacement_Split_Tech!A:T,12+B388-2016,FALSE)&lt;0,0,VLOOKUP(LEFT(C388,LEN(C388)-3),RESBDG_Replacement_Split_Tech!A:T,12+B388-2016,FALSE)),0)*_xlfn.IFNA(VLOOKUP(LEFT(C388,14),'AGG Activity_16'!A:K,B388-2016+2,FALSE),VLOOKUP(LEFT(C388,15),'AGG Activity_16'!A:K,B388-2016+2,FALSE))*(1-Summary!$C$9)</f>
        <v>0</v>
      </c>
      <c r="H388" s="6"/>
    </row>
    <row r="389" spans="1:8" x14ac:dyDescent="0.25">
      <c r="A389" t="s">
        <v>2</v>
      </c>
      <c r="B389">
        <f t="shared" si="6"/>
        <v>2018</v>
      </c>
      <c r="C389" t="str">
        <f t="shared" si="7"/>
        <v>RESBDGSDEOldAPLOTH___STDELC_16</v>
      </c>
      <c r="D389" s="7">
        <f>_xlfn.IFNA(IF(VLOOKUP(LEFT(C389,LEN(C389)-3),RESBDG_Replacement_Split_Tech!A:T,12+B389-2016,FALSE)&lt;0,0,VLOOKUP(LEFT(C389,LEN(C389)-3),RESBDG_Replacement_Split_Tech!A:T,12+B389-2016,FALSE)),0)*_xlfn.IFNA(VLOOKUP(LEFT(C389,14),'AGG Activity_16'!A:K,B389-2016+2,FALSE),VLOOKUP(LEFT(C389,15),'AGG Activity_16'!A:K,B389-2016+2,FALSE))*(1-Summary!$C$9)</f>
        <v>5.4898097669938437E-4</v>
      </c>
      <c r="H389" s="6"/>
    </row>
    <row r="390" spans="1:8" x14ac:dyDescent="0.25">
      <c r="A390" t="s">
        <v>2</v>
      </c>
      <c r="B390">
        <f t="shared" si="6"/>
        <v>2018</v>
      </c>
      <c r="C390" t="str">
        <f t="shared" si="7"/>
        <v>RESBDGSDEOldCDY______STDELC_16</v>
      </c>
      <c r="D390" s="7">
        <f>_xlfn.IFNA(IF(VLOOKUP(LEFT(C390,LEN(C390)-3),RESBDG_Replacement_Split_Tech!A:T,12+B390-2016,FALSE)&lt;0,0,VLOOKUP(LEFT(C390,LEN(C390)-3),RESBDG_Replacement_Split_Tech!A:T,12+B390-2016,FALSE)),0)*_xlfn.IFNA(VLOOKUP(LEFT(C390,14),'AGG Activity_16'!A:K,B390-2016+2,FALSE),VLOOKUP(LEFT(C390,15),'AGG Activity_16'!A:K,B390-2016+2,FALSE))*(1-Summary!$C$9)</f>
        <v>199.21252671659454</v>
      </c>
      <c r="H390" s="6"/>
    </row>
    <row r="391" spans="1:8" x14ac:dyDescent="0.25">
      <c r="A391" t="s">
        <v>2</v>
      </c>
      <c r="B391">
        <f t="shared" si="6"/>
        <v>2018</v>
      </c>
      <c r="C391" t="str">
        <f t="shared" si="7"/>
        <v>RESBDGSDEOldCWA______STDELC_16</v>
      </c>
      <c r="D391" s="7">
        <f>_xlfn.IFNA(IF(VLOOKUP(LEFT(C391,LEN(C391)-3),RESBDG_Replacement_Split_Tech!A:T,12+B391-2016,FALSE)&lt;0,0,VLOOKUP(LEFT(C391,LEN(C391)-3),RESBDG_Replacement_Split_Tech!A:T,12+B391-2016,FALSE)),0)*_xlfn.IFNA(VLOOKUP(LEFT(C391,14),'AGG Activity_16'!A:K,B391-2016+2,FALSE),VLOOKUP(LEFT(C391,15),'AGG Activity_16'!A:K,B391-2016+2,FALSE))*(1-Summary!$C$9)</f>
        <v>9.8089765127530644</v>
      </c>
      <c r="H391" s="6"/>
    </row>
    <row r="392" spans="1:8" x14ac:dyDescent="0.25">
      <c r="A392" t="s">
        <v>2</v>
      </c>
      <c r="B392">
        <f t="shared" si="6"/>
        <v>2018</v>
      </c>
      <c r="C392" t="str">
        <f t="shared" si="7"/>
        <v>RESBDGSDEOldDWA______STDELC_16</v>
      </c>
      <c r="D392" s="7">
        <f>_xlfn.IFNA(IF(VLOOKUP(LEFT(C392,LEN(C392)-3),RESBDG_Replacement_Split_Tech!A:T,12+B392-2016,FALSE)&lt;0,0,VLOOKUP(LEFT(C392,LEN(C392)-3),RESBDG_Replacement_Split_Tech!A:T,12+B392-2016,FALSE)),0)*_xlfn.IFNA(VLOOKUP(LEFT(C392,14),'AGG Activity_16'!A:K,B392-2016+2,FALSE),VLOOKUP(LEFT(C392,15),'AGG Activity_16'!A:K,B392-2016+2,FALSE))*(1-Summary!$C$9)</f>
        <v>0</v>
      </c>
      <c r="H392" s="6"/>
    </row>
    <row r="393" spans="1:8" x14ac:dyDescent="0.25">
      <c r="A393" t="s">
        <v>2</v>
      </c>
      <c r="B393">
        <f t="shared" si="6"/>
        <v>2018</v>
      </c>
      <c r="C393" t="str">
        <f t="shared" si="7"/>
        <v>RESBDGSDEOldFRZ______STDELC_16</v>
      </c>
      <c r="D393" s="7">
        <f>_xlfn.IFNA(IF(VLOOKUP(LEFT(C393,LEN(C393)-3),RESBDG_Replacement_Split_Tech!A:T,12+B393-2016,FALSE)&lt;0,0,VLOOKUP(LEFT(C393,LEN(C393)-3),RESBDG_Replacement_Split_Tech!A:T,12+B393-2016,FALSE)),0)*_xlfn.IFNA(VLOOKUP(LEFT(C393,14),'AGG Activity_16'!A:K,B393-2016+2,FALSE),VLOOKUP(LEFT(C393,15),'AGG Activity_16'!A:K,B393-2016+2,FALSE))*(1-Summary!$C$9)</f>
        <v>20.964723476716909</v>
      </c>
      <c r="H393" s="6"/>
    </row>
    <row r="394" spans="1:8" x14ac:dyDescent="0.25">
      <c r="A394" t="s">
        <v>2</v>
      </c>
      <c r="B394">
        <f t="shared" si="6"/>
        <v>2018</v>
      </c>
      <c r="C394" t="str">
        <f t="shared" si="7"/>
        <v>RESBDGSDEOldLIFLC___STDELC_16</v>
      </c>
      <c r="D394" s="7">
        <f>_xlfn.IFNA(IF(VLOOKUP(LEFT(C394,LEN(C394)-3),RESBDG_Replacement_Split_Tech!A:T,12+B394-2016,FALSE)&lt;0,0,VLOOKUP(LEFT(C394,LEN(C394)-3),RESBDG_Replacement_Split_Tech!A:T,12+B394-2016,FALSE)),0)*_xlfn.IFNA(VLOOKUP(LEFT(C394,14),'AGG Activity_16'!A:K,B394-2016+2,FALSE),VLOOKUP(LEFT(C394,15),'AGG Activity_16'!A:K,B394-2016+2,FALSE))*(1-Summary!$C$9)</f>
        <v>13.545566329272114</v>
      </c>
      <c r="H394" s="6"/>
    </row>
    <row r="395" spans="1:8" x14ac:dyDescent="0.25">
      <c r="A395" t="s">
        <v>2</v>
      </c>
      <c r="B395">
        <f t="shared" si="6"/>
        <v>2018</v>
      </c>
      <c r="C395" t="str">
        <f t="shared" si="7"/>
        <v>RESBDGSDEOldLIFLU___STDELC_16</v>
      </c>
      <c r="D395" s="7">
        <f>_xlfn.IFNA(IF(VLOOKUP(LEFT(C395,LEN(C395)-3),RESBDG_Replacement_Split_Tech!A:T,12+B395-2016,FALSE)&lt;0,0,VLOOKUP(LEFT(C395,LEN(C395)-3),RESBDG_Replacement_Split_Tech!A:T,12+B395-2016,FALSE)),0)*_xlfn.IFNA(VLOOKUP(LEFT(C395,14),'AGG Activity_16'!A:K,B395-2016+2,FALSE),VLOOKUP(LEFT(C395,15),'AGG Activity_16'!A:K,B395-2016+2,FALSE))*(1-Summary!$C$9)</f>
        <v>216.60218370371805</v>
      </c>
      <c r="H395" s="6"/>
    </row>
    <row r="396" spans="1:8" x14ac:dyDescent="0.25">
      <c r="A396" t="s">
        <v>2</v>
      </c>
      <c r="B396">
        <f t="shared" si="6"/>
        <v>2018</v>
      </c>
      <c r="C396" t="str">
        <f t="shared" si="7"/>
        <v>RESBDGSDEOldLIHAL___STDELC_16</v>
      </c>
      <c r="D396" s="7">
        <f>_xlfn.IFNA(IF(VLOOKUP(LEFT(C396,LEN(C396)-3),RESBDG_Replacement_Split_Tech!A:T,12+B396-2016,FALSE)&lt;0,0,VLOOKUP(LEFT(C396,LEN(C396)-3),RESBDG_Replacement_Split_Tech!A:T,12+B396-2016,FALSE)),0)*_xlfn.IFNA(VLOOKUP(LEFT(C396,14),'AGG Activity_16'!A:K,B396-2016+2,FALSE),VLOOKUP(LEFT(C396,15),'AGG Activity_16'!A:K,B396-2016+2,FALSE))*(1-Summary!$C$9)</f>
        <v>126.5678551741116</v>
      </c>
      <c r="H396" s="6"/>
    </row>
    <row r="397" spans="1:8" x14ac:dyDescent="0.25">
      <c r="A397" t="s">
        <v>2</v>
      </c>
      <c r="B397">
        <f t="shared" si="6"/>
        <v>2018</v>
      </c>
      <c r="C397" t="str">
        <f t="shared" si="7"/>
        <v>RESBDGSDEOldLIINC___STDELC_16</v>
      </c>
      <c r="D397" s="7">
        <f>_xlfn.IFNA(IF(VLOOKUP(LEFT(C397,LEN(C397)-3),RESBDG_Replacement_Split_Tech!A:T,12+B397-2016,FALSE)&lt;0,0,VLOOKUP(LEFT(C397,LEN(C397)-3),RESBDG_Replacement_Split_Tech!A:T,12+B397-2016,FALSE)),0)*_xlfn.IFNA(VLOOKUP(LEFT(C397,14),'AGG Activity_16'!A:K,B397-2016+2,FALSE),VLOOKUP(LEFT(C397,15),'AGG Activity_16'!A:K,B397-2016+2,FALSE))*(1-Summary!$C$9)</f>
        <v>406.50943021003587</v>
      </c>
      <c r="H397" s="6"/>
    </row>
    <row r="398" spans="1:8" x14ac:dyDescent="0.25">
      <c r="A398" t="s">
        <v>2</v>
      </c>
      <c r="B398">
        <f t="shared" si="6"/>
        <v>2018</v>
      </c>
      <c r="C398" t="str">
        <f t="shared" si="7"/>
        <v>RESBDGSDEOldLILED___HIGELC_16</v>
      </c>
      <c r="D398" s="7">
        <f>_xlfn.IFNA(IF(VLOOKUP(LEFT(C398,LEN(C398)-3),RESBDG_Replacement_Split_Tech!A:T,12+B398-2016,FALSE)&lt;0,0,VLOOKUP(LEFT(C398,LEN(C398)-3),RESBDG_Replacement_Split_Tech!A:T,12+B398-2016,FALSE)),0)*_xlfn.IFNA(VLOOKUP(LEFT(C398,14),'AGG Activity_16'!A:K,B398-2016+2,FALSE),VLOOKUP(LEFT(C398,15),'AGG Activity_16'!A:K,B398-2016+2,FALSE))*(1-Summary!$C$9)</f>
        <v>9.405553386655682E-3</v>
      </c>
      <c r="H398" s="6"/>
    </row>
    <row r="399" spans="1:8" x14ac:dyDescent="0.25">
      <c r="A399" t="s">
        <v>2</v>
      </c>
      <c r="B399">
        <f t="shared" si="6"/>
        <v>2018</v>
      </c>
      <c r="C399" t="str">
        <f t="shared" si="7"/>
        <v>RESBDGSDEOldLILED___STDELC_16</v>
      </c>
      <c r="D399" s="7">
        <f>_xlfn.IFNA(IF(VLOOKUP(LEFT(C399,LEN(C399)-3),RESBDG_Replacement_Split_Tech!A:T,12+B399-2016,FALSE)&lt;0,0,VLOOKUP(LEFT(C399,LEN(C399)-3),RESBDG_Replacement_Split_Tech!A:T,12+B399-2016,FALSE)),0)*_xlfn.IFNA(VLOOKUP(LEFT(C399,14),'AGG Activity_16'!A:K,B399-2016+2,FALSE),VLOOKUP(LEFT(C399,15),'AGG Activity_16'!A:K,B399-2016+2,FALSE))*(1-Summary!$C$9)</f>
        <v>1.1530653833978196E-2</v>
      </c>
      <c r="H399" s="6"/>
    </row>
    <row r="400" spans="1:8" x14ac:dyDescent="0.25">
      <c r="A400" t="s">
        <v>2</v>
      </c>
      <c r="B400">
        <f t="shared" si="6"/>
        <v>2018</v>
      </c>
      <c r="C400" t="str">
        <f t="shared" si="7"/>
        <v>RESBDGSDEOldRAG______STDELC_16</v>
      </c>
      <c r="D400" s="7">
        <f>_xlfn.IFNA(IF(VLOOKUP(LEFT(C400,LEN(C400)-3),RESBDG_Replacement_Split_Tech!A:T,12+B400-2016,FALSE)&lt;0,0,VLOOKUP(LEFT(C400,LEN(C400)-3),RESBDG_Replacement_Split_Tech!A:T,12+B400-2016,FALSE)),0)*_xlfn.IFNA(VLOOKUP(LEFT(C400,14),'AGG Activity_16'!A:K,B400-2016+2,FALSE),VLOOKUP(LEFT(C400,15),'AGG Activity_16'!A:K,B400-2016+2,FALSE))*(1-Summary!$C$9)</f>
        <v>156.66208547728712</v>
      </c>
      <c r="H400" s="6"/>
    </row>
    <row r="401" spans="1:8" x14ac:dyDescent="0.25">
      <c r="A401" t="s">
        <v>2</v>
      </c>
      <c r="B401">
        <f t="shared" si="6"/>
        <v>2018</v>
      </c>
      <c r="C401" t="str">
        <f t="shared" si="7"/>
        <v>RESBDGSDEOldREF______STDELC_16</v>
      </c>
      <c r="D401" s="7">
        <f>_xlfn.IFNA(IF(VLOOKUP(LEFT(C401,LEN(C401)-3),RESBDG_Replacement_Split_Tech!A:T,12+B401-2016,FALSE)&lt;0,0,VLOOKUP(LEFT(C401,LEN(C401)-3),RESBDG_Replacement_Split_Tech!A:T,12+B401-2016,FALSE)),0)*_xlfn.IFNA(VLOOKUP(LEFT(C401,14),'AGG Activity_16'!A:K,B401-2016+2,FALSE),VLOOKUP(LEFT(C401,15),'AGG Activity_16'!A:K,B401-2016+2,FALSE))*(1-Summary!$C$9)</f>
        <v>82.659345918664513</v>
      </c>
      <c r="H401" s="6"/>
    </row>
    <row r="402" spans="1:8" x14ac:dyDescent="0.25">
      <c r="A402" t="s">
        <v>2</v>
      </c>
      <c r="B402">
        <f t="shared" si="6"/>
        <v>2018</v>
      </c>
      <c r="C402" t="str">
        <f t="shared" si="7"/>
        <v>RESBDGSDEOldSCCE___STDELC_16</v>
      </c>
      <c r="D402" s="7">
        <f>_xlfn.IFNA(IF(VLOOKUP(LEFT(C402,LEN(C402)-3),RESBDG_Replacement_Split_Tech!A:T,12+B402-2016,FALSE)&lt;0,0,VLOOKUP(LEFT(C402,LEN(C402)-3),RESBDG_Replacement_Split_Tech!A:T,12+B402-2016,FALSE)),0)*_xlfn.IFNA(VLOOKUP(LEFT(C402,14),'AGG Activity_16'!A:K,B402-2016+2,FALSE),VLOOKUP(LEFT(C402,15),'AGG Activity_16'!A:K,B402-2016+2,FALSE))*(1-Summary!$C$9)</f>
        <v>1791.5112949432819</v>
      </c>
      <c r="H402" s="6"/>
    </row>
    <row r="403" spans="1:8" x14ac:dyDescent="0.25">
      <c r="A403" t="s">
        <v>2</v>
      </c>
      <c r="B403">
        <f t="shared" si="6"/>
        <v>2018</v>
      </c>
      <c r="C403" t="str">
        <f t="shared" si="7"/>
        <v>RESBDGSDEOldSCRO___STDELC_16</v>
      </c>
      <c r="D403" s="7">
        <f>_xlfn.IFNA(IF(VLOOKUP(LEFT(C403,LEN(C403)-3),RESBDG_Replacement_Split_Tech!A:T,12+B403-2016,FALSE)&lt;0,0,VLOOKUP(LEFT(C403,LEN(C403)-3),RESBDG_Replacement_Split_Tech!A:T,12+B403-2016,FALSE)),0)*_xlfn.IFNA(VLOOKUP(LEFT(C403,14),'AGG Activity_16'!A:K,B403-2016+2,FALSE),VLOOKUP(LEFT(C403,15),'AGG Activity_16'!A:K,B403-2016+2,FALSE))*(1-Summary!$C$9)</f>
        <v>16.139386795953364</v>
      </c>
      <c r="H403" s="6"/>
    </row>
    <row r="404" spans="1:8" x14ac:dyDescent="0.25">
      <c r="A404" t="s">
        <v>2</v>
      </c>
      <c r="B404">
        <f t="shared" si="6"/>
        <v>2018</v>
      </c>
      <c r="C404" t="str">
        <f t="shared" si="7"/>
        <v>RESBDGSDEOldSHHEP___STDELC_16</v>
      </c>
      <c r="D404" s="7">
        <f>_xlfn.IFNA(IF(VLOOKUP(LEFT(C404,LEN(C404)-3),RESBDG_Replacement_Split_Tech!A:T,12+B404-2016,FALSE)&lt;0,0,VLOOKUP(LEFT(C404,LEN(C404)-3),RESBDG_Replacement_Split_Tech!A:T,12+B404-2016,FALSE)),0)*_xlfn.IFNA(VLOOKUP(LEFT(C404,14),'AGG Activity_16'!A:K,B404-2016+2,FALSE),VLOOKUP(LEFT(C404,15),'AGG Activity_16'!A:K,B404-2016+2,FALSE))*(1-Summary!$C$9)</f>
        <v>54.856470789117502</v>
      </c>
      <c r="H404" s="6"/>
    </row>
    <row r="405" spans="1:8" x14ac:dyDescent="0.25">
      <c r="A405" t="s">
        <v>2</v>
      </c>
      <c r="B405">
        <f t="shared" si="6"/>
        <v>2018</v>
      </c>
      <c r="C405" t="str">
        <f t="shared" si="7"/>
        <v>RESBDGSDEOldSHPLT___STDELC_16</v>
      </c>
      <c r="D405" s="7">
        <f>_xlfn.IFNA(IF(VLOOKUP(LEFT(C405,LEN(C405)-3),RESBDG_Replacement_Split_Tech!A:T,12+B405-2016,FALSE)&lt;0,0,VLOOKUP(LEFT(C405,LEN(C405)-3),RESBDG_Replacement_Split_Tech!A:T,12+B405-2016,FALSE)),0)*_xlfn.IFNA(VLOOKUP(LEFT(C405,14),'AGG Activity_16'!A:K,B405-2016+2,FALSE),VLOOKUP(LEFT(C405,15),'AGG Activity_16'!A:K,B405-2016+2,FALSE))*(1-Summary!$C$9)</f>
        <v>48.119711218524138</v>
      </c>
      <c r="H405" s="6"/>
    </row>
    <row r="406" spans="1:8" x14ac:dyDescent="0.25">
      <c r="A406" t="s">
        <v>2</v>
      </c>
      <c r="B406">
        <f t="shared" ref="B406:B469" si="8">B259+1</f>
        <v>2018</v>
      </c>
      <c r="C406" t="str">
        <f t="shared" ref="C406:C469" si="9">C259</f>
        <v>RESBDGSDEOldWH______STDELC_16</v>
      </c>
      <c r="D406" s="7">
        <f>_xlfn.IFNA(IF(VLOOKUP(LEFT(C406,LEN(C406)-3),RESBDG_Replacement_Split_Tech!A:T,12+B406-2016,FALSE)&lt;0,0,VLOOKUP(LEFT(C406,LEN(C406)-3),RESBDG_Replacement_Split_Tech!A:T,12+B406-2016,FALSE)),0)*_xlfn.IFNA(VLOOKUP(LEFT(C406,14),'AGG Activity_16'!A:K,B406-2016+2,FALSE),VLOOKUP(LEFT(C406,15),'AGG Activity_16'!A:K,B406-2016+2,FALSE))*(1-Summary!$C$9)</f>
        <v>190.12744579830741</v>
      </c>
      <c r="H406" s="6"/>
    </row>
    <row r="407" spans="1:8" x14ac:dyDescent="0.25">
      <c r="A407" t="s">
        <v>2</v>
      </c>
      <c r="B407">
        <f t="shared" si="8"/>
        <v>2018</v>
      </c>
      <c r="C407" t="str">
        <f t="shared" si="9"/>
        <v>RESBDGAPANewSHFUR___STDKER_16</v>
      </c>
      <c r="D407" s="7">
        <f>_xlfn.IFNA(IF(VLOOKUP(LEFT(C407,LEN(C407)-3),RESBDG_Replacement_Split_Tech!A:T,12+B407-2016,FALSE)&lt;0,0,VLOOKUP(LEFT(C407,LEN(C407)-3),RESBDG_Replacement_Split_Tech!A:T,12+B407-2016,FALSE)),0)*_xlfn.IFNA(VLOOKUP(LEFT(C407,14),'AGG Activity_16'!A:K,B407-2016+2,FALSE),VLOOKUP(LEFT(C407,15),'AGG Activity_16'!A:K,B407-2016+2,FALSE))*(1-Summary!$C$9)</f>
        <v>0</v>
      </c>
      <c r="H407" s="6"/>
    </row>
    <row r="408" spans="1:8" x14ac:dyDescent="0.25">
      <c r="A408" t="s">
        <v>2</v>
      </c>
      <c r="B408">
        <f t="shared" si="8"/>
        <v>2018</v>
      </c>
      <c r="C408" t="str">
        <f t="shared" si="9"/>
        <v>RESBDGAPANewWH______STDKER_16</v>
      </c>
      <c r="D408" s="7">
        <f>_xlfn.IFNA(IF(VLOOKUP(LEFT(C408,LEN(C408)-3),RESBDG_Replacement_Split_Tech!A:T,12+B408-2016,FALSE)&lt;0,0,VLOOKUP(LEFT(C408,LEN(C408)-3),RESBDG_Replacement_Split_Tech!A:T,12+B408-2016,FALSE)),0)*_xlfn.IFNA(VLOOKUP(LEFT(C408,14),'AGG Activity_16'!A:K,B408-2016+2,FALSE),VLOOKUP(LEFT(C408,15),'AGG Activity_16'!A:K,B408-2016+2,FALSE))*(1-Summary!$C$9)</f>
        <v>0</v>
      </c>
      <c r="H408" s="6"/>
    </row>
    <row r="409" spans="1:8" x14ac:dyDescent="0.25">
      <c r="A409" t="s">
        <v>2</v>
      </c>
      <c r="B409">
        <f t="shared" si="8"/>
        <v>2018</v>
      </c>
      <c r="C409" t="str">
        <f t="shared" si="9"/>
        <v>RESBDGAPAOldSHFUR___STDKER_16</v>
      </c>
      <c r="D409" s="7">
        <f>_xlfn.IFNA(IF(VLOOKUP(LEFT(C409,LEN(C409)-3),RESBDG_Replacement_Split_Tech!A:T,12+B409-2016,FALSE)&lt;0,0,VLOOKUP(LEFT(C409,LEN(C409)-3),RESBDG_Replacement_Split_Tech!A:T,12+B409-2016,FALSE)),0)*_xlfn.IFNA(VLOOKUP(LEFT(C409,14),'AGG Activity_16'!A:K,B409-2016+2,FALSE),VLOOKUP(LEFT(C409,15),'AGG Activity_16'!A:K,B409-2016+2,FALSE))*(1-Summary!$C$9)</f>
        <v>0</v>
      </c>
      <c r="H409" s="6"/>
    </row>
    <row r="410" spans="1:8" x14ac:dyDescent="0.25">
      <c r="A410" t="s">
        <v>2</v>
      </c>
      <c r="B410">
        <f t="shared" si="8"/>
        <v>2018</v>
      </c>
      <c r="C410" t="str">
        <f t="shared" si="9"/>
        <v>RESBDGAPAOldWH______STDKER_16</v>
      </c>
      <c r="D410" s="7">
        <f>_xlfn.IFNA(IF(VLOOKUP(LEFT(C410,LEN(C410)-3),RESBDG_Replacement_Split_Tech!A:T,12+B410-2016,FALSE)&lt;0,0,VLOOKUP(LEFT(C410,LEN(C410)-3),RESBDG_Replacement_Split_Tech!A:T,12+B410-2016,FALSE)),0)*_xlfn.IFNA(VLOOKUP(LEFT(C410,14),'AGG Activity_16'!A:K,B410-2016+2,FALSE),VLOOKUP(LEFT(C410,15),'AGG Activity_16'!A:K,B410-2016+2,FALSE))*(1-Summary!$C$9)</f>
        <v>0</v>
      </c>
      <c r="H410" s="6"/>
    </row>
    <row r="411" spans="1:8" x14ac:dyDescent="0.25">
      <c r="A411" t="s">
        <v>2</v>
      </c>
      <c r="B411">
        <f t="shared" si="8"/>
        <v>2018</v>
      </c>
      <c r="C411" t="str">
        <f t="shared" si="9"/>
        <v>RESBDGSATNewSHFUR___STDKER_16</v>
      </c>
      <c r="D411" s="7">
        <f>_xlfn.IFNA(IF(VLOOKUP(LEFT(C411,LEN(C411)-3),RESBDG_Replacement_Split_Tech!A:T,12+B411-2016,FALSE)&lt;0,0,VLOOKUP(LEFT(C411,LEN(C411)-3),RESBDG_Replacement_Split_Tech!A:T,12+B411-2016,FALSE)),0)*_xlfn.IFNA(VLOOKUP(LEFT(C411,14),'AGG Activity_16'!A:K,B411-2016+2,FALSE),VLOOKUP(LEFT(C411,15),'AGG Activity_16'!A:K,B411-2016+2,FALSE))*(1-Summary!$C$9)</f>
        <v>0</v>
      </c>
      <c r="H411" s="6"/>
    </row>
    <row r="412" spans="1:8" x14ac:dyDescent="0.25">
      <c r="A412" t="s">
        <v>2</v>
      </c>
      <c r="B412">
        <f t="shared" si="8"/>
        <v>2018</v>
      </c>
      <c r="C412" t="str">
        <f t="shared" si="9"/>
        <v>RESBDGSATNewWH______STDKER_16</v>
      </c>
      <c r="D412" s="7">
        <f>_xlfn.IFNA(IF(VLOOKUP(LEFT(C412,LEN(C412)-3),RESBDG_Replacement_Split_Tech!A:T,12+B412-2016,FALSE)&lt;0,0,VLOOKUP(LEFT(C412,LEN(C412)-3),RESBDG_Replacement_Split_Tech!A:T,12+B412-2016,FALSE)),0)*_xlfn.IFNA(VLOOKUP(LEFT(C412,14),'AGG Activity_16'!A:K,B412-2016+2,FALSE),VLOOKUP(LEFT(C412,15),'AGG Activity_16'!A:K,B412-2016+2,FALSE))*(1-Summary!$C$9)</f>
        <v>0</v>
      </c>
      <c r="H412" s="6"/>
    </row>
    <row r="413" spans="1:8" x14ac:dyDescent="0.25">
      <c r="A413" t="s">
        <v>2</v>
      </c>
      <c r="B413">
        <f t="shared" si="8"/>
        <v>2018</v>
      </c>
      <c r="C413" t="str">
        <f t="shared" si="9"/>
        <v>RESBDGSATOldSHFUR___STDKER_16</v>
      </c>
      <c r="D413" s="7">
        <f>_xlfn.IFNA(IF(VLOOKUP(LEFT(C413,LEN(C413)-3),RESBDG_Replacement_Split_Tech!A:T,12+B413-2016,FALSE)&lt;0,0,VLOOKUP(LEFT(C413,LEN(C413)-3),RESBDG_Replacement_Split_Tech!A:T,12+B413-2016,FALSE)),0)*_xlfn.IFNA(VLOOKUP(LEFT(C413,14),'AGG Activity_16'!A:K,B413-2016+2,FALSE),VLOOKUP(LEFT(C413,15),'AGG Activity_16'!A:K,B413-2016+2,FALSE))*(1-Summary!$C$9)</f>
        <v>0</v>
      </c>
      <c r="H413" s="6"/>
    </row>
    <row r="414" spans="1:8" x14ac:dyDescent="0.25">
      <c r="A414" t="s">
        <v>2</v>
      </c>
      <c r="B414">
        <f t="shared" si="8"/>
        <v>2018</v>
      </c>
      <c r="C414" t="str">
        <f t="shared" si="9"/>
        <v>RESBDGSATOldWH______STDKER_16</v>
      </c>
      <c r="D414" s="7">
        <f>_xlfn.IFNA(IF(VLOOKUP(LEFT(C414,LEN(C414)-3),RESBDG_Replacement_Split_Tech!A:T,12+B414-2016,FALSE)&lt;0,0,VLOOKUP(LEFT(C414,LEN(C414)-3),RESBDG_Replacement_Split_Tech!A:T,12+B414-2016,FALSE)),0)*_xlfn.IFNA(VLOOKUP(LEFT(C414,14),'AGG Activity_16'!A:K,B414-2016+2,FALSE),VLOOKUP(LEFT(C414,15),'AGG Activity_16'!A:K,B414-2016+2,FALSE))*(1-Summary!$C$9)</f>
        <v>0</v>
      </c>
      <c r="H414" s="6"/>
    </row>
    <row r="415" spans="1:8" x14ac:dyDescent="0.25">
      <c r="A415" t="s">
        <v>2</v>
      </c>
      <c r="B415">
        <f t="shared" si="8"/>
        <v>2018</v>
      </c>
      <c r="C415" t="str">
        <f t="shared" si="9"/>
        <v>RESBDGSDENewSHFUR___STDKER_16</v>
      </c>
      <c r="D415" s="7">
        <f>_xlfn.IFNA(IF(VLOOKUP(LEFT(C415,LEN(C415)-3),RESBDG_Replacement_Split_Tech!A:T,12+B415-2016,FALSE)&lt;0,0,VLOOKUP(LEFT(C415,LEN(C415)-3),RESBDG_Replacement_Split_Tech!A:T,12+B415-2016,FALSE)),0)*_xlfn.IFNA(VLOOKUP(LEFT(C415,14),'AGG Activity_16'!A:K,B415-2016+2,FALSE),VLOOKUP(LEFT(C415,15),'AGG Activity_16'!A:K,B415-2016+2,FALSE))*(1-Summary!$C$9)</f>
        <v>0</v>
      </c>
      <c r="H415" s="6"/>
    </row>
    <row r="416" spans="1:8" x14ac:dyDescent="0.25">
      <c r="A416" t="s">
        <v>2</v>
      </c>
      <c r="B416">
        <f t="shared" si="8"/>
        <v>2018</v>
      </c>
      <c r="C416" t="str">
        <f t="shared" si="9"/>
        <v>RESBDGSDENewWH______STDKER_16</v>
      </c>
      <c r="D416" s="7">
        <f>_xlfn.IFNA(IF(VLOOKUP(LEFT(C416,LEN(C416)-3),RESBDG_Replacement_Split_Tech!A:T,12+B416-2016,FALSE)&lt;0,0,VLOOKUP(LEFT(C416,LEN(C416)-3),RESBDG_Replacement_Split_Tech!A:T,12+B416-2016,FALSE)),0)*_xlfn.IFNA(VLOOKUP(LEFT(C416,14),'AGG Activity_16'!A:K,B416-2016+2,FALSE),VLOOKUP(LEFT(C416,15),'AGG Activity_16'!A:K,B416-2016+2,FALSE))*(1-Summary!$C$9)</f>
        <v>0</v>
      </c>
      <c r="H416" s="6"/>
    </row>
    <row r="417" spans="1:8" x14ac:dyDescent="0.25">
      <c r="A417" t="s">
        <v>2</v>
      </c>
      <c r="B417">
        <f t="shared" si="8"/>
        <v>2018</v>
      </c>
      <c r="C417" t="str">
        <f t="shared" si="9"/>
        <v>RESBDGSDEOldSHFUR___STDKER_16</v>
      </c>
      <c r="D417" s="7">
        <f>_xlfn.IFNA(IF(VLOOKUP(LEFT(C417,LEN(C417)-3),RESBDG_Replacement_Split_Tech!A:T,12+B417-2016,FALSE)&lt;0,0,VLOOKUP(LEFT(C417,LEN(C417)-3),RESBDG_Replacement_Split_Tech!A:T,12+B417-2016,FALSE)),0)*_xlfn.IFNA(VLOOKUP(LEFT(C417,14),'AGG Activity_16'!A:K,B417-2016+2,FALSE),VLOOKUP(LEFT(C417,15),'AGG Activity_16'!A:K,B417-2016+2,FALSE))*(1-Summary!$C$9)</f>
        <v>0</v>
      </c>
      <c r="H417" s="6"/>
    </row>
    <row r="418" spans="1:8" x14ac:dyDescent="0.25">
      <c r="A418" t="s">
        <v>2</v>
      </c>
      <c r="B418">
        <f t="shared" si="8"/>
        <v>2018</v>
      </c>
      <c r="C418" t="str">
        <f t="shared" si="9"/>
        <v>RESBDGSDEOldWH______STDKER_16</v>
      </c>
      <c r="D418" s="7">
        <f>_xlfn.IFNA(IF(VLOOKUP(LEFT(C418,LEN(C418)-3),RESBDG_Replacement_Split_Tech!A:T,12+B418-2016,FALSE)&lt;0,0,VLOOKUP(LEFT(C418,LEN(C418)-3),RESBDG_Replacement_Split_Tech!A:T,12+B418-2016,FALSE)),0)*_xlfn.IFNA(VLOOKUP(LEFT(C418,14),'AGG Activity_16'!A:K,B418-2016+2,FALSE),VLOOKUP(LEFT(C418,15),'AGG Activity_16'!A:K,B418-2016+2,FALSE))*(1-Summary!$C$9)</f>
        <v>0</v>
      </c>
      <c r="H418" s="6"/>
    </row>
    <row r="419" spans="1:8" x14ac:dyDescent="0.25">
      <c r="A419" t="s">
        <v>2</v>
      </c>
      <c r="B419">
        <f t="shared" si="8"/>
        <v>2018</v>
      </c>
      <c r="C419" t="str">
        <f t="shared" si="9"/>
        <v>RESBDGAPANewSHFUR___STDLFO_16</v>
      </c>
      <c r="D419" s="7">
        <f>_xlfn.IFNA(IF(VLOOKUP(LEFT(C419,LEN(C419)-3),RESBDG_Replacement_Split_Tech!A:T,12+B419-2016,FALSE)&lt;0,0,VLOOKUP(LEFT(C419,LEN(C419)-3),RESBDG_Replacement_Split_Tech!A:T,12+B419-2016,FALSE)),0)*_xlfn.IFNA(VLOOKUP(LEFT(C419,14),'AGG Activity_16'!A:K,B419-2016+2,FALSE),VLOOKUP(LEFT(C419,15),'AGG Activity_16'!A:K,B419-2016+2,FALSE))*(1-Summary!$C$9)</f>
        <v>0</v>
      </c>
      <c r="H419" s="6"/>
    </row>
    <row r="420" spans="1:8" x14ac:dyDescent="0.25">
      <c r="A420" t="s">
        <v>2</v>
      </c>
      <c r="B420">
        <f t="shared" si="8"/>
        <v>2018</v>
      </c>
      <c r="C420" t="str">
        <f t="shared" si="9"/>
        <v>RESBDGAPANewWH______STDLFO_16</v>
      </c>
      <c r="D420" s="7">
        <f>_xlfn.IFNA(IF(VLOOKUP(LEFT(C420,LEN(C420)-3),RESBDG_Replacement_Split_Tech!A:T,12+B420-2016,FALSE)&lt;0,0,VLOOKUP(LEFT(C420,LEN(C420)-3),RESBDG_Replacement_Split_Tech!A:T,12+B420-2016,FALSE)),0)*_xlfn.IFNA(VLOOKUP(LEFT(C420,14),'AGG Activity_16'!A:K,B420-2016+2,FALSE),VLOOKUP(LEFT(C420,15),'AGG Activity_16'!A:K,B420-2016+2,FALSE))*(1-Summary!$C$9)</f>
        <v>0</v>
      </c>
      <c r="H420" s="6"/>
    </row>
    <row r="421" spans="1:8" x14ac:dyDescent="0.25">
      <c r="A421" t="s">
        <v>2</v>
      </c>
      <c r="B421">
        <f t="shared" si="8"/>
        <v>2018</v>
      </c>
      <c r="C421" t="str">
        <f t="shared" si="9"/>
        <v>RESBDGAPAOldSHFUR___STDLFO_16</v>
      </c>
      <c r="D421" s="7">
        <f>_xlfn.IFNA(IF(VLOOKUP(LEFT(C421,LEN(C421)-3),RESBDG_Replacement_Split_Tech!A:T,12+B421-2016,FALSE)&lt;0,0,VLOOKUP(LEFT(C421,LEN(C421)-3),RESBDG_Replacement_Split_Tech!A:T,12+B421-2016,FALSE)),0)*_xlfn.IFNA(VLOOKUP(LEFT(C421,14),'AGG Activity_16'!A:K,B421-2016+2,FALSE),VLOOKUP(LEFT(C421,15),'AGG Activity_16'!A:K,B421-2016+2,FALSE))*(1-Summary!$C$9)</f>
        <v>7.4901585163126994</v>
      </c>
      <c r="H421" s="6"/>
    </row>
    <row r="422" spans="1:8" x14ac:dyDescent="0.25">
      <c r="A422" t="s">
        <v>2</v>
      </c>
      <c r="B422">
        <f t="shared" si="8"/>
        <v>2018</v>
      </c>
      <c r="C422" t="str">
        <f t="shared" si="9"/>
        <v>RESBDGAPAOldWH______STDLFO_16</v>
      </c>
      <c r="D422" s="7">
        <f>_xlfn.IFNA(IF(VLOOKUP(LEFT(C422,LEN(C422)-3),RESBDG_Replacement_Split_Tech!A:T,12+B422-2016,FALSE)&lt;0,0,VLOOKUP(LEFT(C422,LEN(C422)-3),RESBDG_Replacement_Split_Tech!A:T,12+B422-2016,FALSE)),0)*_xlfn.IFNA(VLOOKUP(LEFT(C422,14),'AGG Activity_16'!A:K,B422-2016+2,FALSE),VLOOKUP(LEFT(C422,15),'AGG Activity_16'!A:K,B422-2016+2,FALSE))*(1-Summary!$C$9)</f>
        <v>16.49152460799391</v>
      </c>
      <c r="H422" s="6"/>
    </row>
    <row r="423" spans="1:8" x14ac:dyDescent="0.25">
      <c r="A423" t="s">
        <v>2</v>
      </c>
      <c r="B423">
        <f t="shared" si="8"/>
        <v>2018</v>
      </c>
      <c r="C423" t="str">
        <f t="shared" si="9"/>
        <v>RESBDGSATNewSHFUR___STDLFO_16</v>
      </c>
      <c r="D423" s="7">
        <f>_xlfn.IFNA(IF(VLOOKUP(LEFT(C423,LEN(C423)-3),RESBDG_Replacement_Split_Tech!A:T,12+B423-2016,FALSE)&lt;0,0,VLOOKUP(LEFT(C423,LEN(C423)-3),RESBDG_Replacement_Split_Tech!A:T,12+B423-2016,FALSE)),0)*_xlfn.IFNA(VLOOKUP(LEFT(C423,14),'AGG Activity_16'!A:K,B423-2016+2,FALSE),VLOOKUP(LEFT(C423,15),'AGG Activity_16'!A:K,B423-2016+2,FALSE))*(1-Summary!$C$9)</f>
        <v>0</v>
      </c>
      <c r="H423" s="6"/>
    </row>
    <row r="424" spans="1:8" x14ac:dyDescent="0.25">
      <c r="A424" t="s">
        <v>2</v>
      </c>
      <c r="B424">
        <f t="shared" si="8"/>
        <v>2018</v>
      </c>
      <c r="C424" t="str">
        <f t="shared" si="9"/>
        <v>RESBDGSATNewWH______STDLFO_16</v>
      </c>
      <c r="D424" s="7">
        <f>_xlfn.IFNA(IF(VLOOKUP(LEFT(C424,LEN(C424)-3),RESBDG_Replacement_Split_Tech!A:T,12+B424-2016,FALSE)&lt;0,0,VLOOKUP(LEFT(C424,LEN(C424)-3),RESBDG_Replacement_Split_Tech!A:T,12+B424-2016,FALSE)),0)*_xlfn.IFNA(VLOOKUP(LEFT(C424,14),'AGG Activity_16'!A:K,B424-2016+2,FALSE),VLOOKUP(LEFT(C424,15),'AGG Activity_16'!A:K,B424-2016+2,FALSE))*(1-Summary!$C$9)</f>
        <v>0</v>
      </c>
      <c r="H424" s="6"/>
    </row>
    <row r="425" spans="1:8" x14ac:dyDescent="0.25">
      <c r="A425" t="s">
        <v>2</v>
      </c>
      <c r="B425">
        <f t="shared" si="8"/>
        <v>2018</v>
      </c>
      <c r="C425" t="str">
        <f t="shared" si="9"/>
        <v>RESBDGSATOldSHFUR___STDLFO_16</v>
      </c>
      <c r="D425" s="7">
        <f>_xlfn.IFNA(IF(VLOOKUP(LEFT(C425,LEN(C425)-3),RESBDG_Replacement_Split_Tech!A:T,12+B425-2016,FALSE)&lt;0,0,VLOOKUP(LEFT(C425,LEN(C425)-3),RESBDG_Replacement_Split_Tech!A:T,12+B425-2016,FALSE)),0)*_xlfn.IFNA(VLOOKUP(LEFT(C425,14),'AGG Activity_16'!A:K,B425-2016+2,FALSE),VLOOKUP(LEFT(C425,15),'AGG Activity_16'!A:K,B425-2016+2,FALSE))*(1-Summary!$C$9)</f>
        <v>3.2061932621598865</v>
      </c>
      <c r="H425" s="6"/>
    </row>
    <row r="426" spans="1:8" x14ac:dyDescent="0.25">
      <c r="A426" t="s">
        <v>2</v>
      </c>
      <c r="B426">
        <f t="shared" si="8"/>
        <v>2018</v>
      </c>
      <c r="C426" t="str">
        <f t="shared" si="9"/>
        <v>RESBDGSATOldWH______STDLFO_16</v>
      </c>
      <c r="D426" s="7">
        <f>_xlfn.IFNA(IF(VLOOKUP(LEFT(C426,LEN(C426)-3),RESBDG_Replacement_Split_Tech!A:T,12+B426-2016,FALSE)&lt;0,0,VLOOKUP(LEFT(C426,LEN(C426)-3),RESBDG_Replacement_Split_Tech!A:T,12+B426-2016,FALSE)),0)*_xlfn.IFNA(VLOOKUP(LEFT(C426,14),'AGG Activity_16'!A:K,B426-2016+2,FALSE),VLOOKUP(LEFT(C426,15),'AGG Activity_16'!A:K,B426-2016+2,FALSE))*(1-Summary!$C$9)</f>
        <v>5.3623177221696139</v>
      </c>
      <c r="H426" s="6"/>
    </row>
    <row r="427" spans="1:8" x14ac:dyDescent="0.25">
      <c r="A427" t="s">
        <v>2</v>
      </c>
      <c r="B427">
        <f t="shared" si="8"/>
        <v>2018</v>
      </c>
      <c r="C427" t="str">
        <f t="shared" si="9"/>
        <v>RESBDGSDENewSHFUR___STDLFO_16</v>
      </c>
      <c r="D427" s="7">
        <f>_xlfn.IFNA(IF(VLOOKUP(LEFT(C427,LEN(C427)-3),RESBDG_Replacement_Split_Tech!A:T,12+B427-2016,FALSE)&lt;0,0,VLOOKUP(LEFT(C427,LEN(C427)-3),RESBDG_Replacement_Split_Tech!A:T,12+B427-2016,FALSE)),0)*_xlfn.IFNA(VLOOKUP(LEFT(C427,14),'AGG Activity_16'!A:K,B427-2016+2,FALSE),VLOOKUP(LEFT(C427,15),'AGG Activity_16'!A:K,B427-2016+2,FALSE))*(1-Summary!$C$9)</f>
        <v>0</v>
      </c>
      <c r="H427" s="6"/>
    </row>
    <row r="428" spans="1:8" x14ac:dyDescent="0.25">
      <c r="A428" t="s">
        <v>2</v>
      </c>
      <c r="B428">
        <f t="shared" si="8"/>
        <v>2018</v>
      </c>
      <c r="C428" t="str">
        <f t="shared" si="9"/>
        <v>RESBDGSDENewWH______STDLFO_16</v>
      </c>
      <c r="D428" s="7">
        <f>_xlfn.IFNA(IF(VLOOKUP(LEFT(C428,LEN(C428)-3),RESBDG_Replacement_Split_Tech!A:T,12+B428-2016,FALSE)&lt;0,0,VLOOKUP(LEFT(C428,LEN(C428)-3),RESBDG_Replacement_Split_Tech!A:T,12+B428-2016,FALSE)),0)*_xlfn.IFNA(VLOOKUP(LEFT(C428,14),'AGG Activity_16'!A:K,B428-2016+2,FALSE),VLOOKUP(LEFT(C428,15),'AGG Activity_16'!A:K,B428-2016+2,FALSE))*(1-Summary!$C$9)</f>
        <v>0</v>
      </c>
      <c r="H428" s="6"/>
    </row>
    <row r="429" spans="1:8" x14ac:dyDescent="0.25">
      <c r="A429" t="s">
        <v>2</v>
      </c>
      <c r="B429">
        <f t="shared" si="8"/>
        <v>2018</v>
      </c>
      <c r="C429" t="str">
        <f t="shared" si="9"/>
        <v>RESBDGSDEOldSHFUR___STDLFO_16</v>
      </c>
      <c r="D429" s="7">
        <f>_xlfn.IFNA(IF(VLOOKUP(LEFT(C429,LEN(C429)-3),RESBDG_Replacement_Split_Tech!A:T,12+B429-2016,FALSE)&lt;0,0,VLOOKUP(LEFT(C429,LEN(C429)-3),RESBDG_Replacement_Split_Tech!A:T,12+B429-2016,FALSE)),0)*_xlfn.IFNA(VLOOKUP(LEFT(C429,14),'AGG Activity_16'!A:K,B429-2016+2,FALSE),VLOOKUP(LEFT(C429,15),'AGG Activity_16'!A:K,B429-2016+2,FALSE))*(1-Summary!$C$9)</f>
        <v>6.7560074550807867</v>
      </c>
      <c r="H429" s="6"/>
    </row>
    <row r="430" spans="1:8" x14ac:dyDescent="0.25">
      <c r="A430" t="s">
        <v>2</v>
      </c>
      <c r="B430">
        <f t="shared" si="8"/>
        <v>2018</v>
      </c>
      <c r="C430" t="str">
        <f t="shared" si="9"/>
        <v>RESBDGSDEOldWH______STDLFO_16</v>
      </c>
      <c r="D430" s="7">
        <f>_xlfn.IFNA(IF(VLOOKUP(LEFT(C430,LEN(C430)-3),RESBDG_Replacement_Split_Tech!A:T,12+B430-2016,FALSE)&lt;0,0,VLOOKUP(LEFT(C430,LEN(C430)-3),RESBDG_Replacement_Split_Tech!A:T,12+B430-2016,FALSE)),0)*_xlfn.IFNA(VLOOKUP(LEFT(C430,14),'AGG Activity_16'!A:K,B430-2016+2,FALSE),VLOOKUP(LEFT(C430,15),'AGG Activity_16'!A:K,B430-2016+2,FALSE))*(1-Summary!$C$9)</f>
        <v>9.7244976340969824</v>
      </c>
      <c r="H430" s="6"/>
    </row>
    <row r="431" spans="1:8" x14ac:dyDescent="0.25">
      <c r="A431" t="s">
        <v>2</v>
      </c>
      <c r="B431">
        <f t="shared" si="8"/>
        <v>2018</v>
      </c>
      <c r="C431" t="str">
        <f t="shared" si="9"/>
        <v>RESBDGAPANewSHFUR___STDPRO_16</v>
      </c>
      <c r="D431" s="7">
        <f>_xlfn.IFNA(IF(VLOOKUP(LEFT(C431,LEN(C431)-3),RESBDG_Replacement_Split_Tech!A:T,12+B431-2016,FALSE)&lt;0,0,VLOOKUP(LEFT(C431,LEN(C431)-3),RESBDG_Replacement_Split_Tech!A:T,12+B431-2016,FALSE)),0)*_xlfn.IFNA(VLOOKUP(LEFT(C431,14),'AGG Activity_16'!A:K,B431-2016+2,FALSE),VLOOKUP(LEFT(C431,15),'AGG Activity_16'!A:K,B431-2016+2,FALSE))*(1-Summary!$C$9)</f>
        <v>0</v>
      </c>
      <c r="H431" s="6"/>
    </row>
    <row r="432" spans="1:8" x14ac:dyDescent="0.25">
      <c r="A432" t="s">
        <v>2</v>
      </c>
      <c r="B432">
        <f t="shared" si="8"/>
        <v>2018</v>
      </c>
      <c r="C432" t="str">
        <f t="shared" si="9"/>
        <v>RESBDGAPANewWH______STDPRO_16</v>
      </c>
      <c r="D432" s="7">
        <f>_xlfn.IFNA(IF(VLOOKUP(LEFT(C432,LEN(C432)-3),RESBDG_Replacement_Split_Tech!A:T,12+B432-2016,FALSE)&lt;0,0,VLOOKUP(LEFT(C432,LEN(C432)-3),RESBDG_Replacement_Split_Tech!A:T,12+B432-2016,FALSE)),0)*_xlfn.IFNA(VLOOKUP(LEFT(C432,14),'AGG Activity_16'!A:K,B432-2016+2,FALSE),VLOOKUP(LEFT(C432,15),'AGG Activity_16'!A:K,B432-2016+2,FALSE))*(1-Summary!$C$9)</f>
        <v>0</v>
      </c>
      <c r="H432" s="6"/>
    </row>
    <row r="433" spans="1:8" x14ac:dyDescent="0.25">
      <c r="A433" t="s">
        <v>2</v>
      </c>
      <c r="B433">
        <f t="shared" si="8"/>
        <v>2018</v>
      </c>
      <c r="C433" t="str">
        <f t="shared" si="9"/>
        <v>RESBDGAPAOldSHFUR___STDPRO_16</v>
      </c>
      <c r="D433" s="7">
        <f>_xlfn.IFNA(IF(VLOOKUP(LEFT(C433,LEN(C433)-3),RESBDG_Replacement_Split_Tech!A:T,12+B433-2016,FALSE)&lt;0,0,VLOOKUP(LEFT(C433,LEN(C433)-3),RESBDG_Replacement_Split_Tech!A:T,12+B433-2016,FALSE)),0)*_xlfn.IFNA(VLOOKUP(LEFT(C433,14),'AGG Activity_16'!A:K,B433-2016+2,FALSE),VLOOKUP(LEFT(C433,15),'AGG Activity_16'!A:K,B433-2016+2,FALSE))*(1-Summary!$C$9)</f>
        <v>0</v>
      </c>
      <c r="H433" s="6"/>
    </row>
    <row r="434" spans="1:8" x14ac:dyDescent="0.25">
      <c r="A434" t="s">
        <v>2</v>
      </c>
      <c r="B434">
        <f t="shared" si="8"/>
        <v>2018</v>
      </c>
      <c r="C434" t="str">
        <f t="shared" si="9"/>
        <v>RESBDGAPAOldWH______STDPRO_16</v>
      </c>
      <c r="D434" s="7">
        <f>_xlfn.IFNA(IF(VLOOKUP(LEFT(C434,LEN(C434)-3),RESBDG_Replacement_Split_Tech!A:T,12+B434-2016,FALSE)&lt;0,0,VLOOKUP(LEFT(C434,LEN(C434)-3),RESBDG_Replacement_Split_Tech!A:T,12+B434-2016,FALSE)),0)*_xlfn.IFNA(VLOOKUP(LEFT(C434,14),'AGG Activity_16'!A:K,B434-2016+2,FALSE),VLOOKUP(LEFT(C434,15),'AGG Activity_16'!A:K,B434-2016+2,FALSE))*(1-Summary!$C$9)</f>
        <v>0</v>
      </c>
      <c r="H434" s="6"/>
    </row>
    <row r="435" spans="1:8" x14ac:dyDescent="0.25">
      <c r="A435" t="s">
        <v>2</v>
      </c>
      <c r="B435">
        <f t="shared" si="8"/>
        <v>2018</v>
      </c>
      <c r="C435" t="str">
        <f t="shared" si="9"/>
        <v>RESBDGSATNewSHFUR___STDPRO_16</v>
      </c>
      <c r="D435" s="7">
        <f>_xlfn.IFNA(IF(VLOOKUP(LEFT(C435,LEN(C435)-3),RESBDG_Replacement_Split_Tech!A:T,12+B435-2016,FALSE)&lt;0,0,VLOOKUP(LEFT(C435,LEN(C435)-3),RESBDG_Replacement_Split_Tech!A:T,12+B435-2016,FALSE)),0)*_xlfn.IFNA(VLOOKUP(LEFT(C435,14),'AGG Activity_16'!A:K,B435-2016+2,FALSE),VLOOKUP(LEFT(C435,15),'AGG Activity_16'!A:K,B435-2016+2,FALSE))*(1-Summary!$C$9)</f>
        <v>0</v>
      </c>
      <c r="H435" s="6"/>
    </row>
    <row r="436" spans="1:8" x14ac:dyDescent="0.25">
      <c r="A436" t="s">
        <v>2</v>
      </c>
      <c r="B436">
        <f t="shared" si="8"/>
        <v>2018</v>
      </c>
      <c r="C436" t="str">
        <f t="shared" si="9"/>
        <v>RESBDGSATNewWH______STDPRO_16</v>
      </c>
      <c r="D436" s="7">
        <f>_xlfn.IFNA(IF(VLOOKUP(LEFT(C436,LEN(C436)-3),RESBDG_Replacement_Split_Tech!A:T,12+B436-2016,FALSE)&lt;0,0,VLOOKUP(LEFT(C436,LEN(C436)-3),RESBDG_Replacement_Split_Tech!A:T,12+B436-2016,FALSE)),0)*_xlfn.IFNA(VLOOKUP(LEFT(C436,14),'AGG Activity_16'!A:K,B436-2016+2,FALSE),VLOOKUP(LEFT(C436,15),'AGG Activity_16'!A:K,B436-2016+2,FALSE))*(1-Summary!$C$9)</f>
        <v>0</v>
      </c>
      <c r="H436" s="6"/>
    </row>
    <row r="437" spans="1:8" x14ac:dyDescent="0.25">
      <c r="A437" t="s">
        <v>2</v>
      </c>
      <c r="B437">
        <f t="shared" si="8"/>
        <v>2018</v>
      </c>
      <c r="C437" t="str">
        <f t="shared" si="9"/>
        <v>RESBDGSATOldSHFUR___STDPRO_16</v>
      </c>
      <c r="D437" s="7">
        <f>_xlfn.IFNA(IF(VLOOKUP(LEFT(C437,LEN(C437)-3),RESBDG_Replacement_Split_Tech!A:T,12+B437-2016,FALSE)&lt;0,0,VLOOKUP(LEFT(C437,LEN(C437)-3),RESBDG_Replacement_Split_Tech!A:T,12+B437-2016,FALSE)),0)*_xlfn.IFNA(VLOOKUP(LEFT(C437,14),'AGG Activity_16'!A:K,B437-2016+2,FALSE),VLOOKUP(LEFT(C437,15),'AGG Activity_16'!A:K,B437-2016+2,FALSE))*(1-Summary!$C$9)</f>
        <v>0</v>
      </c>
      <c r="H437" s="6"/>
    </row>
    <row r="438" spans="1:8" x14ac:dyDescent="0.25">
      <c r="A438" t="s">
        <v>2</v>
      </c>
      <c r="B438">
        <f t="shared" si="8"/>
        <v>2018</v>
      </c>
      <c r="C438" t="str">
        <f t="shared" si="9"/>
        <v>RESBDGSATOldWH______STDPRO_16</v>
      </c>
      <c r="D438" s="7">
        <f>_xlfn.IFNA(IF(VLOOKUP(LEFT(C438,LEN(C438)-3),RESBDG_Replacement_Split_Tech!A:T,12+B438-2016,FALSE)&lt;0,0,VLOOKUP(LEFT(C438,LEN(C438)-3),RESBDG_Replacement_Split_Tech!A:T,12+B438-2016,FALSE)),0)*_xlfn.IFNA(VLOOKUP(LEFT(C438,14),'AGG Activity_16'!A:K,B438-2016+2,FALSE),VLOOKUP(LEFT(C438,15),'AGG Activity_16'!A:K,B438-2016+2,FALSE))*(1-Summary!$C$9)</f>
        <v>0</v>
      </c>
      <c r="H438" s="6"/>
    </row>
    <row r="439" spans="1:8" x14ac:dyDescent="0.25">
      <c r="A439" t="s">
        <v>2</v>
      </c>
      <c r="B439">
        <f t="shared" si="8"/>
        <v>2018</v>
      </c>
      <c r="C439" t="str">
        <f t="shared" si="9"/>
        <v>RESBDGSDENewSHFUR___STDPRO_16</v>
      </c>
      <c r="D439" s="7">
        <f>_xlfn.IFNA(IF(VLOOKUP(LEFT(C439,LEN(C439)-3),RESBDG_Replacement_Split_Tech!A:T,12+B439-2016,FALSE)&lt;0,0,VLOOKUP(LEFT(C439,LEN(C439)-3),RESBDG_Replacement_Split_Tech!A:T,12+B439-2016,FALSE)),0)*_xlfn.IFNA(VLOOKUP(LEFT(C439,14),'AGG Activity_16'!A:K,B439-2016+2,FALSE),VLOOKUP(LEFT(C439,15),'AGG Activity_16'!A:K,B439-2016+2,FALSE))*(1-Summary!$C$9)</f>
        <v>0</v>
      </c>
      <c r="H439" s="6"/>
    </row>
    <row r="440" spans="1:8" x14ac:dyDescent="0.25">
      <c r="A440" t="s">
        <v>2</v>
      </c>
      <c r="B440">
        <f t="shared" si="8"/>
        <v>2018</v>
      </c>
      <c r="C440" t="str">
        <f t="shared" si="9"/>
        <v>RESBDGSDENewWH______STDPRO_16</v>
      </c>
      <c r="D440" s="7">
        <f>_xlfn.IFNA(IF(VLOOKUP(LEFT(C440,LEN(C440)-3),RESBDG_Replacement_Split_Tech!A:T,12+B440-2016,FALSE)&lt;0,0,VLOOKUP(LEFT(C440,LEN(C440)-3),RESBDG_Replacement_Split_Tech!A:T,12+B440-2016,FALSE)),0)*_xlfn.IFNA(VLOOKUP(LEFT(C440,14),'AGG Activity_16'!A:K,B440-2016+2,FALSE),VLOOKUP(LEFT(C440,15),'AGG Activity_16'!A:K,B440-2016+2,FALSE))*(1-Summary!$C$9)</f>
        <v>0</v>
      </c>
      <c r="H440" s="6"/>
    </row>
    <row r="441" spans="1:8" x14ac:dyDescent="0.25">
      <c r="A441" t="s">
        <v>2</v>
      </c>
      <c r="B441">
        <f t="shared" si="8"/>
        <v>2018</v>
      </c>
      <c r="C441" t="str">
        <f t="shared" si="9"/>
        <v>RESBDGSDEOldSHFUR___STDPRO_16</v>
      </c>
      <c r="D441" s="7">
        <f>_xlfn.IFNA(IF(VLOOKUP(LEFT(C441,LEN(C441)-3),RESBDG_Replacement_Split_Tech!A:T,12+B441-2016,FALSE)&lt;0,0,VLOOKUP(LEFT(C441,LEN(C441)-3),RESBDG_Replacement_Split_Tech!A:T,12+B441-2016,FALSE)),0)*_xlfn.IFNA(VLOOKUP(LEFT(C441,14),'AGG Activity_16'!A:K,B441-2016+2,FALSE),VLOOKUP(LEFT(C441,15),'AGG Activity_16'!A:K,B441-2016+2,FALSE))*(1-Summary!$C$9)</f>
        <v>0</v>
      </c>
      <c r="H441" s="6"/>
    </row>
    <row r="442" spans="1:8" x14ac:dyDescent="0.25">
      <c r="A442" t="s">
        <v>2</v>
      </c>
      <c r="B442">
        <f t="shared" si="8"/>
        <v>2018</v>
      </c>
      <c r="C442" t="str">
        <f t="shared" si="9"/>
        <v>RESBDGSDEOldWH______STDPRO_16</v>
      </c>
      <c r="D442" s="7">
        <f>_xlfn.IFNA(IF(VLOOKUP(LEFT(C442,LEN(C442)-3),RESBDG_Replacement_Split_Tech!A:T,12+B442-2016,FALSE)&lt;0,0,VLOOKUP(LEFT(C442,LEN(C442)-3),RESBDG_Replacement_Split_Tech!A:T,12+B442-2016,FALSE)),0)*_xlfn.IFNA(VLOOKUP(LEFT(C442,14),'AGG Activity_16'!A:K,B442-2016+2,FALSE),VLOOKUP(LEFT(C442,15),'AGG Activity_16'!A:K,B442-2016+2,FALSE))*(1-Summary!$C$9)</f>
        <v>0</v>
      </c>
      <c r="H442" s="6"/>
    </row>
    <row r="443" spans="1:8" x14ac:dyDescent="0.25">
      <c r="A443" t="s">
        <v>2</v>
      </c>
      <c r="B443">
        <f t="shared" si="8"/>
        <v>2019</v>
      </c>
      <c r="C443" t="str">
        <f t="shared" si="9"/>
        <v>RESBDGAPAOldSHFUR___STDBMA_16</v>
      </c>
      <c r="D443" s="7">
        <f>_xlfn.IFNA(IF(VLOOKUP(LEFT(C443,LEN(C443)-3),RESBDG_Replacement_Split_Tech!A:T,12+B443-2016,FALSE)&lt;0,0,VLOOKUP(LEFT(C443,LEN(C443)-3),RESBDG_Replacement_Split_Tech!A:T,12+B443-2016,FALSE)),0)*_xlfn.IFNA(VLOOKUP(LEFT(C443,14),'AGG Activity_16'!A:K,B443-2016+2,FALSE),VLOOKUP(LEFT(C443,15),'AGG Activity_16'!A:K,B443-2016+2,FALSE))*(1-Summary!$C$9)</f>
        <v>3.1208086966902475</v>
      </c>
      <c r="H443" s="6"/>
    </row>
    <row r="444" spans="1:8" x14ac:dyDescent="0.25">
      <c r="A444" t="s">
        <v>2</v>
      </c>
      <c r="B444">
        <f t="shared" si="8"/>
        <v>2019</v>
      </c>
      <c r="C444" t="str">
        <f t="shared" si="9"/>
        <v>RESBDGAPAOldWH______STDBMA_16</v>
      </c>
      <c r="D444" s="7">
        <f>_xlfn.IFNA(IF(VLOOKUP(LEFT(C444,LEN(C444)-3),RESBDG_Replacement_Split_Tech!A:T,12+B444-2016,FALSE)&lt;0,0,VLOOKUP(LEFT(C444,LEN(C444)-3),RESBDG_Replacement_Split_Tech!A:T,12+B444-2016,FALSE)),0)*_xlfn.IFNA(VLOOKUP(LEFT(C444,14),'AGG Activity_16'!A:K,B444-2016+2,FALSE),VLOOKUP(LEFT(C444,15),'AGG Activity_16'!A:K,B444-2016+2,FALSE))*(1-Summary!$C$9)</f>
        <v>0</v>
      </c>
      <c r="H444" s="6"/>
    </row>
    <row r="445" spans="1:8" x14ac:dyDescent="0.25">
      <c r="A445" t="s">
        <v>2</v>
      </c>
      <c r="B445">
        <f t="shared" si="8"/>
        <v>2019</v>
      </c>
      <c r="C445" t="str">
        <f t="shared" si="9"/>
        <v>RESBDGSATOldSHFUR___STDBMA_16</v>
      </c>
      <c r="D445" s="7">
        <f>_xlfn.IFNA(IF(VLOOKUP(LEFT(C445,LEN(C445)-3),RESBDG_Replacement_Split_Tech!A:T,12+B445-2016,FALSE)&lt;0,0,VLOOKUP(LEFT(C445,LEN(C445)-3),RESBDG_Replacement_Split_Tech!A:T,12+B445-2016,FALSE)),0)*_xlfn.IFNA(VLOOKUP(LEFT(C445,14),'AGG Activity_16'!A:K,B445-2016+2,FALSE),VLOOKUP(LEFT(C445,15),'AGG Activity_16'!A:K,B445-2016+2,FALSE))*(1-Summary!$C$9)</f>
        <v>1.1649506798062523</v>
      </c>
      <c r="H445" s="6"/>
    </row>
    <row r="446" spans="1:8" x14ac:dyDescent="0.25">
      <c r="A446" t="s">
        <v>2</v>
      </c>
      <c r="B446">
        <f t="shared" si="8"/>
        <v>2019</v>
      </c>
      <c r="C446" t="str">
        <f t="shared" si="9"/>
        <v>RESBDGSATOldWH______STDBMA_16</v>
      </c>
      <c r="D446" s="7">
        <f>_xlfn.IFNA(IF(VLOOKUP(LEFT(C446,LEN(C446)-3),RESBDG_Replacement_Split_Tech!A:T,12+B446-2016,FALSE)&lt;0,0,VLOOKUP(LEFT(C446,LEN(C446)-3),RESBDG_Replacement_Split_Tech!A:T,12+B446-2016,FALSE)),0)*_xlfn.IFNA(VLOOKUP(LEFT(C446,14),'AGG Activity_16'!A:K,B446-2016+2,FALSE),VLOOKUP(LEFT(C446,15),'AGG Activity_16'!A:K,B446-2016+2,FALSE))*(1-Summary!$C$9)</f>
        <v>0</v>
      </c>
      <c r="H446" s="6"/>
    </row>
    <row r="447" spans="1:8" x14ac:dyDescent="0.25">
      <c r="A447" t="s">
        <v>2</v>
      </c>
      <c r="B447">
        <f t="shared" si="8"/>
        <v>2019</v>
      </c>
      <c r="C447" t="str">
        <f t="shared" si="9"/>
        <v>RESBDGSDEOldSHFUR___STDBMA_16</v>
      </c>
      <c r="D447" s="7">
        <f>_xlfn.IFNA(IF(VLOOKUP(LEFT(C447,LEN(C447)-3),RESBDG_Replacement_Split_Tech!A:T,12+B447-2016,FALSE)&lt;0,0,VLOOKUP(LEFT(C447,LEN(C447)-3),RESBDG_Replacement_Split_Tech!A:T,12+B447-2016,FALSE)),0)*_xlfn.IFNA(VLOOKUP(LEFT(C447,14),'AGG Activity_16'!A:K,B447-2016+2,FALSE),VLOOKUP(LEFT(C447,15),'AGG Activity_16'!A:K,B447-2016+2,FALSE))*(1-Summary!$C$9)</f>
        <v>2.4069985321453156</v>
      </c>
      <c r="H447" s="6"/>
    </row>
    <row r="448" spans="1:8" x14ac:dyDescent="0.25">
      <c r="A448" t="s">
        <v>2</v>
      </c>
      <c r="B448">
        <f t="shared" si="8"/>
        <v>2019</v>
      </c>
      <c r="C448" t="str">
        <f t="shared" si="9"/>
        <v>RESBDGSDEOldWH______STDBMA_16</v>
      </c>
      <c r="D448" s="7">
        <f>_xlfn.IFNA(IF(VLOOKUP(LEFT(C448,LEN(C448)-3),RESBDG_Replacement_Split_Tech!A:T,12+B448-2016,FALSE)&lt;0,0,VLOOKUP(LEFT(C448,LEN(C448)-3),RESBDG_Replacement_Split_Tech!A:T,12+B448-2016,FALSE)),0)*_xlfn.IFNA(VLOOKUP(LEFT(C448,14),'AGG Activity_16'!A:K,B448-2016+2,FALSE),VLOOKUP(LEFT(C448,15),'AGG Activity_16'!A:K,B448-2016+2,FALSE))*(1-Summary!$C$9)</f>
        <v>0</v>
      </c>
      <c r="H448" s="6"/>
    </row>
    <row r="449" spans="1:8" x14ac:dyDescent="0.25">
      <c r="A449" t="s">
        <v>2</v>
      </c>
      <c r="B449">
        <f t="shared" si="8"/>
        <v>2019</v>
      </c>
      <c r="C449" t="str">
        <f t="shared" si="9"/>
        <v>RESBDGAPAOldSHFUR___HIGNGA_16</v>
      </c>
      <c r="D449" s="7">
        <f>_xlfn.IFNA(IF(VLOOKUP(LEFT(C449,LEN(C449)-3),RESBDG_Replacement_Split_Tech!A:T,12+B449-2016,FALSE)&lt;0,0,VLOOKUP(LEFT(C449,LEN(C449)-3),RESBDG_Replacement_Split_Tech!A:T,12+B449-2016,FALSE)),0)*_xlfn.IFNA(VLOOKUP(LEFT(C449,14),'AGG Activity_16'!A:K,B449-2016+2,FALSE),VLOOKUP(LEFT(C449,15),'AGG Activity_16'!A:K,B449-2016+2,FALSE))*(1-Summary!$C$9)</f>
        <v>746.23986698274985</v>
      </c>
      <c r="H449" s="6"/>
    </row>
    <row r="450" spans="1:8" x14ac:dyDescent="0.25">
      <c r="A450" t="s">
        <v>2</v>
      </c>
      <c r="B450">
        <f t="shared" si="8"/>
        <v>2019</v>
      </c>
      <c r="C450" t="str">
        <f t="shared" si="9"/>
        <v>RESBDGAPAOldSHFUR___MEDNGA_16</v>
      </c>
      <c r="D450" s="7">
        <f>_xlfn.IFNA(IF(VLOOKUP(LEFT(C450,LEN(C450)-3),RESBDG_Replacement_Split_Tech!A:T,12+B450-2016,FALSE)&lt;0,0,VLOOKUP(LEFT(C450,LEN(C450)-3),RESBDG_Replacement_Split_Tech!A:T,12+B450-2016,FALSE)),0)*_xlfn.IFNA(VLOOKUP(LEFT(C450,14),'AGG Activity_16'!A:K,B450-2016+2,FALSE),VLOOKUP(LEFT(C450,15),'AGG Activity_16'!A:K,B450-2016+2,FALSE))*(1-Summary!$C$9)</f>
        <v>234.65202802326266</v>
      </c>
      <c r="H450" s="6"/>
    </row>
    <row r="451" spans="1:8" x14ac:dyDescent="0.25">
      <c r="A451" t="s">
        <v>2</v>
      </c>
      <c r="B451">
        <f t="shared" si="8"/>
        <v>2019</v>
      </c>
      <c r="C451" t="str">
        <f t="shared" si="9"/>
        <v>RESBDGAPAOldWH______STDNGA_16</v>
      </c>
      <c r="D451" s="7">
        <f>_xlfn.IFNA(IF(VLOOKUP(LEFT(C451,LEN(C451)-3),RESBDG_Replacement_Split_Tech!A:T,12+B451-2016,FALSE)&lt;0,0,VLOOKUP(LEFT(C451,LEN(C451)-3),RESBDG_Replacement_Split_Tech!A:T,12+B451-2016,FALSE)),0)*_xlfn.IFNA(VLOOKUP(LEFT(C451,14),'AGG Activity_16'!A:K,B451-2016+2,FALSE),VLOOKUP(LEFT(C451,15),'AGG Activity_16'!A:K,B451-2016+2,FALSE))*(1-Summary!$C$9)</f>
        <v>3063.3346714919908</v>
      </c>
      <c r="H451" s="6"/>
    </row>
    <row r="452" spans="1:8" x14ac:dyDescent="0.25">
      <c r="A452" t="s">
        <v>2</v>
      </c>
      <c r="B452">
        <f t="shared" si="8"/>
        <v>2019</v>
      </c>
      <c r="C452" t="str">
        <f t="shared" si="9"/>
        <v>RESBDGSATOldSHFUR___HIGNGA_16</v>
      </c>
      <c r="D452" s="7">
        <f>_xlfn.IFNA(IF(VLOOKUP(LEFT(C452,LEN(C452)-3),RESBDG_Replacement_Split_Tech!A:T,12+B452-2016,FALSE)&lt;0,0,VLOOKUP(LEFT(C452,LEN(C452)-3),RESBDG_Replacement_Split_Tech!A:T,12+B452-2016,FALSE)),0)*_xlfn.IFNA(VLOOKUP(LEFT(C452,14),'AGG Activity_16'!A:K,B452-2016+2,FALSE),VLOOKUP(LEFT(C452,15),'AGG Activity_16'!A:K,B452-2016+2,FALSE))*(1-Summary!$C$9)</f>
        <v>278.5600544057848</v>
      </c>
      <c r="H452" s="6"/>
    </row>
    <row r="453" spans="1:8" x14ac:dyDescent="0.25">
      <c r="A453" t="s">
        <v>2</v>
      </c>
      <c r="B453">
        <f t="shared" si="8"/>
        <v>2019</v>
      </c>
      <c r="C453" t="str">
        <f t="shared" si="9"/>
        <v>RESBDGSATOldSHFUR___MEDNGA_16</v>
      </c>
      <c r="D453" s="7">
        <f>_xlfn.IFNA(IF(VLOOKUP(LEFT(C453,LEN(C453)-3),RESBDG_Replacement_Split_Tech!A:T,12+B453-2016,FALSE)&lt;0,0,VLOOKUP(LEFT(C453,LEN(C453)-3),RESBDG_Replacement_Split_Tech!A:T,12+B453-2016,FALSE)),0)*_xlfn.IFNA(VLOOKUP(LEFT(C453,14),'AGG Activity_16'!A:K,B453-2016+2,FALSE),VLOOKUP(LEFT(C453,15),'AGG Activity_16'!A:K,B453-2016+2,FALSE))*(1-Summary!$C$9)</f>
        <v>87.592052615568392</v>
      </c>
      <c r="H453" s="6"/>
    </row>
    <row r="454" spans="1:8" x14ac:dyDescent="0.25">
      <c r="A454" t="s">
        <v>2</v>
      </c>
      <c r="B454">
        <f t="shared" si="8"/>
        <v>2019</v>
      </c>
      <c r="C454" t="str">
        <f t="shared" si="9"/>
        <v>RESBDGSATOldWH______STDNGA_16</v>
      </c>
      <c r="D454" s="7">
        <f>_xlfn.IFNA(IF(VLOOKUP(LEFT(C454,LEN(C454)-3),RESBDG_Replacement_Split_Tech!A:T,12+B454-2016,FALSE)&lt;0,0,VLOOKUP(LEFT(C454,LEN(C454)-3),RESBDG_Replacement_Split_Tech!A:T,12+B454-2016,FALSE)),0)*_xlfn.IFNA(VLOOKUP(LEFT(C454,14),'AGG Activity_16'!A:K,B454-2016+2,FALSE),VLOOKUP(LEFT(C454,15),'AGG Activity_16'!A:K,B454-2016+2,FALSE))*(1-Summary!$C$9)</f>
        <v>958.7342136836379</v>
      </c>
      <c r="H454" s="6"/>
    </row>
    <row r="455" spans="1:8" x14ac:dyDescent="0.25">
      <c r="A455" t="s">
        <v>2</v>
      </c>
      <c r="B455">
        <f t="shared" si="8"/>
        <v>2019</v>
      </c>
      <c r="C455" t="str">
        <f t="shared" si="9"/>
        <v>RESBDGSDEOldSHFUR___HIGNGA_16</v>
      </c>
      <c r="D455" s="7">
        <f>_xlfn.IFNA(IF(VLOOKUP(LEFT(C455,LEN(C455)-3),RESBDG_Replacement_Split_Tech!A:T,12+B455-2016,FALSE)&lt;0,0,VLOOKUP(LEFT(C455,LEN(C455)-3),RESBDG_Replacement_Split_Tech!A:T,12+B455-2016,FALSE)),0)*_xlfn.IFNA(VLOOKUP(LEFT(C455,14),'AGG Activity_16'!A:K,B455-2016+2,FALSE),VLOOKUP(LEFT(C455,15),'AGG Activity_16'!A:K,B455-2016+2,FALSE))*(1-Summary!$C$9)</f>
        <v>575.55538933249579</v>
      </c>
      <c r="H455" s="6"/>
    </row>
    <row r="456" spans="1:8" x14ac:dyDescent="0.25">
      <c r="A456" t="s">
        <v>2</v>
      </c>
      <c r="B456">
        <f t="shared" si="8"/>
        <v>2019</v>
      </c>
      <c r="C456" t="str">
        <f t="shared" si="9"/>
        <v>RESBDGSDEOldSHFUR___MEDNGA_16</v>
      </c>
      <c r="D456" s="7">
        <f>_xlfn.IFNA(IF(VLOOKUP(LEFT(C456,LEN(C456)-3),RESBDG_Replacement_Split_Tech!A:T,12+B456-2016,FALSE)&lt;0,0,VLOOKUP(LEFT(C456,LEN(C456)-3),RESBDG_Replacement_Split_Tech!A:T,12+B456-2016,FALSE)),0)*_xlfn.IFNA(VLOOKUP(LEFT(C456,14),'AGG Activity_16'!A:K,B456-2016+2,FALSE),VLOOKUP(LEFT(C456,15),'AGG Activity_16'!A:K,B456-2016+2,FALSE))*(1-Summary!$C$9)</f>
        <v>180.98100265354839</v>
      </c>
      <c r="H456" s="6"/>
    </row>
    <row r="457" spans="1:8" x14ac:dyDescent="0.25">
      <c r="A457" t="s">
        <v>2</v>
      </c>
      <c r="B457">
        <f t="shared" si="8"/>
        <v>2019</v>
      </c>
      <c r="C457" t="str">
        <f t="shared" si="9"/>
        <v>RESBDGSDEOldWH______STDNGA_16</v>
      </c>
      <c r="D457" s="7">
        <f>_xlfn.IFNA(IF(VLOOKUP(LEFT(C457,LEN(C457)-3),RESBDG_Replacement_Split_Tech!A:T,12+B457-2016,FALSE)&lt;0,0,VLOOKUP(LEFT(C457,LEN(C457)-3),RESBDG_Replacement_Split_Tech!A:T,12+B457-2016,FALSE)),0)*_xlfn.IFNA(VLOOKUP(LEFT(C457,14),'AGG Activity_16'!A:K,B457-2016+2,FALSE),VLOOKUP(LEFT(C457,15),'AGG Activity_16'!A:K,B457-2016+2,FALSE))*(1-Summary!$C$9)</f>
        <v>1731.8092068079141</v>
      </c>
      <c r="H457" s="6"/>
    </row>
    <row r="458" spans="1:8" x14ac:dyDescent="0.25">
      <c r="A458" t="s">
        <v>2</v>
      </c>
      <c r="B458">
        <f t="shared" si="8"/>
        <v>2019</v>
      </c>
      <c r="C458" t="str">
        <f t="shared" si="9"/>
        <v>RESBDGAPANewREF______STDELC_16</v>
      </c>
      <c r="D458" s="7">
        <f>_xlfn.IFNA(IF(VLOOKUP(LEFT(C458,LEN(C458)-3),RESBDG_Replacement_Split_Tech!A:T,12+B458-2016,FALSE)&lt;0,0,VLOOKUP(LEFT(C458,LEN(C458)-3),RESBDG_Replacement_Split_Tech!A:T,12+B458-2016,FALSE)),0)*_xlfn.IFNA(VLOOKUP(LEFT(C458,14),'AGG Activity_16'!A:K,B458-2016+2,FALSE),VLOOKUP(LEFT(C458,15),'AGG Activity_16'!A:K,B458-2016+2,FALSE))*(1-Summary!$C$9)</f>
        <v>0</v>
      </c>
      <c r="H458" s="6"/>
    </row>
    <row r="459" spans="1:8" x14ac:dyDescent="0.25">
      <c r="A459" t="s">
        <v>2</v>
      </c>
      <c r="B459">
        <f t="shared" si="8"/>
        <v>2019</v>
      </c>
      <c r="C459" t="str">
        <f t="shared" si="9"/>
        <v>RESBDGAPANewSCCE___STDELC_16</v>
      </c>
      <c r="D459" s="7">
        <f>_xlfn.IFNA(IF(VLOOKUP(LEFT(C459,LEN(C459)-3),RESBDG_Replacement_Split_Tech!A:T,12+B459-2016,FALSE)&lt;0,0,VLOOKUP(LEFT(C459,LEN(C459)-3),RESBDG_Replacement_Split_Tech!A:T,12+B459-2016,FALSE)),0)*_xlfn.IFNA(VLOOKUP(LEFT(C459,14),'AGG Activity_16'!A:K,B459-2016+2,FALSE),VLOOKUP(LEFT(C459,15),'AGG Activity_16'!A:K,B459-2016+2,FALSE))*(1-Summary!$C$9)</f>
        <v>0</v>
      </c>
      <c r="H459" s="6"/>
    </row>
    <row r="460" spans="1:8" x14ac:dyDescent="0.25">
      <c r="A460" t="s">
        <v>2</v>
      </c>
      <c r="B460">
        <f t="shared" si="8"/>
        <v>2019</v>
      </c>
      <c r="C460" t="str">
        <f t="shared" si="9"/>
        <v>RESBDGAPANewSCRO___STDELC_16</v>
      </c>
      <c r="D460" s="7">
        <f>_xlfn.IFNA(IF(VLOOKUP(LEFT(C460,LEN(C460)-3),RESBDG_Replacement_Split_Tech!A:T,12+B460-2016,FALSE)&lt;0,0,VLOOKUP(LEFT(C460,LEN(C460)-3),RESBDG_Replacement_Split_Tech!A:T,12+B460-2016,FALSE)),0)*_xlfn.IFNA(VLOOKUP(LEFT(C460,14),'AGG Activity_16'!A:K,B460-2016+2,FALSE),VLOOKUP(LEFT(C460,15),'AGG Activity_16'!A:K,B460-2016+2,FALSE))*(1-Summary!$C$9)</f>
        <v>0</v>
      </c>
      <c r="H460" s="6"/>
    </row>
    <row r="461" spans="1:8" x14ac:dyDescent="0.25">
      <c r="A461" t="s">
        <v>2</v>
      </c>
      <c r="B461">
        <f t="shared" si="8"/>
        <v>2019</v>
      </c>
      <c r="C461" t="str">
        <f t="shared" si="9"/>
        <v>RESBDGAPANewSHHEP___STDELC_16</v>
      </c>
      <c r="D461" s="7">
        <f>_xlfn.IFNA(IF(VLOOKUP(LEFT(C461,LEN(C461)-3),RESBDG_Replacement_Split_Tech!A:T,12+B461-2016,FALSE)&lt;0,0,VLOOKUP(LEFT(C461,LEN(C461)-3),RESBDG_Replacement_Split_Tech!A:T,12+B461-2016,FALSE)),0)*_xlfn.IFNA(VLOOKUP(LEFT(C461,14),'AGG Activity_16'!A:K,B461-2016+2,FALSE),VLOOKUP(LEFT(C461,15),'AGG Activity_16'!A:K,B461-2016+2,FALSE))*(1-Summary!$C$9)</f>
        <v>0</v>
      </c>
      <c r="H461" s="6"/>
    </row>
    <row r="462" spans="1:8" x14ac:dyDescent="0.25">
      <c r="A462" t="s">
        <v>2</v>
      </c>
      <c r="B462">
        <f t="shared" si="8"/>
        <v>2019</v>
      </c>
      <c r="C462" t="str">
        <f t="shared" si="9"/>
        <v>RESBDGAPANewSHPLT___STDELC_16</v>
      </c>
      <c r="D462" s="7">
        <f>_xlfn.IFNA(IF(VLOOKUP(LEFT(C462,LEN(C462)-3),RESBDG_Replacement_Split_Tech!A:T,12+B462-2016,FALSE)&lt;0,0,VLOOKUP(LEFT(C462,LEN(C462)-3),RESBDG_Replacement_Split_Tech!A:T,12+B462-2016,FALSE)),0)*_xlfn.IFNA(VLOOKUP(LEFT(C462,14),'AGG Activity_16'!A:K,B462-2016+2,FALSE),VLOOKUP(LEFT(C462,15),'AGG Activity_16'!A:K,B462-2016+2,FALSE))*(1-Summary!$C$9)</f>
        <v>0</v>
      </c>
      <c r="H462" s="6"/>
    </row>
    <row r="463" spans="1:8" x14ac:dyDescent="0.25">
      <c r="A463" t="s">
        <v>2</v>
      </c>
      <c r="B463">
        <f t="shared" si="8"/>
        <v>2019</v>
      </c>
      <c r="C463" t="str">
        <f t="shared" si="9"/>
        <v>RESBDGAPANewWH______STDELC_16</v>
      </c>
      <c r="D463" s="7">
        <f>_xlfn.IFNA(IF(VLOOKUP(LEFT(C463,LEN(C463)-3),RESBDG_Replacement_Split_Tech!A:T,12+B463-2016,FALSE)&lt;0,0,VLOOKUP(LEFT(C463,LEN(C463)-3),RESBDG_Replacement_Split_Tech!A:T,12+B463-2016,FALSE)),0)*_xlfn.IFNA(VLOOKUP(LEFT(C463,14),'AGG Activity_16'!A:K,B463-2016+2,FALSE),VLOOKUP(LEFT(C463,15),'AGG Activity_16'!A:K,B463-2016+2,FALSE))*(1-Summary!$C$9)</f>
        <v>0</v>
      </c>
      <c r="H463" s="6"/>
    </row>
    <row r="464" spans="1:8" x14ac:dyDescent="0.25">
      <c r="A464" t="s">
        <v>2</v>
      </c>
      <c r="B464">
        <f t="shared" si="8"/>
        <v>2019</v>
      </c>
      <c r="C464" t="str">
        <f t="shared" si="9"/>
        <v>RESBDGAPAOldAPLOTH___STDELC_16</v>
      </c>
      <c r="D464" s="7">
        <f>_xlfn.IFNA(IF(VLOOKUP(LEFT(C464,LEN(C464)-3),RESBDG_Replacement_Split_Tech!A:T,12+B464-2016,FALSE)&lt;0,0,VLOOKUP(LEFT(C464,LEN(C464)-3),RESBDG_Replacement_Split_Tech!A:T,12+B464-2016,FALSE)),0)*_xlfn.IFNA(VLOOKUP(LEFT(C464,14),'AGG Activity_16'!A:K,B464-2016+2,FALSE),VLOOKUP(LEFT(C464,15),'AGG Activity_16'!A:K,B464-2016+2,FALSE))*(1-Summary!$C$9)</f>
        <v>111.9632263044974</v>
      </c>
      <c r="H464" s="6"/>
    </row>
    <row r="465" spans="1:8" x14ac:dyDescent="0.25">
      <c r="A465" t="s">
        <v>2</v>
      </c>
      <c r="B465">
        <f t="shared" si="8"/>
        <v>2019</v>
      </c>
      <c r="C465" t="str">
        <f t="shared" si="9"/>
        <v>RESBDGAPAOldCDY______STDELC_16</v>
      </c>
      <c r="D465" s="7">
        <f>_xlfn.IFNA(IF(VLOOKUP(LEFT(C465,LEN(C465)-3),RESBDG_Replacement_Split_Tech!A:T,12+B465-2016,FALSE)&lt;0,0,VLOOKUP(LEFT(C465,LEN(C465)-3),RESBDG_Replacement_Split_Tech!A:T,12+B465-2016,FALSE)),0)*_xlfn.IFNA(VLOOKUP(LEFT(C465,14),'AGG Activity_16'!A:K,B465-2016+2,FALSE),VLOOKUP(LEFT(C465,15),'AGG Activity_16'!A:K,B465-2016+2,FALSE))*(1-Summary!$C$9)</f>
        <v>381.42683538446954</v>
      </c>
      <c r="H465" s="6"/>
    </row>
    <row r="466" spans="1:8" x14ac:dyDescent="0.25">
      <c r="A466" t="s">
        <v>2</v>
      </c>
      <c r="B466">
        <f t="shared" si="8"/>
        <v>2019</v>
      </c>
      <c r="C466" t="str">
        <f t="shared" si="9"/>
        <v>RESBDGAPAOldCWA______STDELC_16</v>
      </c>
      <c r="D466" s="7">
        <f>_xlfn.IFNA(IF(VLOOKUP(LEFT(C466,LEN(C466)-3),RESBDG_Replacement_Split_Tech!A:T,12+B466-2016,FALSE)&lt;0,0,VLOOKUP(LEFT(C466,LEN(C466)-3),RESBDG_Replacement_Split_Tech!A:T,12+B466-2016,FALSE)),0)*_xlfn.IFNA(VLOOKUP(LEFT(C466,14),'AGG Activity_16'!A:K,B466-2016+2,FALSE),VLOOKUP(LEFT(C466,15),'AGG Activity_16'!A:K,B466-2016+2,FALSE))*(1-Summary!$C$9)</f>
        <v>18.780935240823407</v>
      </c>
      <c r="H466" s="6"/>
    </row>
    <row r="467" spans="1:8" x14ac:dyDescent="0.25">
      <c r="A467" t="s">
        <v>2</v>
      </c>
      <c r="B467">
        <f t="shared" si="8"/>
        <v>2019</v>
      </c>
      <c r="C467" t="str">
        <f t="shared" si="9"/>
        <v>RESBDGAPAOldDWA______STDELC_16</v>
      </c>
      <c r="D467" s="7">
        <f>_xlfn.IFNA(IF(VLOOKUP(LEFT(C467,LEN(C467)-3),RESBDG_Replacement_Split_Tech!A:T,12+B467-2016,FALSE)&lt;0,0,VLOOKUP(LEFT(C467,LEN(C467)-3),RESBDG_Replacement_Split_Tech!A:T,12+B467-2016,FALSE)),0)*_xlfn.IFNA(VLOOKUP(LEFT(C467,14),'AGG Activity_16'!A:K,B467-2016+2,FALSE),VLOOKUP(LEFT(C467,15),'AGG Activity_16'!A:K,B467-2016+2,FALSE))*(1-Summary!$C$9)</f>
        <v>3.8746502469492317</v>
      </c>
      <c r="H467" s="6"/>
    </row>
    <row r="468" spans="1:8" x14ac:dyDescent="0.25">
      <c r="A468" t="s">
        <v>2</v>
      </c>
      <c r="B468">
        <f t="shared" si="8"/>
        <v>2019</v>
      </c>
      <c r="C468" t="str">
        <f t="shared" si="9"/>
        <v>RESBDGAPAOldFRZ______STDELC_16</v>
      </c>
      <c r="D468" s="7">
        <f>_xlfn.IFNA(IF(VLOOKUP(LEFT(C468,LEN(C468)-3),RESBDG_Replacement_Split_Tech!A:T,12+B468-2016,FALSE)&lt;0,0,VLOOKUP(LEFT(C468,LEN(C468)-3),RESBDG_Replacement_Split_Tech!A:T,12+B468-2016,FALSE)),0)*_xlfn.IFNA(VLOOKUP(LEFT(C468,14),'AGG Activity_16'!A:K,B468-2016+2,FALSE),VLOOKUP(LEFT(C468,15),'AGG Activity_16'!A:K,B468-2016+2,FALSE))*(1-Summary!$C$9)</f>
        <v>44.589711265249399</v>
      </c>
      <c r="H468" s="6"/>
    </row>
    <row r="469" spans="1:8" x14ac:dyDescent="0.25">
      <c r="A469" t="s">
        <v>2</v>
      </c>
      <c r="B469">
        <f t="shared" si="8"/>
        <v>2019</v>
      </c>
      <c r="C469" t="str">
        <f t="shared" si="9"/>
        <v>RESBDGAPAOldLIFLC___STDELC_16</v>
      </c>
      <c r="D469" s="7">
        <f>_xlfn.IFNA(IF(VLOOKUP(LEFT(C469,LEN(C469)-3),RESBDG_Replacement_Split_Tech!A:T,12+B469-2016,FALSE)&lt;0,0,VLOOKUP(LEFT(C469,LEN(C469)-3),RESBDG_Replacement_Split_Tech!A:T,12+B469-2016,FALSE)),0)*_xlfn.IFNA(VLOOKUP(LEFT(C469,14),'AGG Activity_16'!A:K,B469-2016+2,FALSE),VLOOKUP(LEFT(C469,15),'AGG Activity_16'!A:K,B469-2016+2,FALSE))*(1-Summary!$C$9)</f>
        <v>26.826263945625819</v>
      </c>
      <c r="H469" s="6"/>
    </row>
    <row r="470" spans="1:8" x14ac:dyDescent="0.25">
      <c r="A470" t="s">
        <v>2</v>
      </c>
      <c r="B470">
        <f t="shared" ref="B470:B533" si="10">B323+1</f>
        <v>2019</v>
      </c>
      <c r="C470" t="str">
        <f t="shared" ref="C470:C533" si="11">C323</f>
        <v>RESBDGAPAOldLIFLU___STDELC_16</v>
      </c>
      <c r="D470" s="7">
        <f>_xlfn.IFNA(IF(VLOOKUP(LEFT(C470,LEN(C470)-3),RESBDG_Replacement_Split_Tech!A:T,12+B470-2016,FALSE)&lt;0,0,VLOOKUP(LEFT(C470,LEN(C470)-3),RESBDG_Replacement_Split_Tech!A:T,12+B470-2016,FALSE)),0)*_xlfn.IFNA(VLOOKUP(LEFT(C470,14),'AGG Activity_16'!A:K,B470-2016+2,FALSE),VLOOKUP(LEFT(C470,15),'AGG Activity_16'!A:K,B470-2016+2,FALSE))*(1-Summary!$C$9)</f>
        <v>107.74342687862459</v>
      </c>
      <c r="H470" s="6"/>
    </row>
    <row r="471" spans="1:8" x14ac:dyDescent="0.25">
      <c r="A471" t="s">
        <v>2</v>
      </c>
      <c r="B471">
        <f t="shared" si="10"/>
        <v>2019</v>
      </c>
      <c r="C471" t="str">
        <f t="shared" si="11"/>
        <v>RESBDGAPAOldLIHAL___STDELC_16</v>
      </c>
      <c r="D471" s="7">
        <f>_xlfn.IFNA(IF(VLOOKUP(LEFT(C471,LEN(C471)-3),RESBDG_Replacement_Split_Tech!A:T,12+B471-2016,FALSE)&lt;0,0,VLOOKUP(LEFT(C471,LEN(C471)-3),RESBDG_Replacement_Split_Tech!A:T,12+B471-2016,FALSE)),0)*_xlfn.IFNA(VLOOKUP(LEFT(C471,14),'AGG Activity_16'!A:K,B471-2016+2,FALSE),VLOOKUP(LEFT(C471,15),'AGG Activity_16'!A:K,B471-2016+2,FALSE))*(1-Summary!$C$9)</f>
        <v>57.584970066154675</v>
      </c>
      <c r="H471" s="6"/>
    </row>
    <row r="472" spans="1:8" x14ac:dyDescent="0.25">
      <c r="A472" t="s">
        <v>2</v>
      </c>
      <c r="B472">
        <f t="shared" si="10"/>
        <v>2019</v>
      </c>
      <c r="C472" t="str">
        <f t="shared" si="11"/>
        <v>RESBDGAPAOldLIINC___STDELC_16</v>
      </c>
      <c r="D472" s="7">
        <f>_xlfn.IFNA(IF(VLOOKUP(LEFT(C472,LEN(C472)-3),RESBDG_Replacement_Split_Tech!A:T,12+B472-2016,FALSE)&lt;0,0,VLOOKUP(LEFT(C472,LEN(C472)-3),RESBDG_Replacement_Split_Tech!A:T,12+B472-2016,FALSE)),0)*_xlfn.IFNA(VLOOKUP(LEFT(C472,14),'AGG Activity_16'!A:K,B472-2016+2,FALSE),VLOOKUP(LEFT(C472,15),'AGG Activity_16'!A:K,B472-2016+2,FALSE))*(1-Summary!$C$9)</f>
        <v>184.95085768856885</v>
      </c>
      <c r="H472" s="6"/>
    </row>
    <row r="473" spans="1:8" x14ac:dyDescent="0.25">
      <c r="A473" t="s">
        <v>2</v>
      </c>
      <c r="B473">
        <f t="shared" si="10"/>
        <v>2019</v>
      </c>
      <c r="C473" t="str">
        <f t="shared" si="11"/>
        <v>RESBDGAPAOldLILED___HIGELC_16</v>
      </c>
      <c r="D473" s="7">
        <f>_xlfn.IFNA(IF(VLOOKUP(LEFT(C473,LEN(C473)-3),RESBDG_Replacement_Split_Tech!A:T,12+B473-2016,FALSE)&lt;0,0,VLOOKUP(LEFT(C473,LEN(C473)-3),RESBDG_Replacement_Split_Tech!A:T,12+B473-2016,FALSE)),0)*_xlfn.IFNA(VLOOKUP(LEFT(C473,14),'AGG Activity_16'!A:K,B473-2016+2,FALSE),VLOOKUP(LEFT(C473,15),'AGG Activity_16'!A:K,B473-2016+2,FALSE))*(1-Summary!$C$9)</f>
        <v>4.3757550091149601E-2</v>
      </c>
      <c r="H473" s="6"/>
    </row>
    <row r="474" spans="1:8" x14ac:dyDescent="0.25">
      <c r="A474" t="s">
        <v>2</v>
      </c>
      <c r="B474">
        <f t="shared" si="10"/>
        <v>2019</v>
      </c>
      <c r="C474" t="str">
        <f t="shared" si="11"/>
        <v>RESBDGAPAOldLILED___STDELC_16</v>
      </c>
      <c r="D474" s="7">
        <f>_xlfn.IFNA(IF(VLOOKUP(LEFT(C474,LEN(C474)-3),RESBDG_Replacement_Split_Tech!A:T,12+B474-2016,FALSE)&lt;0,0,VLOOKUP(LEFT(C474,LEN(C474)-3),RESBDG_Replacement_Split_Tech!A:T,12+B474-2016,FALSE)),0)*_xlfn.IFNA(VLOOKUP(LEFT(C474,14),'AGG Activity_16'!A:K,B474-2016+2,FALSE),VLOOKUP(LEFT(C474,15),'AGG Activity_16'!A:K,B474-2016+2,FALSE))*(1-Summary!$C$9)</f>
        <v>4.2355474633075471E-2</v>
      </c>
      <c r="H474" s="6"/>
    </row>
    <row r="475" spans="1:8" x14ac:dyDescent="0.25">
      <c r="A475" t="s">
        <v>2</v>
      </c>
      <c r="B475">
        <f t="shared" si="10"/>
        <v>2019</v>
      </c>
      <c r="C475" t="str">
        <f t="shared" si="11"/>
        <v>RESBDGAPAOldRAG______STDELC_16</v>
      </c>
      <c r="D475" s="7">
        <f>_xlfn.IFNA(IF(VLOOKUP(LEFT(C475,LEN(C475)-3),RESBDG_Replacement_Split_Tech!A:T,12+B475-2016,FALSE)&lt;0,0,VLOOKUP(LEFT(C475,LEN(C475)-3),RESBDG_Replacement_Split_Tech!A:T,12+B475-2016,FALSE)),0)*_xlfn.IFNA(VLOOKUP(LEFT(C475,14),'AGG Activity_16'!A:K,B475-2016+2,FALSE),VLOOKUP(LEFT(C475,15),'AGG Activity_16'!A:K,B475-2016+2,FALSE))*(1-Summary!$C$9)</f>
        <v>299.96275385003935</v>
      </c>
      <c r="H475" s="6"/>
    </row>
    <row r="476" spans="1:8" x14ac:dyDescent="0.25">
      <c r="A476" t="s">
        <v>2</v>
      </c>
      <c r="B476">
        <f t="shared" si="10"/>
        <v>2019</v>
      </c>
      <c r="C476" t="str">
        <f t="shared" si="11"/>
        <v>RESBDGAPAOldREF______STDELC_16</v>
      </c>
      <c r="D476" s="7">
        <f>_xlfn.IFNA(IF(VLOOKUP(LEFT(C476,LEN(C476)-3),RESBDG_Replacement_Split_Tech!A:T,12+B476-2016,FALSE)&lt;0,0,VLOOKUP(LEFT(C476,LEN(C476)-3),RESBDG_Replacement_Split_Tech!A:T,12+B476-2016,FALSE)),0)*_xlfn.IFNA(VLOOKUP(LEFT(C476,14),'AGG Activity_16'!A:K,B476-2016+2,FALSE),VLOOKUP(LEFT(C476,15),'AGG Activity_16'!A:K,B476-2016+2,FALSE))*(1-Summary!$C$9)</f>
        <v>167.00875899587777</v>
      </c>
      <c r="H476" s="6"/>
    </row>
    <row r="477" spans="1:8" x14ac:dyDescent="0.25">
      <c r="A477" t="s">
        <v>2</v>
      </c>
      <c r="B477">
        <f t="shared" si="10"/>
        <v>2019</v>
      </c>
      <c r="C477" t="str">
        <f t="shared" si="11"/>
        <v>RESBDGAPAOldSCCE___STDELC_16</v>
      </c>
      <c r="D477" s="7">
        <f>_xlfn.IFNA(IF(VLOOKUP(LEFT(C477,LEN(C477)-3),RESBDG_Replacement_Split_Tech!A:T,12+B477-2016,FALSE)&lt;0,0,VLOOKUP(LEFT(C477,LEN(C477)-3),RESBDG_Replacement_Split_Tech!A:T,12+B477-2016,FALSE)),0)*_xlfn.IFNA(VLOOKUP(LEFT(C477,14),'AGG Activity_16'!A:K,B477-2016+2,FALSE),VLOOKUP(LEFT(C477,15),'AGG Activity_16'!A:K,B477-2016+2,FALSE))*(1-Summary!$C$9)</f>
        <v>814.46705694066713</v>
      </c>
      <c r="H477" s="6"/>
    </row>
    <row r="478" spans="1:8" x14ac:dyDescent="0.25">
      <c r="A478" t="s">
        <v>2</v>
      </c>
      <c r="B478">
        <f t="shared" si="10"/>
        <v>2019</v>
      </c>
      <c r="C478" t="str">
        <f t="shared" si="11"/>
        <v>RESBDGAPAOldSCRO___STDELC_16</v>
      </c>
      <c r="D478" s="7">
        <f>_xlfn.IFNA(IF(VLOOKUP(LEFT(C478,LEN(C478)-3),RESBDG_Replacement_Split_Tech!A:T,12+B478-2016,FALSE)&lt;0,0,VLOOKUP(LEFT(C478,LEN(C478)-3),RESBDG_Replacement_Split_Tech!A:T,12+B478-2016,FALSE)),0)*_xlfn.IFNA(VLOOKUP(LEFT(C478,14),'AGG Activity_16'!A:K,B478-2016+2,FALSE),VLOOKUP(LEFT(C478,15),'AGG Activity_16'!A:K,B478-2016+2,FALSE))*(1-Summary!$C$9)</f>
        <v>12.05905042763216</v>
      </c>
      <c r="H478" s="6"/>
    </row>
    <row r="479" spans="1:8" x14ac:dyDescent="0.25">
      <c r="A479" t="s">
        <v>2</v>
      </c>
      <c r="B479">
        <f t="shared" si="10"/>
        <v>2019</v>
      </c>
      <c r="C479" t="str">
        <f t="shared" si="11"/>
        <v>RESBDGAPAOldSHHEP___STDELC_16</v>
      </c>
      <c r="D479" s="7">
        <f>_xlfn.IFNA(IF(VLOOKUP(LEFT(C479,LEN(C479)-3),RESBDG_Replacement_Split_Tech!A:T,12+B479-2016,FALSE)&lt;0,0,VLOOKUP(LEFT(C479,LEN(C479)-3),RESBDG_Replacement_Split_Tech!A:T,12+B479-2016,FALSE)),0)*_xlfn.IFNA(VLOOKUP(LEFT(C479,14),'AGG Activity_16'!A:K,B479-2016+2,FALSE),VLOOKUP(LEFT(C479,15),'AGG Activity_16'!A:K,B479-2016+2,FALSE))*(1-Summary!$C$9)</f>
        <v>71.154438284537648</v>
      </c>
      <c r="H479" s="6"/>
    </row>
    <row r="480" spans="1:8" x14ac:dyDescent="0.25">
      <c r="A480" t="s">
        <v>2</v>
      </c>
      <c r="B480">
        <f t="shared" si="10"/>
        <v>2019</v>
      </c>
      <c r="C480" t="str">
        <f t="shared" si="11"/>
        <v>RESBDGAPAOldSHPLT___STDELC_16</v>
      </c>
      <c r="D480" s="7">
        <f>_xlfn.IFNA(IF(VLOOKUP(LEFT(C480,LEN(C480)-3),RESBDG_Replacement_Split_Tech!A:T,12+B480-2016,FALSE)&lt;0,0,VLOOKUP(LEFT(C480,LEN(C480)-3),RESBDG_Replacement_Split_Tech!A:T,12+B480-2016,FALSE)),0)*_xlfn.IFNA(VLOOKUP(LEFT(C480,14),'AGG Activity_16'!A:K,B480-2016+2,FALSE),VLOOKUP(LEFT(C480,15),'AGG Activity_16'!A:K,B480-2016+2,FALSE))*(1-Summary!$C$9)</f>
        <v>62.416173933804956</v>
      </c>
      <c r="H480" s="6"/>
    </row>
    <row r="481" spans="1:8" x14ac:dyDescent="0.25">
      <c r="A481" t="s">
        <v>2</v>
      </c>
      <c r="B481">
        <f t="shared" si="10"/>
        <v>2019</v>
      </c>
      <c r="C481" t="str">
        <f t="shared" si="11"/>
        <v>RESBDGAPAOldWH______STDELC_16</v>
      </c>
      <c r="D481" s="7">
        <f>_xlfn.IFNA(IF(VLOOKUP(LEFT(C481,LEN(C481)-3),RESBDG_Replacement_Split_Tech!A:T,12+B481-2016,FALSE)&lt;0,0,VLOOKUP(LEFT(C481,LEN(C481)-3),RESBDG_Replacement_Split_Tech!A:T,12+B481-2016,FALSE)),0)*_xlfn.IFNA(VLOOKUP(LEFT(C481,14),'AGG Activity_16'!A:K,B481-2016+2,FALSE),VLOOKUP(LEFT(C481,15),'AGG Activity_16'!A:K,B481-2016+2,FALSE))*(1-Summary!$C$9)</f>
        <v>335.2969844191436</v>
      </c>
      <c r="H481" s="6"/>
    </row>
    <row r="482" spans="1:8" x14ac:dyDescent="0.25">
      <c r="A482" t="s">
        <v>2</v>
      </c>
      <c r="B482">
        <f t="shared" si="10"/>
        <v>2019</v>
      </c>
      <c r="C482" t="str">
        <f t="shared" si="11"/>
        <v>RESBDGSATNewAPLOTH___STDELC_16</v>
      </c>
      <c r="D482" s="7">
        <f>_xlfn.IFNA(IF(VLOOKUP(LEFT(C482,LEN(C482)-3),RESBDG_Replacement_Split_Tech!A:T,12+B482-2016,FALSE)&lt;0,0,VLOOKUP(LEFT(C482,LEN(C482)-3),RESBDG_Replacement_Split_Tech!A:T,12+B482-2016,FALSE)),0)*_xlfn.IFNA(VLOOKUP(LEFT(C482,14),'AGG Activity_16'!A:K,B482-2016+2,FALSE),VLOOKUP(LEFT(C482,15),'AGG Activity_16'!A:K,B482-2016+2,FALSE))*(1-Summary!$C$9)</f>
        <v>0</v>
      </c>
      <c r="H482" s="6"/>
    </row>
    <row r="483" spans="1:8" x14ac:dyDescent="0.25">
      <c r="A483" t="s">
        <v>2</v>
      </c>
      <c r="B483">
        <f t="shared" si="10"/>
        <v>2019</v>
      </c>
      <c r="C483" t="str">
        <f t="shared" si="11"/>
        <v>RESBDGSATNewCDY______STDELC_16</v>
      </c>
      <c r="D483" s="7">
        <f>_xlfn.IFNA(IF(VLOOKUP(LEFT(C483,LEN(C483)-3),RESBDG_Replacement_Split_Tech!A:T,12+B483-2016,FALSE)&lt;0,0,VLOOKUP(LEFT(C483,LEN(C483)-3),RESBDG_Replacement_Split_Tech!A:T,12+B483-2016,FALSE)),0)*_xlfn.IFNA(VLOOKUP(LEFT(C483,14),'AGG Activity_16'!A:K,B483-2016+2,FALSE),VLOOKUP(LEFT(C483,15),'AGG Activity_16'!A:K,B483-2016+2,FALSE))*(1-Summary!$C$9)</f>
        <v>0</v>
      </c>
      <c r="H483" s="6"/>
    </row>
    <row r="484" spans="1:8" x14ac:dyDescent="0.25">
      <c r="A484" t="s">
        <v>2</v>
      </c>
      <c r="B484">
        <f t="shared" si="10"/>
        <v>2019</v>
      </c>
      <c r="C484" t="str">
        <f t="shared" si="11"/>
        <v>RESBDGSATNewCWA______STDELC_16</v>
      </c>
      <c r="D484" s="7">
        <f>_xlfn.IFNA(IF(VLOOKUP(LEFT(C484,LEN(C484)-3),RESBDG_Replacement_Split_Tech!A:T,12+B484-2016,FALSE)&lt;0,0,VLOOKUP(LEFT(C484,LEN(C484)-3),RESBDG_Replacement_Split_Tech!A:T,12+B484-2016,FALSE)),0)*_xlfn.IFNA(VLOOKUP(LEFT(C484,14),'AGG Activity_16'!A:K,B484-2016+2,FALSE),VLOOKUP(LEFT(C484,15),'AGG Activity_16'!A:K,B484-2016+2,FALSE))*(1-Summary!$C$9)</f>
        <v>0</v>
      </c>
      <c r="H484" s="6"/>
    </row>
    <row r="485" spans="1:8" x14ac:dyDescent="0.25">
      <c r="A485" t="s">
        <v>2</v>
      </c>
      <c r="B485">
        <f t="shared" si="10"/>
        <v>2019</v>
      </c>
      <c r="C485" t="str">
        <f t="shared" si="11"/>
        <v>RESBDGSATNewDWA______STDELC_16</v>
      </c>
      <c r="D485" s="7">
        <f>_xlfn.IFNA(IF(VLOOKUP(LEFT(C485,LEN(C485)-3),RESBDG_Replacement_Split_Tech!A:T,12+B485-2016,FALSE)&lt;0,0,VLOOKUP(LEFT(C485,LEN(C485)-3),RESBDG_Replacement_Split_Tech!A:T,12+B485-2016,FALSE)),0)*_xlfn.IFNA(VLOOKUP(LEFT(C485,14),'AGG Activity_16'!A:K,B485-2016+2,FALSE),VLOOKUP(LEFT(C485,15),'AGG Activity_16'!A:K,B485-2016+2,FALSE))*(1-Summary!$C$9)</f>
        <v>0</v>
      </c>
      <c r="H485" s="6"/>
    </row>
    <row r="486" spans="1:8" x14ac:dyDescent="0.25">
      <c r="A486" t="s">
        <v>2</v>
      </c>
      <c r="B486">
        <f t="shared" si="10"/>
        <v>2019</v>
      </c>
      <c r="C486" t="str">
        <f t="shared" si="11"/>
        <v>RESBDGSATNewFRZ______STDELC_16</v>
      </c>
      <c r="D486" s="7">
        <f>_xlfn.IFNA(IF(VLOOKUP(LEFT(C486,LEN(C486)-3),RESBDG_Replacement_Split_Tech!A:T,12+B486-2016,FALSE)&lt;0,0,VLOOKUP(LEFT(C486,LEN(C486)-3),RESBDG_Replacement_Split_Tech!A:T,12+B486-2016,FALSE)),0)*_xlfn.IFNA(VLOOKUP(LEFT(C486,14),'AGG Activity_16'!A:K,B486-2016+2,FALSE),VLOOKUP(LEFT(C486,15),'AGG Activity_16'!A:K,B486-2016+2,FALSE))*(1-Summary!$C$9)</f>
        <v>0</v>
      </c>
      <c r="H486" s="6"/>
    </row>
    <row r="487" spans="1:8" x14ac:dyDescent="0.25">
      <c r="A487" t="s">
        <v>2</v>
      </c>
      <c r="B487">
        <f t="shared" si="10"/>
        <v>2019</v>
      </c>
      <c r="C487" t="str">
        <f t="shared" si="11"/>
        <v>RESBDGSATNewLIFLC___STDELC_16</v>
      </c>
      <c r="D487" s="7">
        <f>_xlfn.IFNA(IF(VLOOKUP(LEFT(C487,LEN(C487)-3),RESBDG_Replacement_Split_Tech!A:T,12+B487-2016,FALSE)&lt;0,0,VLOOKUP(LEFT(C487,LEN(C487)-3),RESBDG_Replacement_Split_Tech!A:T,12+B487-2016,FALSE)),0)*_xlfn.IFNA(VLOOKUP(LEFT(C487,14),'AGG Activity_16'!A:K,B487-2016+2,FALSE),VLOOKUP(LEFT(C487,15),'AGG Activity_16'!A:K,B487-2016+2,FALSE))*(1-Summary!$C$9)</f>
        <v>0</v>
      </c>
      <c r="H487" s="6"/>
    </row>
    <row r="488" spans="1:8" x14ac:dyDescent="0.25">
      <c r="A488" t="s">
        <v>2</v>
      </c>
      <c r="B488">
        <f t="shared" si="10"/>
        <v>2019</v>
      </c>
      <c r="C488" t="str">
        <f t="shared" si="11"/>
        <v>RESBDGSATNewLIFLU___STDELC_16</v>
      </c>
      <c r="D488" s="7">
        <f>_xlfn.IFNA(IF(VLOOKUP(LEFT(C488,LEN(C488)-3),RESBDG_Replacement_Split_Tech!A:T,12+B488-2016,FALSE)&lt;0,0,VLOOKUP(LEFT(C488,LEN(C488)-3),RESBDG_Replacement_Split_Tech!A:T,12+B488-2016,FALSE)),0)*_xlfn.IFNA(VLOOKUP(LEFT(C488,14),'AGG Activity_16'!A:K,B488-2016+2,FALSE),VLOOKUP(LEFT(C488,15),'AGG Activity_16'!A:K,B488-2016+2,FALSE))*(1-Summary!$C$9)</f>
        <v>0</v>
      </c>
      <c r="H488" s="6"/>
    </row>
    <row r="489" spans="1:8" x14ac:dyDescent="0.25">
      <c r="A489" t="s">
        <v>2</v>
      </c>
      <c r="B489">
        <f t="shared" si="10"/>
        <v>2019</v>
      </c>
      <c r="C489" t="str">
        <f t="shared" si="11"/>
        <v>RESBDGSATNewLIHAL___STDELC_16</v>
      </c>
      <c r="D489" s="7">
        <f>_xlfn.IFNA(IF(VLOOKUP(LEFT(C489,LEN(C489)-3),RESBDG_Replacement_Split_Tech!A:T,12+B489-2016,FALSE)&lt;0,0,VLOOKUP(LEFT(C489,LEN(C489)-3),RESBDG_Replacement_Split_Tech!A:T,12+B489-2016,FALSE)),0)*_xlfn.IFNA(VLOOKUP(LEFT(C489,14),'AGG Activity_16'!A:K,B489-2016+2,FALSE),VLOOKUP(LEFT(C489,15),'AGG Activity_16'!A:K,B489-2016+2,FALSE))*(1-Summary!$C$9)</f>
        <v>0</v>
      </c>
      <c r="H489" s="6"/>
    </row>
    <row r="490" spans="1:8" x14ac:dyDescent="0.25">
      <c r="A490" t="s">
        <v>2</v>
      </c>
      <c r="B490">
        <f t="shared" si="10"/>
        <v>2019</v>
      </c>
      <c r="C490" t="str">
        <f t="shared" si="11"/>
        <v>RESBDGSATNewLIINC___STDELC_16</v>
      </c>
      <c r="D490" s="7">
        <f>_xlfn.IFNA(IF(VLOOKUP(LEFT(C490,LEN(C490)-3),RESBDG_Replacement_Split_Tech!A:T,12+B490-2016,FALSE)&lt;0,0,VLOOKUP(LEFT(C490,LEN(C490)-3),RESBDG_Replacement_Split_Tech!A:T,12+B490-2016,FALSE)),0)*_xlfn.IFNA(VLOOKUP(LEFT(C490,14),'AGG Activity_16'!A:K,B490-2016+2,FALSE),VLOOKUP(LEFT(C490,15),'AGG Activity_16'!A:K,B490-2016+2,FALSE))*(1-Summary!$C$9)</f>
        <v>0</v>
      </c>
      <c r="H490" s="6"/>
    </row>
    <row r="491" spans="1:8" x14ac:dyDescent="0.25">
      <c r="A491" t="s">
        <v>2</v>
      </c>
      <c r="B491">
        <f t="shared" si="10"/>
        <v>2019</v>
      </c>
      <c r="C491" t="str">
        <f t="shared" si="11"/>
        <v>RESBDGSATNewLILED___HIGELC_16</v>
      </c>
      <c r="D491" s="7">
        <f>_xlfn.IFNA(IF(VLOOKUP(LEFT(C491,LEN(C491)-3),RESBDG_Replacement_Split_Tech!A:T,12+B491-2016,FALSE)&lt;0,0,VLOOKUP(LEFT(C491,LEN(C491)-3),RESBDG_Replacement_Split_Tech!A:T,12+B491-2016,FALSE)),0)*_xlfn.IFNA(VLOOKUP(LEFT(C491,14),'AGG Activity_16'!A:K,B491-2016+2,FALSE),VLOOKUP(LEFT(C491,15),'AGG Activity_16'!A:K,B491-2016+2,FALSE))*(1-Summary!$C$9)</f>
        <v>0</v>
      </c>
      <c r="H491" s="6"/>
    </row>
    <row r="492" spans="1:8" x14ac:dyDescent="0.25">
      <c r="A492" t="s">
        <v>2</v>
      </c>
      <c r="B492">
        <f t="shared" si="10"/>
        <v>2019</v>
      </c>
      <c r="C492" t="str">
        <f t="shared" si="11"/>
        <v>RESBDGSATNewLILED___STDELC_16</v>
      </c>
      <c r="D492" s="7">
        <f>_xlfn.IFNA(IF(VLOOKUP(LEFT(C492,LEN(C492)-3),RESBDG_Replacement_Split_Tech!A:T,12+B492-2016,FALSE)&lt;0,0,VLOOKUP(LEFT(C492,LEN(C492)-3),RESBDG_Replacement_Split_Tech!A:T,12+B492-2016,FALSE)),0)*_xlfn.IFNA(VLOOKUP(LEFT(C492,14),'AGG Activity_16'!A:K,B492-2016+2,FALSE),VLOOKUP(LEFT(C492,15),'AGG Activity_16'!A:K,B492-2016+2,FALSE))*(1-Summary!$C$9)</f>
        <v>0</v>
      </c>
      <c r="H492" s="6"/>
    </row>
    <row r="493" spans="1:8" x14ac:dyDescent="0.25">
      <c r="A493" t="s">
        <v>2</v>
      </c>
      <c r="B493">
        <f t="shared" si="10"/>
        <v>2019</v>
      </c>
      <c r="C493" t="str">
        <f t="shared" si="11"/>
        <v>RESBDGSATNewRAG______STDELC_16</v>
      </c>
      <c r="D493" s="7">
        <f>_xlfn.IFNA(IF(VLOOKUP(LEFT(C493,LEN(C493)-3),RESBDG_Replacement_Split_Tech!A:T,12+B493-2016,FALSE)&lt;0,0,VLOOKUP(LEFT(C493,LEN(C493)-3),RESBDG_Replacement_Split_Tech!A:T,12+B493-2016,FALSE)),0)*_xlfn.IFNA(VLOOKUP(LEFT(C493,14),'AGG Activity_16'!A:K,B493-2016+2,FALSE),VLOOKUP(LEFT(C493,15),'AGG Activity_16'!A:K,B493-2016+2,FALSE))*(1-Summary!$C$9)</f>
        <v>0</v>
      </c>
      <c r="H493" s="6"/>
    </row>
    <row r="494" spans="1:8" x14ac:dyDescent="0.25">
      <c r="A494" t="s">
        <v>2</v>
      </c>
      <c r="B494">
        <f t="shared" si="10"/>
        <v>2019</v>
      </c>
      <c r="C494" t="str">
        <f t="shared" si="11"/>
        <v>RESBDGSATNewREF______STDELC_16</v>
      </c>
      <c r="D494" s="7">
        <f>_xlfn.IFNA(IF(VLOOKUP(LEFT(C494,LEN(C494)-3),RESBDG_Replacement_Split_Tech!A:T,12+B494-2016,FALSE)&lt;0,0,VLOOKUP(LEFT(C494,LEN(C494)-3),RESBDG_Replacement_Split_Tech!A:T,12+B494-2016,FALSE)),0)*_xlfn.IFNA(VLOOKUP(LEFT(C494,14),'AGG Activity_16'!A:K,B494-2016+2,FALSE),VLOOKUP(LEFT(C494,15),'AGG Activity_16'!A:K,B494-2016+2,FALSE))*(1-Summary!$C$9)</f>
        <v>0</v>
      </c>
      <c r="H494" s="6"/>
    </row>
    <row r="495" spans="1:8" x14ac:dyDescent="0.25">
      <c r="A495" t="s">
        <v>2</v>
      </c>
      <c r="B495">
        <f t="shared" si="10"/>
        <v>2019</v>
      </c>
      <c r="C495" t="str">
        <f t="shared" si="11"/>
        <v>RESBDGSATNewSCCE___STDELC_16</v>
      </c>
      <c r="D495" s="7">
        <f>_xlfn.IFNA(IF(VLOOKUP(LEFT(C495,LEN(C495)-3),RESBDG_Replacement_Split_Tech!A:T,12+B495-2016,FALSE)&lt;0,0,VLOOKUP(LEFT(C495,LEN(C495)-3),RESBDG_Replacement_Split_Tech!A:T,12+B495-2016,FALSE)),0)*_xlfn.IFNA(VLOOKUP(LEFT(C495,14),'AGG Activity_16'!A:K,B495-2016+2,FALSE),VLOOKUP(LEFT(C495,15),'AGG Activity_16'!A:K,B495-2016+2,FALSE))*(1-Summary!$C$9)</f>
        <v>0</v>
      </c>
      <c r="H495" s="6"/>
    </row>
    <row r="496" spans="1:8" x14ac:dyDescent="0.25">
      <c r="A496" t="s">
        <v>2</v>
      </c>
      <c r="B496">
        <f t="shared" si="10"/>
        <v>2019</v>
      </c>
      <c r="C496" t="str">
        <f t="shared" si="11"/>
        <v>RESBDGSATNewSCRO___STDELC_16</v>
      </c>
      <c r="D496" s="7">
        <f>_xlfn.IFNA(IF(VLOOKUP(LEFT(C496,LEN(C496)-3),RESBDG_Replacement_Split_Tech!A:T,12+B496-2016,FALSE)&lt;0,0,VLOOKUP(LEFT(C496,LEN(C496)-3),RESBDG_Replacement_Split_Tech!A:T,12+B496-2016,FALSE)),0)*_xlfn.IFNA(VLOOKUP(LEFT(C496,14),'AGG Activity_16'!A:K,B496-2016+2,FALSE),VLOOKUP(LEFT(C496,15),'AGG Activity_16'!A:K,B496-2016+2,FALSE))*(1-Summary!$C$9)</f>
        <v>0</v>
      </c>
      <c r="H496" s="6"/>
    </row>
    <row r="497" spans="1:8" x14ac:dyDescent="0.25">
      <c r="A497" t="s">
        <v>2</v>
      </c>
      <c r="B497">
        <f t="shared" si="10"/>
        <v>2019</v>
      </c>
      <c r="C497" t="str">
        <f t="shared" si="11"/>
        <v>RESBDGSATNewSHHEP___STDELC_16</v>
      </c>
      <c r="D497" s="7">
        <f>_xlfn.IFNA(IF(VLOOKUP(LEFT(C497,LEN(C497)-3),RESBDG_Replacement_Split_Tech!A:T,12+B497-2016,FALSE)&lt;0,0,VLOOKUP(LEFT(C497,LEN(C497)-3),RESBDG_Replacement_Split_Tech!A:T,12+B497-2016,FALSE)),0)*_xlfn.IFNA(VLOOKUP(LEFT(C497,14),'AGG Activity_16'!A:K,B497-2016+2,FALSE),VLOOKUP(LEFT(C497,15),'AGG Activity_16'!A:K,B497-2016+2,FALSE))*(1-Summary!$C$9)</f>
        <v>0</v>
      </c>
      <c r="H497" s="6"/>
    </row>
    <row r="498" spans="1:8" x14ac:dyDescent="0.25">
      <c r="A498" t="s">
        <v>2</v>
      </c>
      <c r="B498">
        <f t="shared" si="10"/>
        <v>2019</v>
      </c>
      <c r="C498" t="str">
        <f t="shared" si="11"/>
        <v>RESBDGSATNewSHPLT___STDELC_16</v>
      </c>
      <c r="D498" s="7">
        <f>_xlfn.IFNA(IF(VLOOKUP(LEFT(C498,LEN(C498)-3),RESBDG_Replacement_Split_Tech!A:T,12+B498-2016,FALSE)&lt;0,0,VLOOKUP(LEFT(C498,LEN(C498)-3),RESBDG_Replacement_Split_Tech!A:T,12+B498-2016,FALSE)),0)*_xlfn.IFNA(VLOOKUP(LEFT(C498,14),'AGG Activity_16'!A:K,B498-2016+2,FALSE),VLOOKUP(LEFT(C498,15),'AGG Activity_16'!A:K,B498-2016+2,FALSE))*(1-Summary!$C$9)</f>
        <v>0</v>
      </c>
      <c r="H498" s="6"/>
    </row>
    <row r="499" spans="1:8" x14ac:dyDescent="0.25">
      <c r="A499" t="s">
        <v>2</v>
      </c>
      <c r="B499">
        <f t="shared" si="10"/>
        <v>2019</v>
      </c>
      <c r="C499" t="str">
        <f t="shared" si="11"/>
        <v>RESBDGSATNewWH______STDELC_16</v>
      </c>
      <c r="D499" s="7">
        <f>_xlfn.IFNA(IF(VLOOKUP(LEFT(C499,LEN(C499)-3),RESBDG_Replacement_Split_Tech!A:T,12+B499-2016,FALSE)&lt;0,0,VLOOKUP(LEFT(C499,LEN(C499)-3),RESBDG_Replacement_Split_Tech!A:T,12+B499-2016,FALSE)),0)*_xlfn.IFNA(VLOOKUP(LEFT(C499,14),'AGG Activity_16'!A:K,B499-2016+2,FALSE),VLOOKUP(LEFT(C499,15),'AGG Activity_16'!A:K,B499-2016+2,FALSE))*(1-Summary!$C$9)</f>
        <v>0</v>
      </c>
      <c r="H499" s="6"/>
    </row>
    <row r="500" spans="1:8" x14ac:dyDescent="0.25">
      <c r="A500" t="s">
        <v>2</v>
      </c>
      <c r="B500">
        <f t="shared" si="10"/>
        <v>2019</v>
      </c>
      <c r="C500" t="str">
        <f t="shared" si="11"/>
        <v>RESBDGSATOldAPLOTH___STDELC_16</v>
      </c>
      <c r="D500" s="7">
        <f>_xlfn.IFNA(IF(VLOOKUP(LEFT(C500,LEN(C500)-3),RESBDG_Replacement_Split_Tech!A:T,12+B500-2016,FALSE)&lt;0,0,VLOOKUP(LEFT(C500,LEN(C500)-3),RESBDG_Replacement_Split_Tech!A:T,12+B500-2016,FALSE)),0)*_xlfn.IFNA(VLOOKUP(LEFT(C500,14),'AGG Activity_16'!A:K,B500-2016+2,FALSE),VLOOKUP(LEFT(C500,15),'AGG Activity_16'!A:K,B500-2016+2,FALSE))*(1-Summary!$C$9)</f>
        <v>3.1201900295275879</v>
      </c>
      <c r="H500" s="6"/>
    </row>
    <row r="501" spans="1:8" x14ac:dyDescent="0.25">
      <c r="A501" t="s">
        <v>2</v>
      </c>
      <c r="B501">
        <f t="shared" si="10"/>
        <v>2019</v>
      </c>
      <c r="C501" t="str">
        <f t="shared" si="11"/>
        <v>RESBDGSATOldCDY______STDELC_16</v>
      </c>
      <c r="D501" s="7">
        <f>_xlfn.IFNA(IF(VLOOKUP(LEFT(C501,LEN(C501)-3),RESBDG_Replacement_Split_Tech!A:T,12+B501-2016,FALSE)&lt;0,0,VLOOKUP(LEFT(C501,LEN(C501)-3),RESBDG_Replacement_Split_Tech!A:T,12+B501-2016,FALSE)),0)*_xlfn.IFNA(VLOOKUP(LEFT(C501,14),'AGG Activity_16'!A:K,B501-2016+2,FALSE),VLOOKUP(LEFT(C501,15),'AGG Activity_16'!A:K,B501-2016+2,FALSE))*(1-Summary!$C$9)</f>
        <v>116.88086258182432</v>
      </c>
      <c r="H501" s="6"/>
    </row>
    <row r="502" spans="1:8" x14ac:dyDescent="0.25">
      <c r="A502" t="s">
        <v>2</v>
      </c>
      <c r="B502">
        <f t="shared" si="10"/>
        <v>2019</v>
      </c>
      <c r="C502" t="str">
        <f t="shared" si="11"/>
        <v>RESBDGSATOldCWA______STDELC_16</v>
      </c>
      <c r="D502" s="7">
        <f>_xlfn.IFNA(IF(VLOOKUP(LEFT(C502,LEN(C502)-3),RESBDG_Replacement_Split_Tech!A:T,12+B502-2016,FALSE)&lt;0,0,VLOOKUP(LEFT(C502,LEN(C502)-3),RESBDG_Replacement_Split_Tech!A:T,12+B502-2016,FALSE)),0)*_xlfn.IFNA(VLOOKUP(LEFT(C502,14),'AGG Activity_16'!A:K,B502-2016+2,FALSE),VLOOKUP(LEFT(C502,15),'AGG Activity_16'!A:K,B502-2016+2,FALSE))*(1-Summary!$C$9)</f>
        <v>5.7541226774476808</v>
      </c>
      <c r="H502" s="6"/>
    </row>
    <row r="503" spans="1:8" x14ac:dyDescent="0.25">
      <c r="A503" t="s">
        <v>2</v>
      </c>
      <c r="B503">
        <f t="shared" si="10"/>
        <v>2019</v>
      </c>
      <c r="C503" t="str">
        <f t="shared" si="11"/>
        <v>RESBDGSATOldDWA______STDELC_16</v>
      </c>
      <c r="D503" s="7">
        <f>_xlfn.IFNA(IF(VLOOKUP(LEFT(C503,LEN(C503)-3),RESBDG_Replacement_Split_Tech!A:T,12+B503-2016,FALSE)&lt;0,0,VLOOKUP(LEFT(C503,LEN(C503)-3),RESBDG_Replacement_Split_Tech!A:T,12+B503-2016,FALSE)),0)*_xlfn.IFNA(VLOOKUP(LEFT(C503,14),'AGG Activity_16'!A:K,B503-2016+2,FALSE),VLOOKUP(LEFT(C503,15),'AGG Activity_16'!A:K,B503-2016+2,FALSE))*(1-Summary!$C$9)</f>
        <v>0.10756696621983018</v>
      </c>
      <c r="H503" s="6"/>
    </row>
    <row r="504" spans="1:8" x14ac:dyDescent="0.25">
      <c r="A504" t="s">
        <v>2</v>
      </c>
      <c r="B504">
        <f t="shared" si="10"/>
        <v>2019</v>
      </c>
      <c r="C504" t="str">
        <f t="shared" si="11"/>
        <v>RESBDGSATOldFRZ______STDELC_16</v>
      </c>
      <c r="D504" s="7">
        <f>_xlfn.IFNA(IF(VLOOKUP(LEFT(C504,LEN(C504)-3),RESBDG_Replacement_Split_Tech!A:T,12+B504-2016,FALSE)&lt;0,0,VLOOKUP(LEFT(C504,LEN(C504)-3),RESBDG_Replacement_Split_Tech!A:T,12+B504-2016,FALSE)),0)*_xlfn.IFNA(VLOOKUP(LEFT(C504,14),'AGG Activity_16'!A:K,B504-2016+2,FALSE),VLOOKUP(LEFT(C504,15),'AGG Activity_16'!A:K,B504-2016+2,FALSE))*(1-Summary!$C$9)</f>
        <v>12.497319506491142</v>
      </c>
      <c r="H504" s="6"/>
    </row>
    <row r="505" spans="1:8" x14ac:dyDescent="0.25">
      <c r="A505" t="s">
        <v>2</v>
      </c>
      <c r="B505">
        <f t="shared" si="10"/>
        <v>2019</v>
      </c>
      <c r="C505" t="str">
        <f t="shared" si="11"/>
        <v>RESBDGSATOldLIFLC___STDELC_16</v>
      </c>
      <c r="D505" s="7">
        <f>_xlfn.IFNA(IF(VLOOKUP(LEFT(C505,LEN(C505)-3),RESBDG_Replacement_Split_Tech!A:T,12+B505-2016,FALSE)&lt;0,0,VLOOKUP(LEFT(C505,LEN(C505)-3),RESBDG_Replacement_Split_Tech!A:T,12+B505-2016,FALSE)),0)*_xlfn.IFNA(VLOOKUP(LEFT(C505,14),'AGG Activity_16'!A:K,B505-2016+2,FALSE),VLOOKUP(LEFT(C505,15),'AGG Activity_16'!A:K,B505-2016+2,FALSE))*(1-Summary!$C$9)</f>
        <v>22.376608971152343</v>
      </c>
      <c r="H505" s="6"/>
    </row>
    <row r="506" spans="1:8" x14ac:dyDescent="0.25">
      <c r="A506" t="s">
        <v>2</v>
      </c>
      <c r="B506">
        <f t="shared" si="10"/>
        <v>2019</v>
      </c>
      <c r="C506" t="str">
        <f t="shared" si="11"/>
        <v>RESBDGSATOldLIFLU___STDELC_16</v>
      </c>
      <c r="D506" s="7">
        <f>_xlfn.IFNA(IF(VLOOKUP(LEFT(C506,LEN(C506)-3),RESBDG_Replacement_Split_Tech!A:T,12+B506-2016,FALSE)&lt;0,0,VLOOKUP(LEFT(C506,LEN(C506)-3),RESBDG_Replacement_Split_Tech!A:T,12+B506-2016,FALSE)),0)*_xlfn.IFNA(VLOOKUP(LEFT(C506,14),'AGG Activity_16'!A:K,B506-2016+2,FALSE),VLOOKUP(LEFT(C506,15),'AGG Activity_16'!A:K,B506-2016+2,FALSE))*(1-Summary!$C$9)</f>
        <v>86.805003024200872</v>
      </c>
      <c r="H506" s="6"/>
    </row>
    <row r="507" spans="1:8" x14ac:dyDescent="0.25">
      <c r="A507" t="s">
        <v>2</v>
      </c>
      <c r="B507">
        <f t="shared" si="10"/>
        <v>2019</v>
      </c>
      <c r="C507" t="str">
        <f t="shared" si="11"/>
        <v>RESBDGSATOldLIHAL___STDELC_16</v>
      </c>
      <c r="D507" s="7">
        <f>_xlfn.IFNA(IF(VLOOKUP(LEFT(C507,LEN(C507)-3),RESBDG_Replacement_Split_Tech!A:T,12+B507-2016,FALSE)&lt;0,0,VLOOKUP(LEFT(C507,LEN(C507)-3),RESBDG_Replacement_Split_Tech!A:T,12+B507-2016,FALSE)),0)*_xlfn.IFNA(VLOOKUP(LEFT(C507,14),'AGG Activity_16'!A:K,B507-2016+2,FALSE),VLOOKUP(LEFT(C507,15),'AGG Activity_16'!A:K,B507-2016+2,FALSE))*(1-Summary!$C$9)</f>
        <v>48.033388488148489</v>
      </c>
      <c r="H507" s="6"/>
    </row>
    <row r="508" spans="1:8" x14ac:dyDescent="0.25">
      <c r="A508" t="s">
        <v>2</v>
      </c>
      <c r="B508">
        <f t="shared" si="10"/>
        <v>2019</v>
      </c>
      <c r="C508" t="str">
        <f t="shared" si="11"/>
        <v>RESBDGSATOldLIINC___STDELC_16</v>
      </c>
      <c r="D508" s="7">
        <f>_xlfn.IFNA(IF(VLOOKUP(LEFT(C508,LEN(C508)-3),RESBDG_Replacement_Split_Tech!A:T,12+B508-2016,FALSE)&lt;0,0,VLOOKUP(LEFT(C508,LEN(C508)-3),RESBDG_Replacement_Split_Tech!A:T,12+B508-2016,FALSE)),0)*_xlfn.IFNA(VLOOKUP(LEFT(C508,14),'AGG Activity_16'!A:K,B508-2016+2,FALSE),VLOOKUP(LEFT(C508,15),'AGG Activity_16'!A:K,B508-2016+2,FALSE))*(1-Summary!$C$9)</f>
        <v>154.27317906678425</v>
      </c>
      <c r="H508" s="6"/>
    </row>
    <row r="509" spans="1:8" x14ac:dyDescent="0.25">
      <c r="A509" t="s">
        <v>2</v>
      </c>
      <c r="B509">
        <f t="shared" si="10"/>
        <v>2019</v>
      </c>
      <c r="C509" t="str">
        <f t="shared" si="11"/>
        <v>RESBDGSATOldLILED___HIGELC_16</v>
      </c>
      <c r="D509" s="7">
        <f>_xlfn.IFNA(IF(VLOOKUP(LEFT(C509,LEN(C509)-3),RESBDG_Replacement_Split_Tech!A:T,12+B509-2016,FALSE)&lt;0,0,VLOOKUP(LEFT(C509,LEN(C509)-3),RESBDG_Replacement_Split_Tech!A:T,12+B509-2016,FALSE)),0)*_xlfn.IFNA(VLOOKUP(LEFT(C509,14),'AGG Activity_16'!A:K,B509-2016+2,FALSE),VLOOKUP(LEFT(C509,15),'AGG Activity_16'!A:K,B509-2016+2,FALSE))*(1-Summary!$C$9)</f>
        <v>5.627826985493428E-3</v>
      </c>
      <c r="H509" s="6"/>
    </row>
    <row r="510" spans="1:8" x14ac:dyDescent="0.25">
      <c r="A510" t="s">
        <v>2</v>
      </c>
      <c r="B510">
        <f t="shared" si="10"/>
        <v>2019</v>
      </c>
      <c r="C510" t="str">
        <f t="shared" si="11"/>
        <v>RESBDGSATOldLILED___STDELC_16</v>
      </c>
      <c r="D510" s="7">
        <f>_xlfn.IFNA(IF(VLOOKUP(LEFT(C510,LEN(C510)-3),RESBDG_Replacement_Split_Tech!A:T,12+B510-2016,FALSE)&lt;0,0,VLOOKUP(LEFT(C510,LEN(C510)-3),RESBDG_Replacement_Split_Tech!A:T,12+B510-2016,FALSE)),0)*_xlfn.IFNA(VLOOKUP(LEFT(C510,14),'AGG Activity_16'!A:K,B510-2016+2,FALSE),VLOOKUP(LEFT(C510,15),'AGG Activity_16'!A:K,B510-2016+2,FALSE))*(1-Summary!$C$9)</f>
        <v>7.8416804808790642E-3</v>
      </c>
      <c r="H510" s="6"/>
    </row>
    <row r="511" spans="1:8" x14ac:dyDescent="0.25">
      <c r="A511" t="s">
        <v>2</v>
      </c>
      <c r="B511">
        <f t="shared" si="10"/>
        <v>2019</v>
      </c>
      <c r="C511" t="str">
        <f t="shared" si="11"/>
        <v>RESBDGSATOldRAG______STDELC_16</v>
      </c>
      <c r="D511" s="7">
        <f>_xlfn.IFNA(IF(VLOOKUP(LEFT(C511,LEN(C511)-3),RESBDG_Replacement_Split_Tech!A:T,12+B511-2016,FALSE)&lt;0,0,VLOOKUP(LEFT(C511,LEN(C511)-3),RESBDG_Replacement_Split_Tech!A:T,12+B511-2016,FALSE)),0)*_xlfn.IFNA(VLOOKUP(LEFT(C511,14),'AGG Activity_16'!A:K,B511-2016+2,FALSE),VLOOKUP(LEFT(C511,15),'AGG Activity_16'!A:K,B511-2016+2,FALSE))*(1-Summary!$C$9)</f>
        <v>91.918073998102187</v>
      </c>
      <c r="H511" s="6"/>
    </row>
    <row r="512" spans="1:8" x14ac:dyDescent="0.25">
      <c r="A512" t="s">
        <v>2</v>
      </c>
      <c r="B512">
        <f t="shared" si="10"/>
        <v>2019</v>
      </c>
      <c r="C512" t="str">
        <f t="shared" si="11"/>
        <v>RESBDGSATOldREF______STDELC_16</v>
      </c>
      <c r="D512" s="7">
        <f>_xlfn.IFNA(IF(VLOOKUP(LEFT(C512,LEN(C512)-3),RESBDG_Replacement_Split_Tech!A:T,12+B512-2016,FALSE)&lt;0,0,VLOOKUP(LEFT(C512,LEN(C512)-3),RESBDG_Replacement_Split_Tech!A:T,12+B512-2016,FALSE)),0)*_xlfn.IFNA(VLOOKUP(LEFT(C512,14),'AGG Activity_16'!A:K,B512-2016+2,FALSE),VLOOKUP(LEFT(C512,15),'AGG Activity_16'!A:K,B512-2016+2,FALSE))*(1-Summary!$C$9)</f>
        <v>48.886172868969282</v>
      </c>
      <c r="H512" s="6"/>
    </row>
    <row r="513" spans="1:8" x14ac:dyDescent="0.25">
      <c r="A513" t="s">
        <v>2</v>
      </c>
      <c r="B513">
        <f t="shared" si="10"/>
        <v>2019</v>
      </c>
      <c r="C513" t="str">
        <f t="shared" si="11"/>
        <v>RESBDGSATOldSCCE___STDELC_16</v>
      </c>
      <c r="D513" s="7">
        <f>_xlfn.IFNA(IF(VLOOKUP(LEFT(C513,LEN(C513)-3),RESBDG_Replacement_Split_Tech!A:T,12+B513-2016,FALSE)&lt;0,0,VLOOKUP(LEFT(C513,LEN(C513)-3),RESBDG_Replacement_Split_Tech!A:T,12+B513-2016,FALSE)),0)*_xlfn.IFNA(VLOOKUP(LEFT(C513,14),'AGG Activity_16'!A:K,B513-2016+2,FALSE),VLOOKUP(LEFT(C513,15),'AGG Activity_16'!A:K,B513-2016+2,FALSE))*(1-Summary!$C$9)</f>
        <v>81.815335770975153</v>
      </c>
      <c r="H513" s="6"/>
    </row>
    <row r="514" spans="1:8" x14ac:dyDescent="0.25">
      <c r="A514" t="s">
        <v>2</v>
      </c>
      <c r="B514">
        <f t="shared" si="10"/>
        <v>2019</v>
      </c>
      <c r="C514" t="str">
        <f t="shared" si="11"/>
        <v>RESBDGSATOldSCRO___STDELC_16</v>
      </c>
      <c r="D514" s="7">
        <f>_xlfn.IFNA(IF(VLOOKUP(LEFT(C514,LEN(C514)-3),RESBDG_Replacement_Split_Tech!A:T,12+B514-2016,FALSE)&lt;0,0,VLOOKUP(LEFT(C514,LEN(C514)-3),RESBDG_Replacement_Split_Tech!A:T,12+B514-2016,FALSE)),0)*_xlfn.IFNA(VLOOKUP(LEFT(C514,14),'AGG Activity_16'!A:K,B514-2016+2,FALSE),VLOOKUP(LEFT(C514,15),'AGG Activity_16'!A:K,B514-2016+2,FALSE))*(1-Summary!$C$9)</f>
        <v>1.071396447031697</v>
      </c>
      <c r="H514" s="6"/>
    </row>
    <row r="515" spans="1:8" x14ac:dyDescent="0.25">
      <c r="A515" t="s">
        <v>2</v>
      </c>
      <c r="B515">
        <f t="shared" si="10"/>
        <v>2019</v>
      </c>
      <c r="C515" t="str">
        <f t="shared" si="11"/>
        <v>RESBDGSATOldSHHEP___STDELC_16</v>
      </c>
      <c r="D515" s="7">
        <f>_xlfn.IFNA(IF(VLOOKUP(LEFT(C515,LEN(C515)-3),RESBDG_Replacement_Split_Tech!A:T,12+B515-2016,FALSE)&lt;0,0,VLOOKUP(LEFT(C515,LEN(C515)-3),RESBDG_Replacement_Split_Tech!A:T,12+B515-2016,FALSE)),0)*_xlfn.IFNA(VLOOKUP(LEFT(C515,14),'AGG Activity_16'!A:K,B515-2016+2,FALSE),VLOOKUP(LEFT(C515,15),'AGG Activity_16'!A:K,B515-2016+2,FALSE))*(1-Summary!$C$9)</f>
        <v>26.560875499582551</v>
      </c>
      <c r="H515" s="6"/>
    </row>
    <row r="516" spans="1:8" x14ac:dyDescent="0.25">
      <c r="A516" t="s">
        <v>2</v>
      </c>
      <c r="B516">
        <f t="shared" si="10"/>
        <v>2019</v>
      </c>
      <c r="C516" t="str">
        <f t="shared" si="11"/>
        <v>RESBDGSATOldSHPLT___STDELC_16</v>
      </c>
      <c r="D516" s="7">
        <f>_xlfn.IFNA(IF(VLOOKUP(LEFT(C516,LEN(C516)-3),RESBDG_Replacement_Split_Tech!A:T,12+B516-2016,FALSE)&lt;0,0,VLOOKUP(LEFT(C516,LEN(C516)-3),RESBDG_Replacement_Split_Tech!A:T,12+B516-2016,FALSE)),0)*_xlfn.IFNA(VLOOKUP(LEFT(C516,14),'AGG Activity_16'!A:K,B516-2016+2,FALSE),VLOOKUP(LEFT(C516,15),'AGG Activity_16'!A:K,B516-2016+2,FALSE))*(1-Summary!$C$9)</f>
        <v>23.29901359612505</v>
      </c>
      <c r="H516" s="6"/>
    </row>
    <row r="517" spans="1:8" x14ac:dyDescent="0.25">
      <c r="A517" t="s">
        <v>2</v>
      </c>
      <c r="B517">
        <f t="shared" si="10"/>
        <v>2019</v>
      </c>
      <c r="C517" t="str">
        <f t="shared" si="11"/>
        <v>RESBDGSATOldWH______STDELC_16</v>
      </c>
      <c r="D517" s="7">
        <f>_xlfn.IFNA(IF(VLOOKUP(LEFT(C517,LEN(C517)-3),RESBDG_Replacement_Split_Tech!A:T,12+B517-2016,FALSE)&lt;0,0,VLOOKUP(LEFT(C517,LEN(C517)-3),RESBDG_Replacement_Split_Tech!A:T,12+B517-2016,FALSE)),0)*_xlfn.IFNA(VLOOKUP(LEFT(C517,14),'AGG Activity_16'!A:K,B517-2016+2,FALSE),VLOOKUP(LEFT(C517,15),'AGG Activity_16'!A:K,B517-2016+2,FALSE))*(1-Summary!$C$9)</f>
        <v>104.93815569652266</v>
      </c>
      <c r="H517" s="6"/>
    </row>
    <row r="518" spans="1:8" x14ac:dyDescent="0.25">
      <c r="A518" t="s">
        <v>2</v>
      </c>
      <c r="B518">
        <f t="shared" si="10"/>
        <v>2019</v>
      </c>
      <c r="C518" t="str">
        <f t="shared" si="11"/>
        <v>RESBDGSDENewAPLOTH___STDELC_16</v>
      </c>
      <c r="D518" s="7">
        <f>_xlfn.IFNA(IF(VLOOKUP(LEFT(C518,LEN(C518)-3),RESBDG_Replacement_Split_Tech!A:T,12+B518-2016,FALSE)&lt;0,0,VLOOKUP(LEFT(C518,LEN(C518)-3),RESBDG_Replacement_Split_Tech!A:T,12+B518-2016,FALSE)),0)*_xlfn.IFNA(VLOOKUP(LEFT(C518,14),'AGG Activity_16'!A:K,B518-2016+2,FALSE),VLOOKUP(LEFT(C518,15),'AGG Activity_16'!A:K,B518-2016+2,FALSE))*(1-Summary!$C$9)</f>
        <v>0</v>
      </c>
      <c r="H518" s="6"/>
    </row>
    <row r="519" spans="1:8" x14ac:dyDescent="0.25">
      <c r="A519" t="s">
        <v>2</v>
      </c>
      <c r="B519">
        <f t="shared" si="10"/>
        <v>2019</v>
      </c>
      <c r="C519" t="str">
        <f t="shared" si="11"/>
        <v>RESBDGSDENewCDY______STDELC_16</v>
      </c>
      <c r="D519" s="7">
        <f>_xlfn.IFNA(IF(VLOOKUP(LEFT(C519,LEN(C519)-3),RESBDG_Replacement_Split_Tech!A:T,12+B519-2016,FALSE)&lt;0,0,VLOOKUP(LEFT(C519,LEN(C519)-3),RESBDG_Replacement_Split_Tech!A:T,12+B519-2016,FALSE)),0)*_xlfn.IFNA(VLOOKUP(LEFT(C519,14),'AGG Activity_16'!A:K,B519-2016+2,FALSE),VLOOKUP(LEFT(C519,15),'AGG Activity_16'!A:K,B519-2016+2,FALSE))*(1-Summary!$C$9)</f>
        <v>0</v>
      </c>
      <c r="H519" s="6"/>
    </row>
    <row r="520" spans="1:8" x14ac:dyDescent="0.25">
      <c r="A520" t="s">
        <v>2</v>
      </c>
      <c r="B520">
        <f t="shared" si="10"/>
        <v>2019</v>
      </c>
      <c r="C520" t="str">
        <f t="shared" si="11"/>
        <v>RESBDGSDENewCWA______STDELC_16</v>
      </c>
      <c r="D520" s="7">
        <f>_xlfn.IFNA(IF(VLOOKUP(LEFT(C520,LEN(C520)-3),RESBDG_Replacement_Split_Tech!A:T,12+B520-2016,FALSE)&lt;0,0,VLOOKUP(LEFT(C520,LEN(C520)-3),RESBDG_Replacement_Split_Tech!A:T,12+B520-2016,FALSE)),0)*_xlfn.IFNA(VLOOKUP(LEFT(C520,14),'AGG Activity_16'!A:K,B520-2016+2,FALSE),VLOOKUP(LEFT(C520,15),'AGG Activity_16'!A:K,B520-2016+2,FALSE))*(1-Summary!$C$9)</f>
        <v>0</v>
      </c>
      <c r="H520" s="6"/>
    </row>
    <row r="521" spans="1:8" x14ac:dyDescent="0.25">
      <c r="A521" t="s">
        <v>2</v>
      </c>
      <c r="B521">
        <f t="shared" si="10"/>
        <v>2019</v>
      </c>
      <c r="C521" t="str">
        <f t="shared" si="11"/>
        <v>RESBDGSDENewDWA______STDELC_16</v>
      </c>
      <c r="D521" s="7">
        <f>_xlfn.IFNA(IF(VLOOKUP(LEFT(C521,LEN(C521)-3),RESBDG_Replacement_Split_Tech!A:T,12+B521-2016,FALSE)&lt;0,0,VLOOKUP(LEFT(C521,LEN(C521)-3),RESBDG_Replacement_Split_Tech!A:T,12+B521-2016,FALSE)),0)*_xlfn.IFNA(VLOOKUP(LEFT(C521,14),'AGG Activity_16'!A:K,B521-2016+2,FALSE),VLOOKUP(LEFT(C521,15),'AGG Activity_16'!A:K,B521-2016+2,FALSE))*(1-Summary!$C$9)</f>
        <v>0</v>
      </c>
      <c r="H521" s="6"/>
    </row>
    <row r="522" spans="1:8" x14ac:dyDescent="0.25">
      <c r="A522" t="s">
        <v>2</v>
      </c>
      <c r="B522">
        <f t="shared" si="10"/>
        <v>2019</v>
      </c>
      <c r="C522" t="str">
        <f t="shared" si="11"/>
        <v>RESBDGSDENewFRZ______STDELC_16</v>
      </c>
      <c r="D522" s="7">
        <f>_xlfn.IFNA(IF(VLOOKUP(LEFT(C522,LEN(C522)-3),RESBDG_Replacement_Split_Tech!A:T,12+B522-2016,FALSE)&lt;0,0,VLOOKUP(LEFT(C522,LEN(C522)-3),RESBDG_Replacement_Split_Tech!A:T,12+B522-2016,FALSE)),0)*_xlfn.IFNA(VLOOKUP(LEFT(C522,14),'AGG Activity_16'!A:K,B522-2016+2,FALSE),VLOOKUP(LEFT(C522,15),'AGG Activity_16'!A:K,B522-2016+2,FALSE))*(1-Summary!$C$9)</f>
        <v>0</v>
      </c>
      <c r="H522" s="6"/>
    </row>
    <row r="523" spans="1:8" x14ac:dyDescent="0.25">
      <c r="A523" t="s">
        <v>2</v>
      </c>
      <c r="B523">
        <f t="shared" si="10"/>
        <v>2019</v>
      </c>
      <c r="C523" t="str">
        <f t="shared" si="11"/>
        <v>RESBDGSDENewLIFLC___STDELC_16</v>
      </c>
      <c r="D523" s="7">
        <f>_xlfn.IFNA(IF(VLOOKUP(LEFT(C523,LEN(C523)-3),RESBDG_Replacement_Split_Tech!A:T,12+B523-2016,FALSE)&lt;0,0,VLOOKUP(LEFT(C523,LEN(C523)-3),RESBDG_Replacement_Split_Tech!A:T,12+B523-2016,FALSE)),0)*_xlfn.IFNA(VLOOKUP(LEFT(C523,14),'AGG Activity_16'!A:K,B523-2016+2,FALSE),VLOOKUP(LEFT(C523,15),'AGG Activity_16'!A:K,B523-2016+2,FALSE))*(1-Summary!$C$9)</f>
        <v>0</v>
      </c>
      <c r="H523" s="6"/>
    </row>
    <row r="524" spans="1:8" x14ac:dyDescent="0.25">
      <c r="A524" t="s">
        <v>2</v>
      </c>
      <c r="B524">
        <f t="shared" si="10"/>
        <v>2019</v>
      </c>
      <c r="C524" t="str">
        <f t="shared" si="11"/>
        <v>RESBDGSDENewLIFLU___STDELC_16</v>
      </c>
      <c r="D524" s="7">
        <f>_xlfn.IFNA(IF(VLOOKUP(LEFT(C524,LEN(C524)-3),RESBDG_Replacement_Split_Tech!A:T,12+B524-2016,FALSE)&lt;0,0,VLOOKUP(LEFT(C524,LEN(C524)-3),RESBDG_Replacement_Split_Tech!A:T,12+B524-2016,FALSE)),0)*_xlfn.IFNA(VLOOKUP(LEFT(C524,14),'AGG Activity_16'!A:K,B524-2016+2,FALSE),VLOOKUP(LEFT(C524,15),'AGG Activity_16'!A:K,B524-2016+2,FALSE))*(1-Summary!$C$9)</f>
        <v>0</v>
      </c>
      <c r="H524" s="6"/>
    </row>
    <row r="525" spans="1:8" x14ac:dyDescent="0.25">
      <c r="A525" t="s">
        <v>2</v>
      </c>
      <c r="B525">
        <f t="shared" si="10"/>
        <v>2019</v>
      </c>
      <c r="C525" t="str">
        <f t="shared" si="11"/>
        <v>RESBDGSDENewLIHAL___STDELC_16</v>
      </c>
      <c r="D525" s="7">
        <f>_xlfn.IFNA(IF(VLOOKUP(LEFT(C525,LEN(C525)-3),RESBDG_Replacement_Split_Tech!A:T,12+B525-2016,FALSE)&lt;0,0,VLOOKUP(LEFT(C525,LEN(C525)-3),RESBDG_Replacement_Split_Tech!A:T,12+B525-2016,FALSE)),0)*_xlfn.IFNA(VLOOKUP(LEFT(C525,14),'AGG Activity_16'!A:K,B525-2016+2,FALSE),VLOOKUP(LEFT(C525,15),'AGG Activity_16'!A:K,B525-2016+2,FALSE))*(1-Summary!$C$9)</f>
        <v>0</v>
      </c>
      <c r="H525" s="6"/>
    </row>
    <row r="526" spans="1:8" x14ac:dyDescent="0.25">
      <c r="A526" t="s">
        <v>2</v>
      </c>
      <c r="B526">
        <f t="shared" si="10"/>
        <v>2019</v>
      </c>
      <c r="C526" t="str">
        <f t="shared" si="11"/>
        <v>RESBDGSDENewLIINC___STDELC_16</v>
      </c>
      <c r="D526" s="7">
        <f>_xlfn.IFNA(IF(VLOOKUP(LEFT(C526,LEN(C526)-3),RESBDG_Replacement_Split_Tech!A:T,12+B526-2016,FALSE)&lt;0,0,VLOOKUP(LEFT(C526,LEN(C526)-3),RESBDG_Replacement_Split_Tech!A:T,12+B526-2016,FALSE)),0)*_xlfn.IFNA(VLOOKUP(LEFT(C526,14),'AGG Activity_16'!A:K,B526-2016+2,FALSE),VLOOKUP(LEFT(C526,15),'AGG Activity_16'!A:K,B526-2016+2,FALSE))*(1-Summary!$C$9)</f>
        <v>0</v>
      </c>
      <c r="H526" s="6"/>
    </row>
    <row r="527" spans="1:8" x14ac:dyDescent="0.25">
      <c r="A527" t="s">
        <v>2</v>
      </c>
      <c r="B527">
        <f t="shared" si="10"/>
        <v>2019</v>
      </c>
      <c r="C527" t="str">
        <f t="shared" si="11"/>
        <v>RESBDGSDENewLILED___HIGELC_16</v>
      </c>
      <c r="D527" s="7">
        <f>_xlfn.IFNA(IF(VLOOKUP(LEFT(C527,LEN(C527)-3),RESBDG_Replacement_Split_Tech!A:T,12+B527-2016,FALSE)&lt;0,0,VLOOKUP(LEFT(C527,LEN(C527)-3),RESBDG_Replacement_Split_Tech!A:T,12+B527-2016,FALSE)),0)*_xlfn.IFNA(VLOOKUP(LEFT(C527,14),'AGG Activity_16'!A:K,B527-2016+2,FALSE),VLOOKUP(LEFT(C527,15),'AGG Activity_16'!A:K,B527-2016+2,FALSE))*(1-Summary!$C$9)</f>
        <v>0</v>
      </c>
      <c r="H527" s="6"/>
    </row>
    <row r="528" spans="1:8" x14ac:dyDescent="0.25">
      <c r="A528" t="s">
        <v>2</v>
      </c>
      <c r="B528">
        <f t="shared" si="10"/>
        <v>2019</v>
      </c>
      <c r="C528" t="str">
        <f t="shared" si="11"/>
        <v>RESBDGSDENewLILED___STDELC_16</v>
      </c>
      <c r="D528" s="7">
        <f>_xlfn.IFNA(IF(VLOOKUP(LEFT(C528,LEN(C528)-3),RESBDG_Replacement_Split_Tech!A:T,12+B528-2016,FALSE)&lt;0,0,VLOOKUP(LEFT(C528,LEN(C528)-3),RESBDG_Replacement_Split_Tech!A:T,12+B528-2016,FALSE)),0)*_xlfn.IFNA(VLOOKUP(LEFT(C528,14),'AGG Activity_16'!A:K,B528-2016+2,FALSE),VLOOKUP(LEFT(C528,15),'AGG Activity_16'!A:K,B528-2016+2,FALSE))*(1-Summary!$C$9)</f>
        <v>0</v>
      </c>
      <c r="H528" s="6"/>
    </row>
    <row r="529" spans="1:8" x14ac:dyDescent="0.25">
      <c r="A529" t="s">
        <v>2</v>
      </c>
      <c r="B529">
        <f t="shared" si="10"/>
        <v>2019</v>
      </c>
      <c r="C529" t="str">
        <f t="shared" si="11"/>
        <v>RESBDGSDENewRAG______STDELC_16</v>
      </c>
      <c r="D529" s="7">
        <f>_xlfn.IFNA(IF(VLOOKUP(LEFT(C529,LEN(C529)-3),RESBDG_Replacement_Split_Tech!A:T,12+B529-2016,FALSE)&lt;0,0,VLOOKUP(LEFT(C529,LEN(C529)-3),RESBDG_Replacement_Split_Tech!A:T,12+B529-2016,FALSE)),0)*_xlfn.IFNA(VLOOKUP(LEFT(C529,14),'AGG Activity_16'!A:K,B529-2016+2,FALSE),VLOOKUP(LEFT(C529,15),'AGG Activity_16'!A:K,B529-2016+2,FALSE))*(1-Summary!$C$9)</f>
        <v>0</v>
      </c>
      <c r="H529" s="6"/>
    </row>
    <row r="530" spans="1:8" x14ac:dyDescent="0.25">
      <c r="A530" t="s">
        <v>2</v>
      </c>
      <c r="B530">
        <f t="shared" si="10"/>
        <v>2019</v>
      </c>
      <c r="C530" t="str">
        <f t="shared" si="11"/>
        <v>RESBDGSDENewREF______STDELC_16</v>
      </c>
      <c r="D530" s="7">
        <f>_xlfn.IFNA(IF(VLOOKUP(LEFT(C530,LEN(C530)-3),RESBDG_Replacement_Split_Tech!A:T,12+B530-2016,FALSE)&lt;0,0,VLOOKUP(LEFT(C530,LEN(C530)-3),RESBDG_Replacement_Split_Tech!A:T,12+B530-2016,FALSE)),0)*_xlfn.IFNA(VLOOKUP(LEFT(C530,14),'AGG Activity_16'!A:K,B530-2016+2,FALSE),VLOOKUP(LEFT(C530,15),'AGG Activity_16'!A:K,B530-2016+2,FALSE))*(1-Summary!$C$9)</f>
        <v>0</v>
      </c>
      <c r="H530" s="6"/>
    </row>
    <row r="531" spans="1:8" x14ac:dyDescent="0.25">
      <c r="A531" t="s">
        <v>2</v>
      </c>
      <c r="B531">
        <f t="shared" si="10"/>
        <v>2019</v>
      </c>
      <c r="C531" t="str">
        <f t="shared" si="11"/>
        <v>RESBDGSDENewSCCE___STDELC_16</v>
      </c>
      <c r="D531" s="7">
        <f>_xlfn.IFNA(IF(VLOOKUP(LEFT(C531,LEN(C531)-3),RESBDG_Replacement_Split_Tech!A:T,12+B531-2016,FALSE)&lt;0,0,VLOOKUP(LEFT(C531,LEN(C531)-3),RESBDG_Replacement_Split_Tech!A:T,12+B531-2016,FALSE)),0)*_xlfn.IFNA(VLOOKUP(LEFT(C531,14),'AGG Activity_16'!A:K,B531-2016+2,FALSE),VLOOKUP(LEFT(C531,15),'AGG Activity_16'!A:K,B531-2016+2,FALSE))*(1-Summary!$C$9)</f>
        <v>0</v>
      </c>
      <c r="H531" s="6"/>
    </row>
    <row r="532" spans="1:8" x14ac:dyDescent="0.25">
      <c r="A532" t="s">
        <v>2</v>
      </c>
      <c r="B532">
        <f t="shared" si="10"/>
        <v>2019</v>
      </c>
      <c r="C532" t="str">
        <f t="shared" si="11"/>
        <v>RESBDGSDENewSCRO___STDELC_16</v>
      </c>
      <c r="D532" s="7">
        <f>_xlfn.IFNA(IF(VLOOKUP(LEFT(C532,LEN(C532)-3),RESBDG_Replacement_Split_Tech!A:T,12+B532-2016,FALSE)&lt;0,0,VLOOKUP(LEFT(C532,LEN(C532)-3),RESBDG_Replacement_Split_Tech!A:T,12+B532-2016,FALSE)),0)*_xlfn.IFNA(VLOOKUP(LEFT(C532,14),'AGG Activity_16'!A:K,B532-2016+2,FALSE),VLOOKUP(LEFT(C532,15),'AGG Activity_16'!A:K,B532-2016+2,FALSE))*(1-Summary!$C$9)</f>
        <v>0</v>
      </c>
      <c r="H532" s="6"/>
    </row>
    <row r="533" spans="1:8" x14ac:dyDescent="0.25">
      <c r="A533" t="s">
        <v>2</v>
      </c>
      <c r="B533">
        <f t="shared" si="10"/>
        <v>2019</v>
      </c>
      <c r="C533" t="str">
        <f t="shared" si="11"/>
        <v>RESBDGSDENewSHHEP___STDELC_16</v>
      </c>
      <c r="D533" s="7">
        <f>_xlfn.IFNA(IF(VLOOKUP(LEFT(C533,LEN(C533)-3),RESBDG_Replacement_Split_Tech!A:T,12+B533-2016,FALSE)&lt;0,0,VLOOKUP(LEFT(C533,LEN(C533)-3),RESBDG_Replacement_Split_Tech!A:T,12+B533-2016,FALSE)),0)*_xlfn.IFNA(VLOOKUP(LEFT(C533,14),'AGG Activity_16'!A:K,B533-2016+2,FALSE),VLOOKUP(LEFT(C533,15),'AGG Activity_16'!A:K,B533-2016+2,FALSE))*(1-Summary!$C$9)</f>
        <v>0</v>
      </c>
      <c r="H533" s="6"/>
    </row>
    <row r="534" spans="1:8" x14ac:dyDescent="0.25">
      <c r="A534" t="s">
        <v>2</v>
      </c>
      <c r="B534">
        <f t="shared" ref="B534:B597" si="12">B387+1</f>
        <v>2019</v>
      </c>
      <c r="C534" t="str">
        <f t="shared" ref="C534:C597" si="13">C387</f>
        <v>RESBDGSDENewSHPLT___STDELC_16</v>
      </c>
      <c r="D534" s="7">
        <f>_xlfn.IFNA(IF(VLOOKUP(LEFT(C534,LEN(C534)-3),RESBDG_Replacement_Split_Tech!A:T,12+B534-2016,FALSE)&lt;0,0,VLOOKUP(LEFT(C534,LEN(C534)-3),RESBDG_Replacement_Split_Tech!A:T,12+B534-2016,FALSE)),0)*_xlfn.IFNA(VLOOKUP(LEFT(C534,14),'AGG Activity_16'!A:K,B534-2016+2,FALSE),VLOOKUP(LEFT(C534,15),'AGG Activity_16'!A:K,B534-2016+2,FALSE))*(1-Summary!$C$9)</f>
        <v>0</v>
      </c>
      <c r="H534" s="6"/>
    </row>
    <row r="535" spans="1:8" x14ac:dyDescent="0.25">
      <c r="A535" t="s">
        <v>2</v>
      </c>
      <c r="B535">
        <f t="shared" si="12"/>
        <v>2019</v>
      </c>
      <c r="C535" t="str">
        <f t="shared" si="13"/>
        <v>RESBDGSDENewWH______STDELC_16</v>
      </c>
      <c r="D535" s="7">
        <f>_xlfn.IFNA(IF(VLOOKUP(LEFT(C535,LEN(C535)-3),RESBDG_Replacement_Split_Tech!A:T,12+B535-2016,FALSE)&lt;0,0,VLOOKUP(LEFT(C535,LEN(C535)-3),RESBDG_Replacement_Split_Tech!A:T,12+B535-2016,FALSE)),0)*_xlfn.IFNA(VLOOKUP(LEFT(C535,14),'AGG Activity_16'!A:K,B535-2016+2,FALSE),VLOOKUP(LEFT(C535,15),'AGG Activity_16'!A:K,B535-2016+2,FALSE))*(1-Summary!$C$9)</f>
        <v>0</v>
      </c>
      <c r="H535" s="6"/>
    </row>
    <row r="536" spans="1:8" x14ac:dyDescent="0.25">
      <c r="A536" t="s">
        <v>2</v>
      </c>
      <c r="B536">
        <f t="shared" si="12"/>
        <v>2019</v>
      </c>
      <c r="C536" t="str">
        <f t="shared" si="13"/>
        <v>RESBDGSDEOldAPLOTH___STDELC_16</v>
      </c>
      <c r="D536" s="7">
        <f>_xlfn.IFNA(IF(VLOOKUP(LEFT(C536,LEN(C536)-3),RESBDG_Replacement_Split_Tech!A:T,12+B536-2016,FALSE)&lt;0,0,VLOOKUP(LEFT(C536,LEN(C536)-3),RESBDG_Replacement_Split_Tech!A:T,12+B536-2016,FALSE)),0)*_xlfn.IFNA(VLOOKUP(LEFT(C536,14),'AGG Activity_16'!A:K,B536-2016+2,FALSE),VLOOKUP(LEFT(C536,15),'AGG Activity_16'!A:K,B536-2016+2,FALSE))*(1-Summary!$C$9)</f>
        <v>9.973881963044229E-4</v>
      </c>
      <c r="H536" s="6"/>
    </row>
    <row r="537" spans="1:8" x14ac:dyDescent="0.25">
      <c r="A537" t="s">
        <v>2</v>
      </c>
      <c r="B537">
        <f t="shared" si="12"/>
        <v>2019</v>
      </c>
      <c r="C537" t="str">
        <f t="shared" si="13"/>
        <v>RESBDGSDEOldCDY______STDELC_16</v>
      </c>
      <c r="D537" s="7">
        <f>_xlfn.IFNA(IF(VLOOKUP(LEFT(C537,LEN(C537)-3),RESBDG_Replacement_Split_Tech!A:T,12+B537-2016,FALSE)&lt;0,0,VLOOKUP(LEFT(C537,LEN(C537)-3),RESBDG_Replacement_Split_Tech!A:T,12+B537-2016,FALSE)),0)*_xlfn.IFNA(VLOOKUP(LEFT(C537,14),'AGG Activity_16'!A:K,B537-2016+2,FALSE),VLOOKUP(LEFT(C537,15),'AGG Activity_16'!A:K,B537-2016+2,FALSE))*(1-Summary!$C$9)</f>
        <v>199.57502106338731</v>
      </c>
      <c r="H537" s="6"/>
    </row>
    <row r="538" spans="1:8" x14ac:dyDescent="0.25">
      <c r="A538" t="s">
        <v>2</v>
      </c>
      <c r="B538">
        <f t="shared" si="12"/>
        <v>2019</v>
      </c>
      <c r="C538" t="str">
        <f t="shared" si="13"/>
        <v>RESBDGSDEOldCWA______STDELC_16</v>
      </c>
      <c r="D538" s="7">
        <f>_xlfn.IFNA(IF(VLOOKUP(LEFT(C538,LEN(C538)-3),RESBDG_Replacement_Split_Tech!A:T,12+B538-2016,FALSE)&lt;0,0,VLOOKUP(LEFT(C538,LEN(C538)-3),RESBDG_Replacement_Split_Tech!A:T,12+B538-2016,FALSE)),0)*_xlfn.IFNA(VLOOKUP(LEFT(C538,14),'AGG Activity_16'!A:K,B538-2016+2,FALSE),VLOOKUP(LEFT(C538,15),'AGG Activity_16'!A:K,B538-2016+2,FALSE))*(1-Summary!$C$9)</f>
        <v>9.8263732943282616</v>
      </c>
      <c r="H538" s="6"/>
    </row>
    <row r="539" spans="1:8" x14ac:dyDescent="0.25">
      <c r="A539" t="s">
        <v>2</v>
      </c>
      <c r="B539">
        <f t="shared" si="12"/>
        <v>2019</v>
      </c>
      <c r="C539" t="str">
        <f t="shared" si="13"/>
        <v>RESBDGSDEOldDWA______STDELC_16</v>
      </c>
      <c r="D539" s="7">
        <f>_xlfn.IFNA(IF(VLOOKUP(LEFT(C539,LEN(C539)-3),RESBDG_Replacement_Split_Tech!A:T,12+B539-2016,FALSE)&lt;0,0,VLOOKUP(LEFT(C539,LEN(C539)-3),RESBDG_Replacement_Split_Tech!A:T,12+B539-2016,FALSE)),0)*_xlfn.IFNA(VLOOKUP(LEFT(C539,14),'AGG Activity_16'!A:K,B539-2016+2,FALSE),VLOOKUP(LEFT(C539,15),'AGG Activity_16'!A:K,B539-2016+2,FALSE))*(1-Summary!$C$9)</f>
        <v>1.2895226830556651E-4</v>
      </c>
      <c r="H539" s="6"/>
    </row>
    <row r="540" spans="1:8" x14ac:dyDescent="0.25">
      <c r="A540" t="s">
        <v>2</v>
      </c>
      <c r="B540">
        <f t="shared" si="12"/>
        <v>2019</v>
      </c>
      <c r="C540" t="str">
        <f t="shared" si="13"/>
        <v>RESBDGSDEOldFRZ______STDELC_16</v>
      </c>
      <c r="D540" s="7">
        <f>_xlfn.IFNA(IF(VLOOKUP(LEFT(C540,LEN(C540)-3),RESBDG_Replacement_Split_Tech!A:T,12+B540-2016,FALSE)&lt;0,0,VLOOKUP(LEFT(C540,LEN(C540)-3),RESBDG_Replacement_Split_Tech!A:T,12+B540-2016,FALSE)),0)*_xlfn.IFNA(VLOOKUP(LEFT(C540,14),'AGG Activity_16'!A:K,B540-2016+2,FALSE),VLOOKUP(LEFT(C540,15),'AGG Activity_16'!A:K,B540-2016+2,FALSE))*(1-Summary!$C$9)</f>
        <v>21.028559836133816</v>
      </c>
      <c r="H540" s="6"/>
    </row>
    <row r="541" spans="1:8" x14ac:dyDescent="0.25">
      <c r="A541" t="s">
        <v>2</v>
      </c>
      <c r="B541">
        <f t="shared" si="12"/>
        <v>2019</v>
      </c>
      <c r="C541" t="str">
        <f t="shared" si="13"/>
        <v>RESBDGSDEOldLIFLC___STDELC_16</v>
      </c>
      <c r="D541" s="7">
        <f>_xlfn.IFNA(IF(VLOOKUP(LEFT(C541,LEN(C541)-3),RESBDG_Replacement_Split_Tech!A:T,12+B541-2016,FALSE)&lt;0,0,VLOOKUP(LEFT(C541,LEN(C541)-3),RESBDG_Replacement_Split_Tech!A:T,12+B541-2016,FALSE)),0)*_xlfn.IFNA(VLOOKUP(LEFT(C541,14),'AGG Activity_16'!A:K,B541-2016+2,FALSE),VLOOKUP(LEFT(C541,15),'AGG Activity_16'!A:K,B541-2016+2,FALSE))*(1-Summary!$C$9)</f>
        <v>59.199852907429715</v>
      </c>
      <c r="H541" s="6"/>
    </row>
    <row r="542" spans="1:8" x14ac:dyDescent="0.25">
      <c r="A542" t="s">
        <v>2</v>
      </c>
      <c r="B542">
        <f t="shared" si="12"/>
        <v>2019</v>
      </c>
      <c r="C542" t="str">
        <f t="shared" si="13"/>
        <v>RESBDGSDEOldLIFLU___STDELC_16</v>
      </c>
      <c r="D542" s="7">
        <f>_xlfn.IFNA(IF(VLOOKUP(LEFT(C542,LEN(C542)-3),RESBDG_Replacement_Split_Tech!A:T,12+B542-2016,FALSE)&lt;0,0,VLOOKUP(LEFT(C542,LEN(C542)-3),RESBDG_Replacement_Split_Tech!A:T,12+B542-2016,FALSE)),0)*_xlfn.IFNA(VLOOKUP(LEFT(C542,14),'AGG Activity_16'!A:K,B542-2016+2,FALSE),VLOOKUP(LEFT(C542,15),'AGG Activity_16'!A:K,B542-2016+2,FALSE))*(1-Summary!$C$9)</f>
        <v>230.05637487561609</v>
      </c>
      <c r="H542" s="6"/>
    </row>
    <row r="543" spans="1:8" x14ac:dyDescent="0.25">
      <c r="A543" t="s">
        <v>2</v>
      </c>
      <c r="B543">
        <f t="shared" si="12"/>
        <v>2019</v>
      </c>
      <c r="C543" t="str">
        <f t="shared" si="13"/>
        <v>RESBDGSDEOldLIHAL___STDELC_16</v>
      </c>
      <c r="D543" s="7">
        <f>_xlfn.IFNA(IF(VLOOKUP(LEFT(C543,LEN(C543)-3),RESBDG_Replacement_Split_Tech!A:T,12+B543-2016,FALSE)&lt;0,0,VLOOKUP(LEFT(C543,LEN(C543)-3),RESBDG_Replacement_Split_Tech!A:T,12+B543-2016,FALSE)),0)*_xlfn.IFNA(VLOOKUP(LEFT(C543,14),'AGG Activity_16'!A:K,B543-2016+2,FALSE),VLOOKUP(LEFT(C543,15),'AGG Activity_16'!A:K,B543-2016+2,FALSE))*(1-Summary!$C$9)</f>
        <v>127.07776843263936</v>
      </c>
      <c r="H543" s="6"/>
    </row>
    <row r="544" spans="1:8" x14ac:dyDescent="0.25">
      <c r="A544" t="s">
        <v>2</v>
      </c>
      <c r="B544">
        <f t="shared" si="12"/>
        <v>2019</v>
      </c>
      <c r="C544" t="str">
        <f t="shared" si="13"/>
        <v>RESBDGSDEOldLIINC___STDELC_16</v>
      </c>
      <c r="D544" s="7">
        <f>_xlfn.IFNA(IF(VLOOKUP(LEFT(C544,LEN(C544)-3),RESBDG_Replacement_Split_Tech!A:T,12+B544-2016,FALSE)&lt;0,0,VLOOKUP(LEFT(C544,LEN(C544)-3),RESBDG_Replacement_Split_Tech!A:T,12+B544-2016,FALSE)),0)*_xlfn.IFNA(VLOOKUP(LEFT(C544,14),'AGG Activity_16'!A:K,B544-2016+2,FALSE),VLOOKUP(LEFT(C544,15),'AGG Activity_16'!A:K,B544-2016+2,FALSE))*(1-Summary!$C$9)</f>
        <v>408.14716475089153</v>
      </c>
      <c r="H544" s="6"/>
    </row>
    <row r="545" spans="1:8" x14ac:dyDescent="0.25">
      <c r="A545" t="s">
        <v>2</v>
      </c>
      <c r="B545">
        <f t="shared" si="12"/>
        <v>2019</v>
      </c>
      <c r="C545" t="str">
        <f t="shared" si="13"/>
        <v>RESBDGSDEOldLILED___HIGELC_16</v>
      </c>
      <c r="D545" s="7">
        <f>_xlfn.IFNA(IF(VLOOKUP(LEFT(C545,LEN(C545)-3),RESBDG_Replacement_Split_Tech!A:T,12+B545-2016,FALSE)&lt;0,0,VLOOKUP(LEFT(C545,LEN(C545)-3),RESBDG_Replacement_Split_Tech!A:T,12+B545-2016,FALSE)),0)*_xlfn.IFNA(VLOOKUP(LEFT(C545,14),'AGG Activity_16'!A:K,B545-2016+2,FALSE),VLOOKUP(LEFT(C545,15),'AGG Activity_16'!A:K,B545-2016+2,FALSE))*(1-Summary!$C$9)</f>
        <v>1.6385221604487469E-2</v>
      </c>
      <c r="H545" s="6"/>
    </row>
    <row r="546" spans="1:8" x14ac:dyDescent="0.25">
      <c r="A546" t="s">
        <v>2</v>
      </c>
      <c r="B546">
        <f t="shared" si="12"/>
        <v>2019</v>
      </c>
      <c r="C546" t="str">
        <f t="shared" si="13"/>
        <v>RESBDGSDEOldLILED___STDELC_16</v>
      </c>
      <c r="D546" s="7">
        <f>_xlfn.IFNA(IF(VLOOKUP(LEFT(C546,LEN(C546)-3),RESBDG_Replacement_Split_Tech!A:T,12+B546-2016,FALSE)&lt;0,0,VLOOKUP(LEFT(C546,LEN(C546)-3),RESBDG_Replacement_Split_Tech!A:T,12+B546-2016,FALSE)),0)*_xlfn.IFNA(VLOOKUP(LEFT(C546,14),'AGG Activity_16'!A:K,B546-2016+2,FALSE),VLOOKUP(LEFT(C546,15),'AGG Activity_16'!A:K,B546-2016+2,FALSE))*(1-Summary!$C$9)</f>
        <v>2.0559508403871954E-2</v>
      </c>
      <c r="H546" s="6"/>
    </row>
    <row r="547" spans="1:8" x14ac:dyDescent="0.25">
      <c r="A547" t="s">
        <v>2</v>
      </c>
      <c r="B547">
        <f t="shared" si="12"/>
        <v>2019</v>
      </c>
      <c r="C547" t="str">
        <f t="shared" si="13"/>
        <v>RESBDGSDEOldRAG______STDELC_16</v>
      </c>
      <c r="D547" s="7">
        <f>_xlfn.IFNA(IF(VLOOKUP(LEFT(C547,LEN(C547)-3),RESBDG_Replacement_Split_Tech!A:T,12+B547-2016,FALSE)&lt;0,0,VLOOKUP(LEFT(C547,LEN(C547)-3),RESBDG_Replacement_Split_Tech!A:T,12+B547-2016,FALSE)),0)*_xlfn.IFNA(VLOOKUP(LEFT(C547,14),'AGG Activity_16'!A:K,B547-2016+2,FALSE),VLOOKUP(LEFT(C547,15),'AGG Activity_16'!A:K,B547-2016+2,FALSE))*(1-Summary!$C$9)</f>
        <v>156.94765483176596</v>
      </c>
      <c r="H547" s="6"/>
    </row>
    <row r="548" spans="1:8" x14ac:dyDescent="0.25">
      <c r="A548" t="s">
        <v>2</v>
      </c>
      <c r="B548">
        <f t="shared" si="12"/>
        <v>2019</v>
      </c>
      <c r="C548" t="str">
        <f t="shared" si="13"/>
        <v>RESBDGSDEOldREF______STDELC_16</v>
      </c>
      <c r="D548" s="7">
        <f>_xlfn.IFNA(IF(VLOOKUP(LEFT(C548,LEN(C548)-3),RESBDG_Replacement_Split_Tech!A:T,12+B548-2016,FALSE)&lt;0,0,VLOOKUP(LEFT(C548,LEN(C548)-3),RESBDG_Replacement_Split_Tech!A:T,12+B548-2016,FALSE)),0)*_xlfn.IFNA(VLOOKUP(LEFT(C548,14),'AGG Activity_16'!A:K,B548-2016+2,FALSE),VLOOKUP(LEFT(C548,15),'AGG Activity_16'!A:K,B548-2016+2,FALSE))*(1-Summary!$C$9)</f>
        <v>82.860780533086896</v>
      </c>
      <c r="H548" s="6"/>
    </row>
    <row r="549" spans="1:8" x14ac:dyDescent="0.25">
      <c r="A549" t="s">
        <v>2</v>
      </c>
      <c r="B549">
        <f t="shared" si="12"/>
        <v>2019</v>
      </c>
      <c r="C549" t="str">
        <f t="shared" si="13"/>
        <v>RESBDGSDEOldSCCE___STDELC_16</v>
      </c>
      <c r="D549" s="7">
        <f>_xlfn.IFNA(IF(VLOOKUP(LEFT(C549,LEN(C549)-3),RESBDG_Replacement_Split_Tech!A:T,12+B549-2016,FALSE)&lt;0,0,VLOOKUP(LEFT(C549,LEN(C549)-3),RESBDG_Replacement_Split_Tech!A:T,12+B549-2016,FALSE)),0)*_xlfn.IFNA(VLOOKUP(LEFT(C549,14),'AGG Activity_16'!A:K,B549-2016+2,FALSE),VLOOKUP(LEFT(C549,15),'AGG Activity_16'!A:K,B549-2016+2,FALSE))*(1-Summary!$C$9)</f>
        <v>1820.0170661361976</v>
      </c>
      <c r="H549" s="6"/>
    </row>
    <row r="550" spans="1:8" x14ac:dyDescent="0.25">
      <c r="A550" t="s">
        <v>2</v>
      </c>
      <c r="B550">
        <f t="shared" si="12"/>
        <v>2019</v>
      </c>
      <c r="C550" t="str">
        <f t="shared" si="13"/>
        <v>RESBDGSDEOldSCRO___STDELC_16</v>
      </c>
      <c r="D550" s="7">
        <f>_xlfn.IFNA(IF(VLOOKUP(LEFT(C550,LEN(C550)-3),RESBDG_Replacement_Split_Tech!A:T,12+B550-2016,FALSE)&lt;0,0,VLOOKUP(LEFT(C550,LEN(C550)-3),RESBDG_Replacement_Split_Tech!A:T,12+B550-2016,FALSE)),0)*_xlfn.IFNA(VLOOKUP(LEFT(C550,14),'AGG Activity_16'!A:K,B550-2016+2,FALSE),VLOOKUP(LEFT(C550,15),'AGG Activity_16'!A:K,B550-2016+2,FALSE))*(1-Summary!$C$9)</f>
        <v>23.639144019608718</v>
      </c>
      <c r="H550" s="6"/>
    </row>
    <row r="551" spans="1:8" x14ac:dyDescent="0.25">
      <c r="A551" t="s">
        <v>2</v>
      </c>
      <c r="B551">
        <f t="shared" si="12"/>
        <v>2019</v>
      </c>
      <c r="C551" t="str">
        <f t="shared" si="13"/>
        <v>RESBDGSDEOldSHHEP___STDELC_16</v>
      </c>
      <c r="D551" s="7">
        <f>_xlfn.IFNA(IF(VLOOKUP(LEFT(C551,LEN(C551)-3),RESBDG_Replacement_Split_Tech!A:T,12+B551-2016,FALSE)&lt;0,0,VLOOKUP(LEFT(C551,LEN(C551)-3),RESBDG_Replacement_Split_Tech!A:T,12+B551-2016,FALSE)),0)*_xlfn.IFNA(VLOOKUP(LEFT(C551,14),'AGG Activity_16'!A:K,B551-2016+2,FALSE),VLOOKUP(LEFT(C551,15),'AGG Activity_16'!A:K,B551-2016+2,FALSE))*(1-Summary!$C$9)</f>
        <v>54.879566532913188</v>
      </c>
      <c r="H551" s="6"/>
    </row>
    <row r="552" spans="1:8" x14ac:dyDescent="0.25">
      <c r="A552" t="s">
        <v>2</v>
      </c>
      <c r="B552">
        <f t="shared" si="12"/>
        <v>2019</v>
      </c>
      <c r="C552" t="str">
        <f t="shared" si="13"/>
        <v>RESBDGSDEOldSHPLT___STDELC_16</v>
      </c>
      <c r="D552" s="7">
        <f>_xlfn.IFNA(IF(VLOOKUP(LEFT(C552,LEN(C552)-3),RESBDG_Replacement_Split_Tech!A:T,12+B552-2016,FALSE)&lt;0,0,VLOOKUP(LEFT(C552,LEN(C552)-3),RESBDG_Replacement_Split_Tech!A:T,12+B552-2016,FALSE)),0)*_xlfn.IFNA(VLOOKUP(LEFT(C552,14),'AGG Activity_16'!A:K,B552-2016+2,FALSE),VLOOKUP(LEFT(C552,15),'AGG Activity_16'!A:K,B552-2016+2,FALSE))*(1-Summary!$C$9)</f>
        <v>48.139970642906306</v>
      </c>
      <c r="H552" s="6"/>
    </row>
    <row r="553" spans="1:8" x14ac:dyDescent="0.25">
      <c r="A553" t="s">
        <v>2</v>
      </c>
      <c r="B553">
        <f t="shared" si="12"/>
        <v>2019</v>
      </c>
      <c r="C553" t="str">
        <f t="shared" si="13"/>
        <v>RESBDGSDEOldWH______STDELC_16</v>
      </c>
      <c r="D553" s="7">
        <f>_xlfn.IFNA(IF(VLOOKUP(LEFT(C553,LEN(C553)-3),RESBDG_Replacement_Split_Tech!A:T,12+B553-2016,FALSE)&lt;0,0,VLOOKUP(LEFT(C553,LEN(C553)-3),RESBDG_Replacement_Split_Tech!A:T,12+B553-2016,FALSE)),0)*_xlfn.IFNA(VLOOKUP(LEFT(C553,14),'AGG Activity_16'!A:K,B553-2016+2,FALSE),VLOOKUP(LEFT(C553,15),'AGG Activity_16'!A:K,B553-2016+2,FALSE))*(1-Summary!$C$9)</f>
        <v>189.55500031904393</v>
      </c>
      <c r="H553" s="6"/>
    </row>
    <row r="554" spans="1:8" x14ac:dyDescent="0.25">
      <c r="A554" t="s">
        <v>2</v>
      </c>
      <c r="B554">
        <f t="shared" si="12"/>
        <v>2019</v>
      </c>
      <c r="C554" t="str">
        <f t="shared" si="13"/>
        <v>RESBDGAPANewSHFUR___STDKER_16</v>
      </c>
      <c r="D554" s="7">
        <f>_xlfn.IFNA(IF(VLOOKUP(LEFT(C554,LEN(C554)-3),RESBDG_Replacement_Split_Tech!A:T,12+B554-2016,FALSE)&lt;0,0,VLOOKUP(LEFT(C554,LEN(C554)-3),RESBDG_Replacement_Split_Tech!A:T,12+B554-2016,FALSE)),0)*_xlfn.IFNA(VLOOKUP(LEFT(C554,14),'AGG Activity_16'!A:K,B554-2016+2,FALSE),VLOOKUP(LEFT(C554,15),'AGG Activity_16'!A:K,B554-2016+2,FALSE))*(1-Summary!$C$9)</f>
        <v>0</v>
      </c>
      <c r="H554" s="6"/>
    </row>
    <row r="555" spans="1:8" x14ac:dyDescent="0.25">
      <c r="A555" t="s">
        <v>2</v>
      </c>
      <c r="B555">
        <f t="shared" si="12"/>
        <v>2019</v>
      </c>
      <c r="C555" t="str">
        <f t="shared" si="13"/>
        <v>RESBDGAPANewWH______STDKER_16</v>
      </c>
      <c r="D555" s="7">
        <f>_xlfn.IFNA(IF(VLOOKUP(LEFT(C555,LEN(C555)-3),RESBDG_Replacement_Split_Tech!A:T,12+B555-2016,FALSE)&lt;0,0,VLOOKUP(LEFT(C555,LEN(C555)-3),RESBDG_Replacement_Split_Tech!A:T,12+B555-2016,FALSE)),0)*_xlfn.IFNA(VLOOKUP(LEFT(C555,14),'AGG Activity_16'!A:K,B555-2016+2,FALSE),VLOOKUP(LEFT(C555,15),'AGG Activity_16'!A:K,B555-2016+2,FALSE))*(1-Summary!$C$9)</f>
        <v>0</v>
      </c>
      <c r="H555" s="6"/>
    </row>
    <row r="556" spans="1:8" x14ac:dyDescent="0.25">
      <c r="A556" t="s">
        <v>2</v>
      </c>
      <c r="B556">
        <f t="shared" si="12"/>
        <v>2019</v>
      </c>
      <c r="C556" t="str">
        <f t="shared" si="13"/>
        <v>RESBDGAPAOldSHFUR___STDKER_16</v>
      </c>
      <c r="D556" s="7">
        <f>_xlfn.IFNA(IF(VLOOKUP(LEFT(C556,LEN(C556)-3),RESBDG_Replacement_Split_Tech!A:T,12+B556-2016,FALSE)&lt;0,0,VLOOKUP(LEFT(C556,LEN(C556)-3),RESBDG_Replacement_Split_Tech!A:T,12+B556-2016,FALSE)),0)*_xlfn.IFNA(VLOOKUP(LEFT(C556,14),'AGG Activity_16'!A:K,B556-2016+2,FALSE),VLOOKUP(LEFT(C556,15),'AGG Activity_16'!A:K,B556-2016+2,FALSE))*(1-Summary!$C$9)</f>
        <v>0</v>
      </c>
      <c r="H556" s="6"/>
    </row>
    <row r="557" spans="1:8" x14ac:dyDescent="0.25">
      <c r="A557" t="s">
        <v>2</v>
      </c>
      <c r="B557">
        <f t="shared" si="12"/>
        <v>2019</v>
      </c>
      <c r="C557" t="str">
        <f t="shared" si="13"/>
        <v>RESBDGAPAOldWH______STDKER_16</v>
      </c>
      <c r="D557" s="7">
        <f>_xlfn.IFNA(IF(VLOOKUP(LEFT(C557,LEN(C557)-3),RESBDG_Replacement_Split_Tech!A:T,12+B557-2016,FALSE)&lt;0,0,VLOOKUP(LEFT(C557,LEN(C557)-3),RESBDG_Replacement_Split_Tech!A:T,12+B557-2016,FALSE)),0)*_xlfn.IFNA(VLOOKUP(LEFT(C557,14),'AGG Activity_16'!A:K,B557-2016+2,FALSE),VLOOKUP(LEFT(C557,15),'AGG Activity_16'!A:K,B557-2016+2,FALSE))*(1-Summary!$C$9)</f>
        <v>0</v>
      </c>
      <c r="H557" s="6"/>
    </row>
    <row r="558" spans="1:8" x14ac:dyDescent="0.25">
      <c r="A558" t="s">
        <v>2</v>
      </c>
      <c r="B558">
        <f t="shared" si="12"/>
        <v>2019</v>
      </c>
      <c r="C558" t="str">
        <f t="shared" si="13"/>
        <v>RESBDGSATNewSHFUR___STDKER_16</v>
      </c>
      <c r="D558" s="7">
        <f>_xlfn.IFNA(IF(VLOOKUP(LEFT(C558,LEN(C558)-3),RESBDG_Replacement_Split_Tech!A:T,12+B558-2016,FALSE)&lt;0,0,VLOOKUP(LEFT(C558,LEN(C558)-3),RESBDG_Replacement_Split_Tech!A:T,12+B558-2016,FALSE)),0)*_xlfn.IFNA(VLOOKUP(LEFT(C558,14),'AGG Activity_16'!A:K,B558-2016+2,FALSE),VLOOKUP(LEFT(C558,15),'AGG Activity_16'!A:K,B558-2016+2,FALSE))*(1-Summary!$C$9)</f>
        <v>0</v>
      </c>
      <c r="H558" s="6"/>
    </row>
    <row r="559" spans="1:8" x14ac:dyDescent="0.25">
      <c r="A559" t="s">
        <v>2</v>
      </c>
      <c r="B559">
        <f t="shared" si="12"/>
        <v>2019</v>
      </c>
      <c r="C559" t="str">
        <f t="shared" si="13"/>
        <v>RESBDGSATNewWH______STDKER_16</v>
      </c>
      <c r="D559" s="7">
        <f>_xlfn.IFNA(IF(VLOOKUP(LEFT(C559,LEN(C559)-3),RESBDG_Replacement_Split_Tech!A:T,12+B559-2016,FALSE)&lt;0,0,VLOOKUP(LEFT(C559,LEN(C559)-3),RESBDG_Replacement_Split_Tech!A:T,12+B559-2016,FALSE)),0)*_xlfn.IFNA(VLOOKUP(LEFT(C559,14),'AGG Activity_16'!A:K,B559-2016+2,FALSE),VLOOKUP(LEFT(C559,15),'AGG Activity_16'!A:K,B559-2016+2,FALSE))*(1-Summary!$C$9)</f>
        <v>0</v>
      </c>
      <c r="H559" s="6"/>
    </row>
    <row r="560" spans="1:8" x14ac:dyDescent="0.25">
      <c r="A560" t="s">
        <v>2</v>
      </c>
      <c r="B560">
        <f t="shared" si="12"/>
        <v>2019</v>
      </c>
      <c r="C560" t="str">
        <f t="shared" si="13"/>
        <v>RESBDGSATOldSHFUR___STDKER_16</v>
      </c>
      <c r="D560" s="7">
        <f>_xlfn.IFNA(IF(VLOOKUP(LEFT(C560,LEN(C560)-3),RESBDG_Replacement_Split_Tech!A:T,12+B560-2016,FALSE)&lt;0,0,VLOOKUP(LEFT(C560,LEN(C560)-3),RESBDG_Replacement_Split_Tech!A:T,12+B560-2016,FALSE)),0)*_xlfn.IFNA(VLOOKUP(LEFT(C560,14),'AGG Activity_16'!A:K,B560-2016+2,FALSE),VLOOKUP(LEFT(C560,15),'AGG Activity_16'!A:K,B560-2016+2,FALSE))*(1-Summary!$C$9)</f>
        <v>0</v>
      </c>
      <c r="H560" s="6"/>
    </row>
    <row r="561" spans="1:8" x14ac:dyDescent="0.25">
      <c r="A561" t="s">
        <v>2</v>
      </c>
      <c r="B561">
        <f t="shared" si="12"/>
        <v>2019</v>
      </c>
      <c r="C561" t="str">
        <f t="shared" si="13"/>
        <v>RESBDGSATOldWH______STDKER_16</v>
      </c>
      <c r="D561" s="7">
        <f>_xlfn.IFNA(IF(VLOOKUP(LEFT(C561,LEN(C561)-3),RESBDG_Replacement_Split_Tech!A:T,12+B561-2016,FALSE)&lt;0,0,VLOOKUP(LEFT(C561,LEN(C561)-3),RESBDG_Replacement_Split_Tech!A:T,12+B561-2016,FALSE)),0)*_xlfn.IFNA(VLOOKUP(LEFT(C561,14),'AGG Activity_16'!A:K,B561-2016+2,FALSE),VLOOKUP(LEFT(C561,15),'AGG Activity_16'!A:K,B561-2016+2,FALSE))*(1-Summary!$C$9)</f>
        <v>0</v>
      </c>
      <c r="H561" s="6"/>
    </row>
    <row r="562" spans="1:8" x14ac:dyDescent="0.25">
      <c r="A562" t="s">
        <v>2</v>
      </c>
      <c r="B562">
        <f t="shared" si="12"/>
        <v>2019</v>
      </c>
      <c r="C562" t="str">
        <f t="shared" si="13"/>
        <v>RESBDGSDENewSHFUR___STDKER_16</v>
      </c>
      <c r="D562" s="7">
        <f>_xlfn.IFNA(IF(VLOOKUP(LEFT(C562,LEN(C562)-3),RESBDG_Replacement_Split_Tech!A:T,12+B562-2016,FALSE)&lt;0,0,VLOOKUP(LEFT(C562,LEN(C562)-3),RESBDG_Replacement_Split_Tech!A:T,12+B562-2016,FALSE)),0)*_xlfn.IFNA(VLOOKUP(LEFT(C562,14),'AGG Activity_16'!A:K,B562-2016+2,FALSE),VLOOKUP(LEFT(C562,15),'AGG Activity_16'!A:K,B562-2016+2,FALSE))*(1-Summary!$C$9)</f>
        <v>0</v>
      </c>
      <c r="H562" s="6"/>
    </row>
    <row r="563" spans="1:8" x14ac:dyDescent="0.25">
      <c r="A563" t="s">
        <v>2</v>
      </c>
      <c r="B563">
        <f t="shared" si="12"/>
        <v>2019</v>
      </c>
      <c r="C563" t="str">
        <f t="shared" si="13"/>
        <v>RESBDGSDENewWH______STDKER_16</v>
      </c>
      <c r="D563" s="7">
        <f>_xlfn.IFNA(IF(VLOOKUP(LEFT(C563,LEN(C563)-3),RESBDG_Replacement_Split_Tech!A:T,12+B563-2016,FALSE)&lt;0,0,VLOOKUP(LEFT(C563,LEN(C563)-3),RESBDG_Replacement_Split_Tech!A:T,12+B563-2016,FALSE)),0)*_xlfn.IFNA(VLOOKUP(LEFT(C563,14),'AGG Activity_16'!A:K,B563-2016+2,FALSE),VLOOKUP(LEFT(C563,15),'AGG Activity_16'!A:K,B563-2016+2,FALSE))*(1-Summary!$C$9)</f>
        <v>0</v>
      </c>
      <c r="H563" s="6"/>
    </row>
    <row r="564" spans="1:8" x14ac:dyDescent="0.25">
      <c r="A564" t="s">
        <v>2</v>
      </c>
      <c r="B564">
        <f t="shared" si="12"/>
        <v>2019</v>
      </c>
      <c r="C564" t="str">
        <f t="shared" si="13"/>
        <v>RESBDGSDEOldSHFUR___STDKER_16</v>
      </c>
      <c r="D564" s="7">
        <f>_xlfn.IFNA(IF(VLOOKUP(LEFT(C564,LEN(C564)-3),RESBDG_Replacement_Split_Tech!A:T,12+B564-2016,FALSE)&lt;0,0,VLOOKUP(LEFT(C564,LEN(C564)-3),RESBDG_Replacement_Split_Tech!A:T,12+B564-2016,FALSE)),0)*_xlfn.IFNA(VLOOKUP(LEFT(C564,14),'AGG Activity_16'!A:K,B564-2016+2,FALSE),VLOOKUP(LEFT(C564,15),'AGG Activity_16'!A:K,B564-2016+2,FALSE))*(1-Summary!$C$9)</f>
        <v>0</v>
      </c>
      <c r="H564" s="6"/>
    </row>
    <row r="565" spans="1:8" x14ac:dyDescent="0.25">
      <c r="A565" t="s">
        <v>2</v>
      </c>
      <c r="B565">
        <f t="shared" si="12"/>
        <v>2019</v>
      </c>
      <c r="C565" t="str">
        <f t="shared" si="13"/>
        <v>RESBDGSDEOldWH______STDKER_16</v>
      </c>
      <c r="D565" s="7">
        <f>_xlfn.IFNA(IF(VLOOKUP(LEFT(C565,LEN(C565)-3),RESBDG_Replacement_Split_Tech!A:T,12+B565-2016,FALSE)&lt;0,0,VLOOKUP(LEFT(C565,LEN(C565)-3),RESBDG_Replacement_Split_Tech!A:T,12+B565-2016,FALSE)),0)*_xlfn.IFNA(VLOOKUP(LEFT(C565,14),'AGG Activity_16'!A:K,B565-2016+2,FALSE),VLOOKUP(LEFT(C565,15),'AGG Activity_16'!A:K,B565-2016+2,FALSE))*(1-Summary!$C$9)</f>
        <v>0</v>
      </c>
      <c r="H565" s="6"/>
    </row>
    <row r="566" spans="1:8" x14ac:dyDescent="0.25">
      <c r="A566" t="s">
        <v>2</v>
      </c>
      <c r="B566">
        <f t="shared" si="12"/>
        <v>2019</v>
      </c>
      <c r="C566" t="str">
        <f t="shared" si="13"/>
        <v>RESBDGAPANewSHFUR___STDLFO_16</v>
      </c>
      <c r="D566" s="7">
        <f>_xlfn.IFNA(IF(VLOOKUP(LEFT(C566,LEN(C566)-3),RESBDG_Replacement_Split_Tech!A:T,12+B566-2016,FALSE)&lt;0,0,VLOOKUP(LEFT(C566,LEN(C566)-3),RESBDG_Replacement_Split_Tech!A:T,12+B566-2016,FALSE)),0)*_xlfn.IFNA(VLOOKUP(LEFT(C566,14),'AGG Activity_16'!A:K,B566-2016+2,FALSE),VLOOKUP(LEFT(C566,15),'AGG Activity_16'!A:K,B566-2016+2,FALSE))*(1-Summary!$C$9)</f>
        <v>0</v>
      </c>
      <c r="H566" s="6"/>
    </row>
    <row r="567" spans="1:8" x14ac:dyDescent="0.25">
      <c r="A567" t="s">
        <v>2</v>
      </c>
      <c r="B567">
        <f t="shared" si="12"/>
        <v>2019</v>
      </c>
      <c r="C567" t="str">
        <f t="shared" si="13"/>
        <v>RESBDGAPANewWH______STDLFO_16</v>
      </c>
      <c r="D567" s="7">
        <f>_xlfn.IFNA(IF(VLOOKUP(LEFT(C567,LEN(C567)-3),RESBDG_Replacement_Split_Tech!A:T,12+B567-2016,FALSE)&lt;0,0,VLOOKUP(LEFT(C567,LEN(C567)-3),RESBDG_Replacement_Split_Tech!A:T,12+B567-2016,FALSE)),0)*_xlfn.IFNA(VLOOKUP(LEFT(C567,14),'AGG Activity_16'!A:K,B567-2016+2,FALSE),VLOOKUP(LEFT(C567,15),'AGG Activity_16'!A:K,B567-2016+2,FALSE))*(1-Summary!$C$9)</f>
        <v>0</v>
      </c>
      <c r="H567" s="6"/>
    </row>
    <row r="568" spans="1:8" x14ac:dyDescent="0.25">
      <c r="A568" t="s">
        <v>2</v>
      </c>
      <c r="B568">
        <f t="shared" si="12"/>
        <v>2019</v>
      </c>
      <c r="C568" t="str">
        <f t="shared" si="13"/>
        <v>RESBDGAPAOldSHFUR___STDLFO_16</v>
      </c>
      <c r="D568" s="7">
        <f>_xlfn.IFNA(IF(VLOOKUP(LEFT(C568,LEN(C568)-3),RESBDG_Replacement_Split_Tech!A:T,12+B568-2016,FALSE)&lt;0,0,VLOOKUP(LEFT(C568,LEN(C568)-3),RESBDG_Replacement_Split_Tech!A:T,12+B568-2016,FALSE)),0)*_xlfn.IFNA(VLOOKUP(LEFT(C568,14),'AGG Activity_16'!A:K,B568-2016+2,FALSE),VLOOKUP(LEFT(C568,15),'AGG Activity_16'!A:K,B568-2016+2,FALSE))*(1-Summary!$C$9)</f>
        <v>8.7632308203062141</v>
      </c>
      <c r="H568" s="6"/>
    </row>
    <row r="569" spans="1:8" x14ac:dyDescent="0.25">
      <c r="A569" t="s">
        <v>2</v>
      </c>
      <c r="B569">
        <f t="shared" si="12"/>
        <v>2019</v>
      </c>
      <c r="C569" t="str">
        <f t="shared" si="13"/>
        <v>RESBDGAPAOldWH______STDLFO_16</v>
      </c>
      <c r="D569" s="7">
        <f>_xlfn.IFNA(IF(VLOOKUP(LEFT(C569,LEN(C569)-3),RESBDG_Replacement_Split_Tech!A:T,12+B569-2016,FALSE)&lt;0,0,VLOOKUP(LEFT(C569,LEN(C569)-3),RESBDG_Replacement_Split_Tech!A:T,12+B569-2016,FALSE)),0)*_xlfn.IFNA(VLOOKUP(LEFT(C569,14),'AGG Activity_16'!A:K,B569-2016+2,FALSE),VLOOKUP(LEFT(C569,15),'AGG Activity_16'!A:K,B569-2016+2,FALSE))*(1-Summary!$C$9)</f>
        <v>17.149521564407625</v>
      </c>
      <c r="H569" s="6"/>
    </row>
    <row r="570" spans="1:8" x14ac:dyDescent="0.25">
      <c r="A570" t="s">
        <v>2</v>
      </c>
      <c r="B570">
        <f t="shared" si="12"/>
        <v>2019</v>
      </c>
      <c r="C570" t="str">
        <f t="shared" si="13"/>
        <v>RESBDGSATNewSHFUR___STDLFO_16</v>
      </c>
      <c r="D570" s="7">
        <f>_xlfn.IFNA(IF(VLOOKUP(LEFT(C570,LEN(C570)-3),RESBDG_Replacement_Split_Tech!A:T,12+B570-2016,FALSE)&lt;0,0,VLOOKUP(LEFT(C570,LEN(C570)-3),RESBDG_Replacement_Split_Tech!A:T,12+B570-2016,FALSE)),0)*_xlfn.IFNA(VLOOKUP(LEFT(C570,14),'AGG Activity_16'!A:K,B570-2016+2,FALSE),VLOOKUP(LEFT(C570,15),'AGG Activity_16'!A:K,B570-2016+2,FALSE))*(1-Summary!$C$9)</f>
        <v>0</v>
      </c>
      <c r="H570" s="6"/>
    </row>
    <row r="571" spans="1:8" x14ac:dyDescent="0.25">
      <c r="A571" t="s">
        <v>2</v>
      </c>
      <c r="B571">
        <f t="shared" si="12"/>
        <v>2019</v>
      </c>
      <c r="C571" t="str">
        <f t="shared" si="13"/>
        <v>RESBDGSATNewWH______STDLFO_16</v>
      </c>
      <c r="D571" s="7">
        <f>_xlfn.IFNA(IF(VLOOKUP(LEFT(C571,LEN(C571)-3),RESBDG_Replacement_Split_Tech!A:T,12+B571-2016,FALSE)&lt;0,0,VLOOKUP(LEFT(C571,LEN(C571)-3),RESBDG_Replacement_Split_Tech!A:T,12+B571-2016,FALSE)),0)*_xlfn.IFNA(VLOOKUP(LEFT(C571,14),'AGG Activity_16'!A:K,B571-2016+2,FALSE),VLOOKUP(LEFT(C571,15),'AGG Activity_16'!A:K,B571-2016+2,FALSE))*(1-Summary!$C$9)</f>
        <v>0</v>
      </c>
      <c r="H571" s="6"/>
    </row>
    <row r="572" spans="1:8" x14ac:dyDescent="0.25">
      <c r="A572" t="s">
        <v>2</v>
      </c>
      <c r="B572">
        <f t="shared" si="12"/>
        <v>2019</v>
      </c>
      <c r="C572" t="str">
        <f t="shared" si="13"/>
        <v>RESBDGSATOldSHFUR___STDLFO_16</v>
      </c>
      <c r="D572" s="7">
        <f>_xlfn.IFNA(IF(VLOOKUP(LEFT(C572,LEN(C572)-3),RESBDG_Replacement_Split_Tech!A:T,12+B572-2016,FALSE)&lt;0,0,VLOOKUP(LEFT(C572,LEN(C572)-3),RESBDG_Replacement_Split_Tech!A:T,12+B572-2016,FALSE)),0)*_xlfn.IFNA(VLOOKUP(LEFT(C572,14),'AGG Activity_16'!A:K,B572-2016+2,FALSE),VLOOKUP(LEFT(C572,15),'AGG Activity_16'!A:K,B572-2016+2,FALSE))*(1-Summary!$C$9)</f>
        <v>3.2711815088959564</v>
      </c>
      <c r="H572" s="6"/>
    </row>
    <row r="573" spans="1:8" x14ac:dyDescent="0.25">
      <c r="A573" t="s">
        <v>2</v>
      </c>
      <c r="B573">
        <f t="shared" si="12"/>
        <v>2019</v>
      </c>
      <c r="C573" t="str">
        <f t="shared" si="13"/>
        <v>RESBDGSATOldWH______STDLFO_16</v>
      </c>
      <c r="D573" s="7">
        <f>_xlfn.IFNA(IF(VLOOKUP(LEFT(C573,LEN(C573)-3),RESBDG_Replacement_Split_Tech!A:T,12+B573-2016,FALSE)&lt;0,0,VLOOKUP(LEFT(C573,LEN(C573)-3),RESBDG_Replacement_Split_Tech!A:T,12+B573-2016,FALSE)),0)*_xlfn.IFNA(VLOOKUP(LEFT(C573,14),'AGG Activity_16'!A:K,B573-2016+2,FALSE),VLOOKUP(LEFT(C573,15),'AGG Activity_16'!A:K,B573-2016+2,FALSE))*(1-Summary!$C$9)</f>
        <v>5.3672989847025034</v>
      </c>
      <c r="H573" s="6"/>
    </row>
    <row r="574" spans="1:8" x14ac:dyDescent="0.25">
      <c r="A574" t="s">
        <v>2</v>
      </c>
      <c r="B574">
        <f t="shared" si="12"/>
        <v>2019</v>
      </c>
      <c r="C574" t="str">
        <f t="shared" si="13"/>
        <v>RESBDGSDENewSHFUR___STDLFO_16</v>
      </c>
      <c r="D574" s="7">
        <f>_xlfn.IFNA(IF(VLOOKUP(LEFT(C574,LEN(C574)-3),RESBDG_Replacement_Split_Tech!A:T,12+B574-2016,FALSE)&lt;0,0,VLOOKUP(LEFT(C574,LEN(C574)-3),RESBDG_Replacement_Split_Tech!A:T,12+B574-2016,FALSE)),0)*_xlfn.IFNA(VLOOKUP(LEFT(C574,14),'AGG Activity_16'!A:K,B574-2016+2,FALSE),VLOOKUP(LEFT(C574,15),'AGG Activity_16'!A:K,B574-2016+2,FALSE))*(1-Summary!$C$9)</f>
        <v>0</v>
      </c>
      <c r="H574" s="6"/>
    </row>
    <row r="575" spans="1:8" x14ac:dyDescent="0.25">
      <c r="A575" t="s">
        <v>2</v>
      </c>
      <c r="B575">
        <f t="shared" si="12"/>
        <v>2019</v>
      </c>
      <c r="C575" t="str">
        <f t="shared" si="13"/>
        <v>RESBDGSDENewWH______STDLFO_16</v>
      </c>
      <c r="D575" s="7">
        <f>_xlfn.IFNA(IF(VLOOKUP(LEFT(C575,LEN(C575)-3),RESBDG_Replacement_Split_Tech!A:T,12+B575-2016,FALSE)&lt;0,0,VLOOKUP(LEFT(C575,LEN(C575)-3),RESBDG_Replacement_Split_Tech!A:T,12+B575-2016,FALSE)),0)*_xlfn.IFNA(VLOOKUP(LEFT(C575,14),'AGG Activity_16'!A:K,B575-2016+2,FALSE),VLOOKUP(LEFT(C575,15),'AGG Activity_16'!A:K,B575-2016+2,FALSE))*(1-Summary!$C$9)</f>
        <v>0</v>
      </c>
      <c r="H575" s="6"/>
    </row>
    <row r="576" spans="1:8" x14ac:dyDescent="0.25">
      <c r="A576" t="s">
        <v>2</v>
      </c>
      <c r="B576">
        <f t="shared" si="12"/>
        <v>2019</v>
      </c>
      <c r="C576" t="str">
        <f t="shared" si="13"/>
        <v>RESBDGSDEOldSHFUR___STDLFO_16</v>
      </c>
      <c r="D576" s="7">
        <f>_xlfn.IFNA(IF(VLOOKUP(LEFT(C576,LEN(C576)-3),RESBDG_Replacement_Split_Tech!A:T,12+B576-2016,FALSE)&lt;0,0,VLOOKUP(LEFT(C576,LEN(C576)-3),RESBDG_Replacement_Split_Tech!A:T,12+B576-2016,FALSE)),0)*_xlfn.IFNA(VLOOKUP(LEFT(C576,14),'AGG Activity_16'!A:K,B576-2016+2,FALSE),VLOOKUP(LEFT(C576,15),'AGG Activity_16'!A:K,B576-2016+2,FALSE))*(1-Summary!$C$9)</f>
        <v>6.7588518782640445</v>
      </c>
      <c r="H576" s="6"/>
    </row>
    <row r="577" spans="1:8" x14ac:dyDescent="0.25">
      <c r="A577" t="s">
        <v>2</v>
      </c>
      <c r="B577">
        <f t="shared" si="12"/>
        <v>2019</v>
      </c>
      <c r="C577" t="str">
        <f t="shared" si="13"/>
        <v>RESBDGSDEOldWH______STDLFO_16</v>
      </c>
      <c r="D577" s="7">
        <f>_xlfn.IFNA(IF(VLOOKUP(LEFT(C577,LEN(C577)-3),RESBDG_Replacement_Split_Tech!A:T,12+B577-2016,FALSE)&lt;0,0,VLOOKUP(LEFT(C577,LEN(C577)-3),RESBDG_Replacement_Split_Tech!A:T,12+B577-2016,FALSE)),0)*_xlfn.IFNA(VLOOKUP(LEFT(C577,14),'AGG Activity_16'!A:K,B577-2016+2,FALSE),VLOOKUP(LEFT(C577,15),'AGG Activity_16'!A:K,B577-2016+2,FALSE))*(1-Summary!$C$9)</f>
        <v>9.6952186171440449</v>
      </c>
      <c r="H577" s="6"/>
    </row>
    <row r="578" spans="1:8" x14ac:dyDescent="0.25">
      <c r="A578" t="s">
        <v>2</v>
      </c>
      <c r="B578">
        <f t="shared" si="12"/>
        <v>2019</v>
      </c>
      <c r="C578" t="str">
        <f t="shared" si="13"/>
        <v>RESBDGAPANewSHFUR___STDPRO_16</v>
      </c>
      <c r="D578" s="7">
        <f>_xlfn.IFNA(IF(VLOOKUP(LEFT(C578,LEN(C578)-3),RESBDG_Replacement_Split_Tech!A:T,12+B578-2016,FALSE)&lt;0,0,VLOOKUP(LEFT(C578,LEN(C578)-3),RESBDG_Replacement_Split_Tech!A:T,12+B578-2016,FALSE)),0)*_xlfn.IFNA(VLOOKUP(LEFT(C578,14),'AGG Activity_16'!A:K,B578-2016+2,FALSE),VLOOKUP(LEFT(C578,15),'AGG Activity_16'!A:K,B578-2016+2,FALSE))*(1-Summary!$C$9)</f>
        <v>0</v>
      </c>
      <c r="H578" s="6"/>
    </row>
    <row r="579" spans="1:8" x14ac:dyDescent="0.25">
      <c r="A579" t="s">
        <v>2</v>
      </c>
      <c r="B579">
        <f t="shared" si="12"/>
        <v>2019</v>
      </c>
      <c r="C579" t="str">
        <f t="shared" si="13"/>
        <v>RESBDGAPANewWH______STDPRO_16</v>
      </c>
      <c r="D579" s="7">
        <f>_xlfn.IFNA(IF(VLOOKUP(LEFT(C579,LEN(C579)-3),RESBDG_Replacement_Split_Tech!A:T,12+B579-2016,FALSE)&lt;0,0,VLOOKUP(LEFT(C579,LEN(C579)-3),RESBDG_Replacement_Split_Tech!A:T,12+B579-2016,FALSE)),0)*_xlfn.IFNA(VLOOKUP(LEFT(C579,14),'AGG Activity_16'!A:K,B579-2016+2,FALSE),VLOOKUP(LEFT(C579,15),'AGG Activity_16'!A:K,B579-2016+2,FALSE))*(1-Summary!$C$9)</f>
        <v>0</v>
      </c>
      <c r="H579" s="6"/>
    </row>
    <row r="580" spans="1:8" x14ac:dyDescent="0.25">
      <c r="A580" t="s">
        <v>2</v>
      </c>
      <c r="B580">
        <f t="shared" si="12"/>
        <v>2019</v>
      </c>
      <c r="C580" t="str">
        <f t="shared" si="13"/>
        <v>RESBDGAPAOldSHFUR___STDPRO_16</v>
      </c>
      <c r="D580" s="7">
        <f>_xlfn.IFNA(IF(VLOOKUP(LEFT(C580,LEN(C580)-3),RESBDG_Replacement_Split_Tech!A:T,12+B580-2016,FALSE)&lt;0,0,VLOOKUP(LEFT(C580,LEN(C580)-3),RESBDG_Replacement_Split_Tech!A:T,12+B580-2016,FALSE)),0)*_xlfn.IFNA(VLOOKUP(LEFT(C580,14),'AGG Activity_16'!A:K,B580-2016+2,FALSE),VLOOKUP(LEFT(C580,15),'AGG Activity_16'!A:K,B580-2016+2,FALSE))*(1-Summary!$C$9)</f>
        <v>0</v>
      </c>
      <c r="H580" s="6"/>
    </row>
    <row r="581" spans="1:8" x14ac:dyDescent="0.25">
      <c r="A581" t="s">
        <v>2</v>
      </c>
      <c r="B581">
        <f t="shared" si="12"/>
        <v>2019</v>
      </c>
      <c r="C581" t="str">
        <f t="shared" si="13"/>
        <v>RESBDGAPAOldWH______STDPRO_16</v>
      </c>
      <c r="D581" s="7">
        <f>_xlfn.IFNA(IF(VLOOKUP(LEFT(C581,LEN(C581)-3),RESBDG_Replacement_Split_Tech!A:T,12+B581-2016,FALSE)&lt;0,0,VLOOKUP(LEFT(C581,LEN(C581)-3),RESBDG_Replacement_Split_Tech!A:T,12+B581-2016,FALSE)),0)*_xlfn.IFNA(VLOOKUP(LEFT(C581,14),'AGG Activity_16'!A:K,B581-2016+2,FALSE),VLOOKUP(LEFT(C581,15),'AGG Activity_16'!A:K,B581-2016+2,FALSE))*(1-Summary!$C$9)</f>
        <v>0</v>
      </c>
      <c r="H581" s="6"/>
    </row>
    <row r="582" spans="1:8" x14ac:dyDescent="0.25">
      <c r="A582" t="s">
        <v>2</v>
      </c>
      <c r="B582">
        <f t="shared" si="12"/>
        <v>2019</v>
      </c>
      <c r="C582" t="str">
        <f t="shared" si="13"/>
        <v>RESBDGSATNewSHFUR___STDPRO_16</v>
      </c>
      <c r="D582" s="7">
        <f>_xlfn.IFNA(IF(VLOOKUP(LEFT(C582,LEN(C582)-3),RESBDG_Replacement_Split_Tech!A:T,12+B582-2016,FALSE)&lt;0,0,VLOOKUP(LEFT(C582,LEN(C582)-3),RESBDG_Replacement_Split_Tech!A:T,12+B582-2016,FALSE)),0)*_xlfn.IFNA(VLOOKUP(LEFT(C582,14),'AGG Activity_16'!A:K,B582-2016+2,FALSE),VLOOKUP(LEFT(C582,15),'AGG Activity_16'!A:K,B582-2016+2,FALSE))*(1-Summary!$C$9)</f>
        <v>0</v>
      </c>
      <c r="H582" s="6"/>
    </row>
    <row r="583" spans="1:8" x14ac:dyDescent="0.25">
      <c r="A583" t="s">
        <v>2</v>
      </c>
      <c r="B583">
        <f t="shared" si="12"/>
        <v>2019</v>
      </c>
      <c r="C583" t="str">
        <f t="shared" si="13"/>
        <v>RESBDGSATNewWH______STDPRO_16</v>
      </c>
      <c r="D583" s="7">
        <f>_xlfn.IFNA(IF(VLOOKUP(LEFT(C583,LEN(C583)-3),RESBDG_Replacement_Split_Tech!A:T,12+B583-2016,FALSE)&lt;0,0,VLOOKUP(LEFT(C583,LEN(C583)-3),RESBDG_Replacement_Split_Tech!A:T,12+B583-2016,FALSE)),0)*_xlfn.IFNA(VLOOKUP(LEFT(C583,14),'AGG Activity_16'!A:K,B583-2016+2,FALSE),VLOOKUP(LEFT(C583,15),'AGG Activity_16'!A:K,B583-2016+2,FALSE))*(1-Summary!$C$9)</f>
        <v>0</v>
      </c>
      <c r="H583" s="6"/>
    </row>
    <row r="584" spans="1:8" x14ac:dyDescent="0.25">
      <c r="A584" t="s">
        <v>2</v>
      </c>
      <c r="B584">
        <f t="shared" si="12"/>
        <v>2019</v>
      </c>
      <c r="C584" t="str">
        <f t="shared" si="13"/>
        <v>RESBDGSATOldSHFUR___STDPRO_16</v>
      </c>
      <c r="D584" s="7">
        <f>_xlfn.IFNA(IF(VLOOKUP(LEFT(C584,LEN(C584)-3),RESBDG_Replacement_Split_Tech!A:T,12+B584-2016,FALSE)&lt;0,0,VLOOKUP(LEFT(C584,LEN(C584)-3),RESBDG_Replacement_Split_Tech!A:T,12+B584-2016,FALSE)),0)*_xlfn.IFNA(VLOOKUP(LEFT(C584,14),'AGG Activity_16'!A:K,B584-2016+2,FALSE),VLOOKUP(LEFT(C584,15),'AGG Activity_16'!A:K,B584-2016+2,FALSE))*(1-Summary!$C$9)</f>
        <v>0</v>
      </c>
      <c r="H584" s="6"/>
    </row>
    <row r="585" spans="1:8" x14ac:dyDescent="0.25">
      <c r="A585" t="s">
        <v>2</v>
      </c>
      <c r="B585">
        <f t="shared" si="12"/>
        <v>2019</v>
      </c>
      <c r="C585" t="str">
        <f t="shared" si="13"/>
        <v>RESBDGSATOldWH______STDPRO_16</v>
      </c>
      <c r="D585" s="7">
        <f>_xlfn.IFNA(IF(VLOOKUP(LEFT(C585,LEN(C585)-3),RESBDG_Replacement_Split_Tech!A:T,12+B585-2016,FALSE)&lt;0,0,VLOOKUP(LEFT(C585,LEN(C585)-3),RESBDG_Replacement_Split_Tech!A:T,12+B585-2016,FALSE)),0)*_xlfn.IFNA(VLOOKUP(LEFT(C585,14),'AGG Activity_16'!A:K,B585-2016+2,FALSE),VLOOKUP(LEFT(C585,15),'AGG Activity_16'!A:K,B585-2016+2,FALSE))*(1-Summary!$C$9)</f>
        <v>0</v>
      </c>
      <c r="H585" s="6"/>
    </row>
    <row r="586" spans="1:8" x14ac:dyDescent="0.25">
      <c r="A586" t="s">
        <v>2</v>
      </c>
      <c r="B586">
        <f t="shared" si="12"/>
        <v>2019</v>
      </c>
      <c r="C586" t="str">
        <f t="shared" si="13"/>
        <v>RESBDGSDENewSHFUR___STDPRO_16</v>
      </c>
      <c r="D586" s="7">
        <f>_xlfn.IFNA(IF(VLOOKUP(LEFT(C586,LEN(C586)-3),RESBDG_Replacement_Split_Tech!A:T,12+B586-2016,FALSE)&lt;0,0,VLOOKUP(LEFT(C586,LEN(C586)-3),RESBDG_Replacement_Split_Tech!A:T,12+B586-2016,FALSE)),0)*_xlfn.IFNA(VLOOKUP(LEFT(C586,14),'AGG Activity_16'!A:K,B586-2016+2,FALSE),VLOOKUP(LEFT(C586,15),'AGG Activity_16'!A:K,B586-2016+2,FALSE))*(1-Summary!$C$9)</f>
        <v>0</v>
      </c>
      <c r="H586" s="6"/>
    </row>
    <row r="587" spans="1:8" x14ac:dyDescent="0.25">
      <c r="A587" t="s">
        <v>2</v>
      </c>
      <c r="B587">
        <f t="shared" si="12"/>
        <v>2019</v>
      </c>
      <c r="C587" t="str">
        <f t="shared" si="13"/>
        <v>RESBDGSDENewWH______STDPRO_16</v>
      </c>
      <c r="D587" s="7">
        <f>_xlfn.IFNA(IF(VLOOKUP(LEFT(C587,LEN(C587)-3),RESBDG_Replacement_Split_Tech!A:T,12+B587-2016,FALSE)&lt;0,0,VLOOKUP(LEFT(C587,LEN(C587)-3),RESBDG_Replacement_Split_Tech!A:T,12+B587-2016,FALSE)),0)*_xlfn.IFNA(VLOOKUP(LEFT(C587,14),'AGG Activity_16'!A:K,B587-2016+2,FALSE),VLOOKUP(LEFT(C587,15),'AGG Activity_16'!A:K,B587-2016+2,FALSE))*(1-Summary!$C$9)</f>
        <v>0</v>
      </c>
      <c r="H587" s="6"/>
    </row>
    <row r="588" spans="1:8" x14ac:dyDescent="0.25">
      <c r="A588" t="s">
        <v>2</v>
      </c>
      <c r="B588">
        <f t="shared" si="12"/>
        <v>2019</v>
      </c>
      <c r="C588" t="str">
        <f t="shared" si="13"/>
        <v>RESBDGSDEOldSHFUR___STDPRO_16</v>
      </c>
      <c r="D588" s="7">
        <f>_xlfn.IFNA(IF(VLOOKUP(LEFT(C588,LEN(C588)-3),RESBDG_Replacement_Split_Tech!A:T,12+B588-2016,FALSE)&lt;0,0,VLOOKUP(LEFT(C588,LEN(C588)-3),RESBDG_Replacement_Split_Tech!A:T,12+B588-2016,FALSE)),0)*_xlfn.IFNA(VLOOKUP(LEFT(C588,14),'AGG Activity_16'!A:K,B588-2016+2,FALSE),VLOOKUP(LEFT(C588,15),'AGG Activity_16'!A:K,B588-2016+2,FALSE))*(1-Summary!$C$9)</f>
        <v>0</v>
      </c>
      <c r="H588" s="6"/>
    </row>
    <row r="589" spans="1:8" x14ac:dyDescent="0.25">
      <c r="A589" t="s">
        <v>2</v>
      </c>
      <c r="B589">
        <f t="shared" si="12"/>
        <v>2019</v>
      </c>
      <c r="C589" t="str">
        <f t="shared" si="13"/>
        <v>RESBDGSDEOldWH______STDPRO_16</v>
      </c>
      <c r="D589" s="7">
        <f>_xlfn.IFNA(IF(VLOOKUP(LEFT(C589,LEN(C589)-3),RESBDG_Replacement_Split_Tech!A:T,12+B589-2016,FALSE)&lt;0,0,VLOOKUP(LEFT(C589,LEN(C589)-3),RESBDG_Replacement_Split_Tech!A:T,12+B589-2016,FALSE)),0)*_xlfn.IFNA(VLOOKUP(LEFT(C589,14),'AGG Activity_16'!A:K,B589-2016+2,FALSE),VLOOKUP(LEFT(C589,15),'AGG Activity_16'!A:K,B589-2016+2,FALSE))*(1-Summary!$C$9)</f>
        <v>0</v>
      </c>
      <c r="H589" s="6"/>
    </row>
    <row r="590" spans="1:8" x14ac:dyDescent="0.25">
      <c r="A590" t="s">
        <v>2</v>
      </c>
      <c r="B590">
        <f t="shared" si="12"/>
        <v>2020</v>
      </c>
      <c r="C590" t="str">
        <f t="shared" si="13"/>
        <v>RESBDGAPAOldSHFUR___STDBMA_16</v>
      </c>
      <c r="D590" s="7">
        <f>_xlfn.IFNA(IF(VLOOKUP(LEFT(C590,LEN(C590)-3),RESBDG_Replacement_Split_Tech!A:T,12+B590-2016,FALSE)&lt;0,0,VLOOKUP(LEFT(C590,LEN(C590)-3),RESBDG_Replacement_Split_Tech!A:T,12+B590-2016,FALSE)),0)*_xlfn.IFNA(VLOOKUP(LEFT(C590,14),'AGG Activity_16'!A:K,B590-2016+2,FALSE),VLOOKUP(LEFT(C590,15),'AGG Activity_16'!A:K,B590-2016+2,FALSE))*(1-Summary!$C$9)</f>
        <v>13.675143336113251</v>
      </c>
      <c r="H590" s="6"/>
    </row>
    <row r="591" spans="1:8" x14ac:dyDescent="0.25">
      <c r="A591" t="s">
        <v>2</v>
      </c>
      <c r="B591">
        <f t="shared" si="12"/>
        <v>2020</v>
      </c>
      <c r="C591" t="str">
        <f t="shared" si="13"/>
        <v>RESBDGAPAOldWH______STDBMA_16</v>
      </c>
      <c r="D591" s="7">
        <f>_xlfn.IFNA(IF(VLOOKUP(LEFT(C591,LEN(C591)-3),RESBDG_Replacement_Split_Tech!A:T,12+B591-2016,FALSE)&lt;0,0,VLOOKUP(LEFT(C591,LEN(C591)-3),RESBDG_Replacement_Split_Tech!A:T,12+B591-2016,FALSE)),0)*_xlfn.IFNA(VLOOKUP(LEFT(C591,14),'AGG Activity_16'!A:K,B591-2016+2,FALSE),VLOOKUP(LEFT(C591,15),'AGG Activity_16'!A:K,B591-2016+2,FALSE))*(1-Summary!$C$9)</f>
        <v>0</v>
      </c>
      <c r="H591" s="6"/>
    </row>
    <row r="592" spans="1:8" x14ac:dyDescent="0.25">
      <c r="A592" t="s">
        <v>2</v>
      </c>
      <c r="B592">
        <f t="shared" si="12"/>
        <v>2020</v>
      </c>
      <c r="C592" t="str">
        <f t="shared" si="13"/>
        <v>RESBDGSATOldSHFUR___STDBMA_16</v>
      </c>
      <c r="D592" s="7">
        <f>_xlfn.IFNA(IF(VLOOKUP(LEFT(C592,LEN(C592)-3),RESBDG_Replacement_Split_Tech!A:T,12+B592-2016,FALSE)&lt;0,0,VLOOKUP(LEFT(C592,LEN(C592)-3),RESBDG_Replacement_Split_Tech!A:T,12+B592-2016,FALSE)),0)*_xlfn.IFNA(VLOOKUP(LEFT(C592,14),'AGG Activity_16'!A:K,B592-2016+2,FALSE),VLOOKUP(LEFT(C592,15),'AGG Activity_16'!A:K,B592-2016+2,FALSE))*(1-Summary!$C$9)</f>
        <v>7.1740995682656665</v>
      </c>
      <c r="H592" s="6"/>
    </row>
    <row r="593" spans="1:8" x14ac:dyDescent="0.25">
      <c r="A593" t="s">
        <v>2</v>
      </c>
      <c r="B593">
        <f t="shared" si="12"/>
        <v>2020</v>
      </c>
      <c r="C593" t="str">
        <f t="shared" si="13"/>
        <v>RESBDGSATOldWH______STDBMA_16</v>
      </c>
      <c r="D593" s="7">
        <f>_xlfn.IFNA(IF(VLOOKUP(LEFT(C593,LEN(C593)-3),RESBDG_Replacement_Split_Tech!A:T,12+B593-2016,FALSE)&lt;0,0,VLOOKUP(LEFT(C593,LEN(C593)-3),RESBDG_Replacement_Split_Tech!A:T,12+B593-2016,FALSE)),0)*_xlfn.IFNA(VLOOKUP(LEFT(C593,14),'AGG Activity_16'!A:K,B593-2016+2,FALSE),VLOOKUP(LEFT(C593,15),'AGG Activity_16'!A:K,B593-2016+2,FALSE))*(1-Summary!$C$9)</f>
        <v>0</v>
      </c>
      <c r="H593" s="6"/>
    </row>
    <row r="594" spans="1:8" x14ac:dyDescent="0.25">
      <c r="A594" t="s">
        <v>2</v>
      </c>
      <c r="B594">
        <f t="shared" si="12"/>
        <v>2020</v>
      </c>
      <c r="C594" t="str">
        <f t="shared" si="13"/>
        <v>RESBDGSDEOldSHFUR___STDBMA_16</v>
      </c>
      <c r="D594" s="7">
        <f>_xlfn.IFNA(IF(VLOOKUP(LEFT(C594,LEN(C594)-3),RESBDG_Replacement_Split_Tech!A:T,12+B594-2016,FALSE)&lt;0,0,VLOOKUP(LEFT(C594,LEN(C594)-3),RESBDG_Replacement_Split_Tech!A:T,12+B594-2016,FALSE)),0)*_xlfn.IFNA(VLOOKUP(LEFT(C594,14),'AGG Activity_16'!A:K,B594-2016+2,FALSE),VLOOKUP(LEFT(C594,15),'AGG Activity_16'!A:K,B594-2016+2,FALSE))*(1-Summary!$C$9)</f>
        <v>16.520755067310489</v>
      </c>
      <c r="H594" s="6"/>
    </row>
    <row r="595" spans="1:8" x14ac:dyDescent="0.25">
      <c r="A595" t="s">
        <v>2</v>
      </c>
      <c r="B595">
        <f t="shared" si="12"/>
        <v>2020</v>
      </c>
      <c r="C595" t="str">
        <f t="shared" si="13"/>
        <v>RESBDGSDEOldWH______STDBMA_16</v>
      </c>
      <c r="D595" s="7">
        <f>_xlfn.IFNA(IF(VLOOKUP(LEFT(C595,LEN(C595)-3),RESBDG_Replacement_Split_Tech!A:T,12+B595-2016,FALSE)&lt;0,0,VLOOKUP(LEFT(C595,LEN(C595)-3),RESBDG_Replacement_Split_Tech!A:T,12+B595-2016,FALSE)),0)*_xlfn.IFNA(VLOOKUP(LEFT(C595,14),'AGG Activity_16'!A:K,B595-2016+2,FALSE),VLOOKUP(LEFT(C595,15),'AGG Activity_16'!A:K,B595-2016+2,FALSE))*(1-Summary!$C$9)</f>
        <v>0</v>
      </c>
      <c r="H595" s="6"/>
    </row>
    <row r="596" spans="1:8" x14ac:dyDescent="0.25">
      <c r="A596" t="s">
        <v>2</v>
      </c>
      <c r="B596">
        <f t="shared" si="12"/>
        <v>2020</v>
      </c>
      <c r="C596" t="str">
        <f t="shared" si="13"/>
        <v>RESBDGAPAOldSHFUR___HIGNGA_16</v>
      </c>
      <c r="D596" s="7">
        <f>_xlfn.IFNA(IF(VLOOKUP(LEFT(C596,LEN(C596)-3),RESBDG_Replacement_Split_Tech!A:T,12+B596-2016,FALSE)&lt;0,0,VLOOKUP(LEFT(C596,LEN(C596)-3),RESBDG_Replacement_Split_Tech!A:T,12+B596-2016,FALSE)),0)*_xlfn.IFNA(VLOOKUP(LEFT(C596,14),'AGG Activity_16'!A:K,B596-2016+2,FALSE),VLOOKUP(LEFT(C596,15),'AGG Activity_16'!A:K,B596-2016+2,FALSE))*(1-Summary!$C$9)</f>
        <v>3269.9656197875788</v>
      </c>
      <c r="H596" s="6"/>
    </row>
    <row r="597" spans="1:8" x14ac:dyDescent="0.25">
      <c r="A597" t="s">
        <v>2</v>
      </c>
      <c r="B597">
        <f t="shared" si="12"/>
        <v>2020</v>
      </c>
      <c r="C597" t="str">
        <f t="shared" si="13"/>
        <v>RESBDGAPAOldSHFUR___MEDNGA_16</v>
      </c>
      <c r="D597" s="7">
        <f>_xlfn.IFNA(IF(VLOOKUP(LEFT(C597,LEN(C597)-3),RESBDG_Replacement_Split_Tech!A:T,12+B597-2016,FALSE)&lt;0,0,VLOOKUP(LEFT(C597,LEN(C597)-3),RESBDG_Replacement_Split_Tech!A:T,12+B597-2016,FALSE)),0)*_xlfn.IFNA(VLOOKUP(LEFT(C597,14),'AGG Activity_16'!A:K,B597-2016+2,FALSE),VLOOKUP(LEFT(C597,15),'AGG Activity_16'!A:K,B597-2016+2,FALSE))*(1-Summary!$C$9)</f>
        <v>1028.2271132898845</v>
      </c>
      <c r="H597" s="6"/>
    </row>
    <row r="598" spans="1:8" x14ac:dyDescent="0.25">
      <c r="A598" t="s">
        <v>2</v>
      </c>
      <c r="B598">
        <f t="shared" ref="B598:B661" si="14">B451+1</f>
        <v>2020</v>
      </c>
      <c r="C598" t="str">
        <f t="shared" ref="C598:C661" si="15">C451</f>
        <v>RESBDGAPAOldWH______STDNGA_16</v>
      </c>
      <c r="D598" s="7">
        <f>_xlfn.IFNA(IF(VLOOKUP(LEFT(C598,LEN(C598)-3),RESBDG_Replacement_Split_Tech!A:T,12+B598-2016,FALSE)&lt;0,0,VLOOKUP(LEFT(C598,LEN(C598)-3),RESBDG_Replacement_Split_Tech!A:T,12+B598-2016,FALSE)),0)*_xlfn.IFNA(VLOOKUP(LEFT(C598,14),'AGG Activity_16'!A:K,B598-2016+2,FALSE),VLOOKUP(LEFT(C598,15),'AGG Activity_16'!A:K,B598-2016+2,FALSE))*(1-Summary!$C$9)</f>
        <v>3238.9481752704978</v>
      </c>
      <c r="H598" s="6"/>
    </row>
    <row r="599" spans="1:8" x14ac:dyDescent="0.25">
      <c r="A599" t="s">
        <v>2</v>
      </c>
      <c r="B599">
        <f t="shared" si="14"/>
        <v>2020</v>
      </c>
      <c r="C599" t="str">
        <f t="shared" si="15"/>
        <v>RESBDGSATOldSHFUR___HIGNGA_16</v>
      </c>
      <c r="D599" s="7">
        <f>_xlfn.IFNA(IF(VLOOKUP(LEFT(C599,LEN(C599)-3),RESBDG_Replacement_Split_Tech!A:T,12+B599-2016,FALSE)&lt;0,0,VLOOKUP(LEFT(C599,LEN(C599)-3),RESBDG_Replacement_Split_Tech!A:T,12+B599-2016,FALSE)),0)*_xlfn.IFNA(VLOOKUP(LEFT(C599,14),'AGG Activity_16'!A:K,B599-2016+2,FALSE),VLOOKUP(LEFT(C599,15),'AGG Activity_16'!A:K,B599-2016+2,FALSE))*(1-Summary!$C$9)</f>
        <v>1715.452508582566</v>
      </c>
      <c r="H599" s="6"/>
    </row>
    <row r="600" spans="1:8" x14ac:dyDescent="0.25">
      <c r="A600" t="s">
        <v>2</v>
      </c>
      <c r="B600">
        <f t="shared" si="14"/>
        <v>2020</v>
      </c>
      <c r="C600" t="str">
        <f t="shared" si="15"/>
        <v>RESBDGSATOldSHFUR___MEDNGA_16</v>
      </c>
      <c r="D600" s="7">
        <f>_xlfn.IFNA(IF(VLOOKUP(LEFT(C600,LEN(C600)-3),RESBDG_Replacement_Split_Tech!A:T,12+B600-2016,FALSE)&lt;0,0,VLOOKUP(LEFT(C600,LEN(C600)-3),RESBDG_Replacement_Split_Tech!A:T,12+B600-2016,FALSE)),0)*_xlfn.IFNA(VLOOKUP(LEFT(C600,14),'AGG Activity_16'!A:K,B600-2016+2,FALSE),VLOOKUP(LEFT(C600,15),'AGG Activity_16'!A:K,B600-2016+2,FALSE))*(1-Summary!$C$9)</f>
        <v>539.4169193131537</v>
      </c>
      <c r="H600" s="6"/>
    </row>
    <row r="601" spans="1:8" x14ac:dyDescent="0.25">
      <c r="A601" t="s">
        <v>2</v>
      </c>
      <c r="B601">
        <f t="shared" si="14"/>
        <v>2020</v>
      </c>
      <c r="C601" t="str">
        <f t="shared" si="15"/>
        <v>RESBDGSATOldWH______STDNGA_16</v>
      </c>
      <c r="D601" s="7">
        <f>_xlfn.IFNA(IF(VLOOKUP(LEFT(C601,LEN(C601)-3),RESBDG_Replacement_Split_Tech!A:T,12+B601-2016,FALSE)&lt;0,0,VLOOKUP(LEFT(C601,LEN(C601)-3),RESBDG_Replacement_Split_Tech!A:T,12+B601-2016,FALSE)),0)*_xlfn.IFNA(VLOOKUP(LEFT(C601,14),'AGG Activity_16'!A:K,B601-2016+2,FALSE),VLOOKUP(LEFT(C601,15),'AGG Activity_16'!A:K,B601-2016+2,FALSE))*(1-Summary!$C$9)</f>
        <v>978.75491428651708</v>
      </c>
      <c r="H601" s="6"/>
    </row>
    <row r="602" spans="1:8" x14ac:dyDescent="0.25">
      <c r="A602" t="s">
        <v>2</v>
      </c>
      <c r="B602">
        <f t="shared" si="14"/>
        <v>2020</v>
      </c>
      <c r="C602" t="str">
        <f t="shared" si="15"/>
        <v>RESBDGSDEOldSHFUR___HIGNGA_16</v>
      </c>
      <c r="D602" s="7">
        <f>_xlfn.IFNA(IF(VLOOKUP(LEFT(C602,LEN(C602)-3),RESBDG_Replacement_Split_Tech!A:T,12+B602-2016,FALSE)&lt;0,0,VLOOKUP(LEFT(C602,LEN(C602)-3),RESBDG_Replacement_Split_Tech!A:T,12+B602-2016,FALSE)),0)*_xlfn.IFNA(VLOOKUP(LEFT(C602,14),'AGG Activity_16'!A:K,B602-2016+2,FALSE),VLOOKUP(LEFT(C602,15),'AGG Activity_16'!A:K,B602-2016+2,FALSE))*(1-Summary!$C$9)</f>
        <v>3950.4010857696012</v>
      </c>
      <c r="H602" s="6"/>
    </row>
    <row r="603" spans="1:8" x14ac:dyDescent="0.25">
      <c r="A603" t="s">
        <v>2</v>
      </c>
      <c r="B603">
        <f t="shared" si="14"/>
        <v>2020</v>
      </c>
      <c r="C603" t="str">
        <f t="shared" si="15"/>
        <v>RESBDGSDEOldSHFUR___MEDNGA_16</v>
      </c>
      <c r="D603" s="7">
        <f>_xlfn.IFNA(IF(VLOOKUP(LEFT(C603,LEN(C603)-3),RESBDG_Replacement_Split_Tech!A:T,12+B603-2016,FALSE)&lt;0,0,VLOOKUP(LEFT(C603,LEN(C603)-3),RESBDG_Replacement_Split_Tech!A:T,12+B603-2016,FALSE)),0)*_xlfn.IFNA(VLOOKUP(LEFT(C603,14),'AGG Activity_16'!A:K,B603-2016+2,FALSE),VLOOKUP(LEFT(C603,15),'AGG Activity_16'!A:K,B603-2016+2,FALSE))*(1-Summary!$C$9)</f>
        <v>1242.1872206173134</v>
      </c>
      <c r="H603" s="6"/>
    </row>
    <row r="604" spans="1:8" x14ac:dyDescent="0.25">
      <c r="A604" t="s">
        <v>2</v>
      </c>
      <c r="B604">
        <f t="shared" si="14"/>
        <v>2020</v>
      </c>
      <c r="C604" t="str">
        <f t="shared" si="15"/>
        <v>RESBDGSDEOldWH______STDNGA_16</v>
      </c>
      <c r="D604" s="7">
        <f>_xlfn.IFNA(IF(VLOOKUP(LEFT(C604,LEN(C604)-3),RESBDG_Replacement_Split_Tech!A:T,12+B604-2016,FALSE)&lt;0,0,VLOOKUP(LEFT(C604,LEN(C604)-3),RESBDG_Replacement_Split_Tech!A:T,12+B604-2016,FALSE)),0)*_xlfn.IFNA(VLOOKUP(LEFT(C604,14),'AGG Activity_16'!A:K,B604-2016+2,FALSE),VLOOKUP(LEFT(C604,15),'AGG Activity_16'!A:K,B604-2016+2,FALSE))*(1-Summary!$C$9)</f>
        <v>1766.8625760514556</v>
      </c>
      <c r="H604" s="6"/>
    </row>
    <row r="605" spans="1:8" x14ac:dyDescent="0.25">
      <c r="A605" t="s">
        <v>2</v>
      </c>
      <c r="B605">
        <f t="shared" si="14"/>
        <v>2020</v>
      </c>
      <c r="C605" t="str">
        <f t="shared" si="15"/>
        <v>RESBDGAPANewREF______STDELC_16</v>
      </c>
      <c r="D605" s="7">
        <f>_xlfn.IFNA(IF(VLOOKUP(LEFT(C605,LEN(C605)-3),RESBDG_Replacement_Split_Tech!A:T,12+B605-2016,FALSE)&lt;0,0,VLOOKUP(LEFT(C605,LEN(C605)-3),RESBDG_Replacement_Split_Tech!A:T,12+B605-2016,FALSE)),0)*_xlfn.IFNA(VLOOKUP(LEFT(C605,14),'AGG Activity_16'!A:K,B605-2016+2,FALSE),VLOOKUP(LEFT(C605,15),'AGG Activity_16'!A:K,B605-2016+2,FALSE))*(1-Summary!$C$9)</f>
        <v>0</v>
      </c>
      <c r="H605" s="6"/>
    </row>
    <row r="606" spans="1:8" x14ac:dyDescent="0.25">
      <c r="A606" t="s">
        <v>2</v>
      </c>
      <c r="B606">
        <f t="shared" si="14"/>
        <v>2020</v>
      </c>
      <c r="C606" t="str">
        <f t="shared" si="15"/>
        <v>RESBDGAPANewSCCE___STDELC_16</v>
      </c>
      <c r="D606" s="7">
        <f>_xlfn.IFNA(IF(VLOOKUP(LEFT(C606,LEN(C606)-3),RESBDG_Replacement_Split_Tech!A:T,12+B606-2016,FALSE)&lt;0,0,VLOOKUP(LEFT(C606,LEN(C606)-3),RESBDG_Replacement_Split_Tech!A:T,12+B606-2016,FALSE)),0)*_xlfn.IFNA(VLOOKUP(LEFT(C606,14),'AGG Activity_16'!A:K,B606-2016+2,FALSE),VLOOKUP(LEFT(C606,15),'AGG Activity_16'!A:K,B606-2016+2,FALSE))*(1-Summary!$C$9)</f>
        <v>0</v>
      </c>
      <c r="H606" s="6"/>
    </row>
    <row r="607" spans="1:8" x14ac:dyDescent="0.25">
      <c r="A607" t="s">
        <v>2</v>
      </c>
      <c r="B607">
        <f t="shared" si="14"/>
        <v>2020</v>
      </c>
      <c r="C607" t="str">
        <f t="shared" si="15"/>
        <v>RESBDGAPANewSCRO___STDELC_16</v>
      </c>
      <c r="D607" s="7">
        <f>_xlfn.IFNA(IF(VLOOKUP(LEFT(C607,LEN(C607)-3),RESBDG_Replacement_Split_Tech!A:T,12+B607-2016,FALSE)&lt;0,0,VLOOKUP(LEFT(C607,LEN(C607)-3),RESBDG_Replacement_Split_Tech!A:T,12+B607-2016,FALSE)),0)*_xlfn.IFNA(VLOOKUP(LEFT(C607,14),'AGG Activity_16'!A:K,B607-2016+2,FALSE),VLOOKUP(LEFT(C607,15),'AGG Activity_16'!A:K,B607-2016+2,FALSE))*(1-Summary!$C$9)</f>
        <v>0</v>
      </c>
      <c r="H607" s="6"/>
    </row>
    <row r="608" spans="1:8" x14ac:dyDescent="0.25">
      <c r="A608" t="s">
        <v>2</v>
      </c>
      <c r="B608">
        <f t="shared" si="14"/>
        <v>2020</v>
      </c>
      <c r="C608" t="str">
        <f t="shared" si="15"/>
        <v>RESBDGAPANewSHHEP___STDELC_16</v>
      </c>
      <c r="D608" s="7">
        <f>_xlfn.IFNA(IF(VLOOKUP(LEFT(C608,LEN(C608)-3),RESBDG_Replacement_Split_Tech!A:T,12+B608-2016,FALSE)&lt;0,0,VLOOKUP(LEFT(C608,LEN(C608)-3),RESBDG_Replacement_Split_Tech!A:T,12+B608-2016,FALSE)),0)*_xlfn.IFNA(VLOOKUP(LEFT(C608,14),'AGG Activity_16'!A:K,B608-2016+2,FALSE),VLOOKUP(LEFT(C608,15),'AGG Activity_16'!A:K,B608-2016+2,FALSE))*(1-Summary!$C$9)</f>
        <v>0</v>
      </c>
      <c r="H608" s="6"/>
    </row>
    <row r="609" spans="1:8" x14ac:dyDescent="0.25">
      <c r="A609" t="s">
        <v>2</v>
      </c>
      <c r="B609">
        <f t="shared" si="14"/>
        <v>2020</v>
      </c>
      <c r="C609" t="str">
        <f t="shared" si="15"/>
        <v>RESBDGAPANewSHPLT___STDELC_16</v>
      </c>
      <c r="D609" s="7">
        <f>_xlfn.IFNA(IF(VLOOKUP(LEFT(C609,LEN(C609)-3),RESBDG_Replacement_Split_Tech!A:T,12+B609-2016,FALSE)&lt;0,0,VLOOKUP(LEFT(C609,LEN(C609)-3),RESBDG_Replacement_Split_Tech!A:T,12+B609-2016,FALSE)),0)*_xlfn.IFNA(VLOOKUP(LEFT(C609,14),'AGG Activity_16'!A:K,B609-2016+2,FALSE),VLOOKUP(LEFT(C609,15),'AGG Activity_16'!A:K,B609-2016+2,FALSE))*(1-Summary!$C$9)</f>
        <v>0</v>
      </c>
      <c r="H609" s="6"/>
    </row>
    <row r="610" spans="1:8" x14ac:dyDescent="0.25">
      <c r="A610" t="s">
        <v>2</v>
      </c>
      <c r="B610">
        <f t="shared" si="14"/>
        <v>2020</v>
      </c>
      <c r="C610" t="str">
        <f t="shared" si="15"/>
        <v>RESBDGAPANewWH______STDELC_16</v>
      </c>
      <c r="D610" s="7">
        <f>_xlfn.IFNA(IF(VLOOKUP(LEFT(C610,LEN(C610)-3),RESBDG_Replacement_Split_Tech!A:T,12+B610-2016,FALSE)&lt;0,0,VLOOKUP(LEFT(C610,LEN(C610)-3),RESBDG_Replacement_Split_Tech!A:T,12+B610-2016,FALSE)),0)*_xlfn.IFNA(VLOOKUP(LEFT(C610,14),'AGG Activity_16'!A:K,B610-2016+2,FALSE),VLOOKUP(LEFT(C610,15),'AGG Activity_16'!A:K,B610-2016+2,FALSE))*(1-Summary!$C$9)</f>
        <v>0</v>
      </c>
      <c r="H610" s="6"/>
    </row>
    <row r="611" spans="1:8" x14ac:dyDescent="0.25">
      <c r="A611" t="s">
        <v>2</v>
      </c>
      <c r="B611">
        <f t="shared" si="14"/>
        <v>2020</v>
      </c>
      <c r="C611" t="str">
        <f t="shared" si="15"/>
        <v>RESBDGAPAOldAPLOTH___STDELC_16</v>
      </c>
      <c r="D611" s="7">
        <f>_xlfn.IFNA(IF(VLOOKUP(LEFT(C611,LEN(C611)-3),RESBDG_Replacement_Split_Tech!A:T,12+B611-2016,FALSE)&lt;0,0,VLOOKUP(LEFT(C611,LEN(C611)-3),RESBDG_Replacement_Split_Tech!A:T,12+B611-2016,FALSE)),0)*_xlfn.IFNA(VLOOKUP(LEFT(C611,14),'AGG Activity_16'!A:K,B611-2016+2,FALSE),VLOOKUP(LEFT(C611,15),'AGG Activity_16'!A:K,B611-2016+2,FALSE))*(1-Summary!$C$9)</f>
        <v>1947.5812600243678</v>
      </c>
      <c r="H611" s="6"/>
    </row>
    <row r="612" spans="1:8" x14ac:dyDescent="0.25">
      <c r="A612" t="s">
        <v>2</v>
      </c>
      <c r="B612">
        <f t="shared" si="14"/>
        <v>2020</v>
      </c>
      <c r="C612" t="str">
        <f t="shared" si="15"/>
        <v>RESBDGAPAOldCDY______STDELC_16</v>
      </c>
      <c r="D612" s="7">
        <f>_xlfn.IFNA(IF(VLOOKUP(LEFT(C612,LEN(C612)-3),RESBDG_Replacement_Split_Tech!A:T,12+B612-2016,FALSE)&lt;0,0,VLOOKUP(LEFT(C612,LEN(C612)-3),RESBDG_Replacement_Split_Tech!A:T,12+B612-2016,FALSE)),0)*_xlfn.IFNA(VLOOKUP(LEFT(C612,14),'AGG Activity_16'!A:K,B612-2016+2,FALSE),VLOOKUP(LEFT(C612,15),'AGG Activity_16'!A:K,B612-2016+2,FALSE))*(1-Summary!$C$9)</f>
        <v>401.86534061883953</v>
      </c>
      <c r="H612" s="6"/>
    </row>
    <row r="613" spans="1:8" x14ac:dyDescent="0.25">
      <c r="A613" t="s">
        <v>2</v>
      </c>
      <c r="B613">
        <f t="shared" si="14"/>
        <v>2020</v>
      </c>
      <c r="C613" t="str">
        <f t="shared" si="15"/>
        <v>RESBDGAPAOldCWA______STDELC_16</v>
      </c>
      <c r="D613" s="7">
        <f>_xlfn.IFNA(IF(VLOOKUP(LEFT(C613,LEN(C613)-3),RESBDG_Replacement_Split_Tech!A:T,12+B613-2016,FALSE)&lt;0,0,VLOOKUP(LEFT(C613,LEN(C613)-3),RESBDG_Replacement_Split_Tech!A:T,12+B613-2016,FALSE)),0)*_xlfn.IFNA(VLOOKUP(LEFT(C613,14),'AGG Activity_16'!A:K,B613-2016+2,FALSE),VLOOKUP(LEFT(C613,15),'AGG Activity_16'!A:K,B613-2016+2,FALSE))*(1-Summary!$C$9)</f>
        <v>19.786617724861983</v>
      </c>
      <c r="H613" s="6"/>
    </row>
    <row r="614" spans="1:8" x14ac:dyDescent="0.25">
      <c r="A614" t="s">
        <v>2</v>
      </c>
      <c r="B614">
        <f t="shared" si="14"/>
        <v>2020</v>
      </c>
      <c r="C614" t="str">
        <f t="shared" si="15"/>
        <v>RESBDGAPAOldDWA______STDELC_16</v>
      </c>
      <c r="D614" s="7">
        <f>_xlfn.IFNA(IF(VLOOKUP(LEFT(C614,LEN(C614)-3),RESBDG_Replacement_Split_Tech!A:T,12+B614-2016,FALSE)&lt;0,0,VLOOKUP(LEFT(C614,LEN(C614)-3),RESBDG_Replacement_Split_Tech!A:T,12+B614-2016,FALSE)),0)*_xlfn.IFNA(VLOOKUP(LEFT(C614,14),'AGG Activity_16'!A:K,B614-2016+2,FALSE),VLOOKUP(LEFT(C614,15),'AGG Activity_16'!A:K,B614-2016+2,FALSE))*(1-Summary!$C$9)</f>
        <v>26.280059679970488</v>
      </c>
      <c r="H614" s="6"/>
    </row>
    <row r="615" spans="1:8" x14ac:dyDescent="0.25">
      <c r="A615" t="s">
        <v>2</v>
      </c>
      <c r="B615">
        <f t="shared" si="14"/>
        <v>2020</v>
      </c>
      <c r="C615" t="str">
        <f t="shared" si="15"/>
        <v>RESBDGAPAOldFRZ______STDELC_16</v>
      </c>
      <c r="D615" s="7">
        <f>_xlfn.IFNA(IF(VLOOKUP(LEFT(C615,LEN(C615)-3),RESBDG_Replacement_Split_Tech!A:T,12+B615-2016,FALSE)&lt;0,0,VLOOKUP(LEFT(C615,LEN(C615)-3),RESBDG_Replacement_Split_Tech!A:T,12+B615-2016,FALSE)),0)*_xlfn.IFNA(VLOOKUP(LEFT(C615,14),'AGG Activity_16'!A:K,B615-2016+2,FALSE),VLOOKUP(LEFT(C615,15),'AGG Activity_16'!A:K,B615-2016+2,FALSE))*(1-Summary!$C$9)</f>
        <v>48.198257748329745</v>
      </c>
      <c r="H615" s="6"/>
    </row>
    <row r="616" spans="1:8" x14ac:dyDescent="0.25">
      <c r="A616" t="s">
        <v>2</v>
      </c>
      <c r="B616">
        <f t="shared" si="14"/>
        <v>2020</v>
      </c>
      <c r="C616" t="str">
        <f t="shared" si="15"/>
        <v>RESBDGAPAOldLIFLC___STDELC_16</v>
      </c>
      <c r="D616" s="7">
        <f>_xlfn.IFNA(IF(VLOOKUP(LEFT(C616,LEN(C616)-3),RESBDG_Replacement_Split_Tech!A:T,12+B616-2016,FALSE)&lt;0,0,VLOOKUP(LEFT(C616,LEN(C616)-3),RESBDG_Replacement_Split_Tech!A:T,12+B616-2016,FALSE)),0)*_xlfn.IFNA(VLOOKUP(LEFT(C616,14),'AGG Activity_16'!A:K,B616-2016+2,FALSE),VLOOKUP(LEFT(C616,15),'AGG Activity_16'!A:K,B616-2016+2,FALSE))*(1-Summary!$C$9)</f>
        <v>27.267910147300881</v>
      </c>
      <c r="H616" s="6"/>
    </row>
    <row r="617" spans="1:8" x14ac:dyDescent="0.25">
      <c r="A617" t="s">
        <v>2</v>
      </c>
      <c r="B617">
        <f t="shared" si="14"/>
        <v>2020</v>
      </c>
      <c r="C617" t="str">
        <f t="shared" si="15"/>
        <v>RESBDGAPAOldLIFLU___STDELC_16</v>
      </c>
      <c r="D617" s="7">
        <f>_xlfn.IFNA(IF(VLOOKUP(LEFT(C617,LEN(C617)-3),RESBDG_Replacement_Split_Tech!A:T,12+B617-2016,FALSE)&lt;0,0,VLOOKUP(LEFT(C617,LEN(C617)-3),RESBDG_Replacement_Split_Tech!A:T,12+B617-2016,FALSE)),0)*_xlfn.IFNA(VLOOKUP(LEFT(C617,14),'AGG Activity_16'!A:K,B617-2016+2,FALSE),VLOOKUP(LEFT(C617,15),'AGG Activity_16'!A:K,B617-2016+2,FALSE))*(1-Summary!$C$9)</f>
        <v>110.7174622763318</v>
      </c>
      <c r="H617" s="6"/>
    </row>
    <row r="618" spans="1:8" x14ac:dyDescent="0.25">
      <c r="A618" t="s">
        <v>2</v>
      </c>
      <c r="B618">
        <f t="shared" si="14"/>
        <v>2020</v>
      </c>
      <c r="C618" t="str">
        <f t="shared" si="15"/>
        <v>RESBDGAPAOldLIHAL___STDELC_16</v>
      </c>
      <c r="D618" s="7">
        <f>_xlfn.IFNA(IF(VLOOKUP(LEFT(C618,LEN(C618)-3),RESBDG_Replacement_Split_Tech!A:T,12+B618-2016,FALSE)&lt;0,0,VLOOKUP(LEFT(C618,LEN(C618)-3),RESBDG_Replacement_Split_Tech!A:T,12+B618-2016,FALSE)),0)*_xlfn.IFNA(VLOOKUP(LEFT(C618,14),'AGG Activity_16'!A:K,B618-2016+2,FALSE),VLOOKUP(LEFT(C618,15),'AGG Activity_16'!A:K,B618-2016+2,FALSE))*(1-Summary!$C$9)</f>
        <v>58.533003059300441</v>
      </c>
      <c r="H618" s="6"/>
    </row>
    <row r="619" spans="1:8" x14ac:dyDescent="0.25">
      <c r="A619" t="s">
        <v>2</v>
      </c>
      <c r="B619">
        <f t="shared" si="14"/>
        <v>2020</v>
      </c>
      <c r="C619" t="str">
        <f t="shared" si="15"/>
        <v>RESBDGAPAOldLIINC___STDELC_16</v>
      </c>
      <c r="D619" s="7">
        <f>_xlfn.IFNA(IF(VLOOKUP(LEFT(C619,LEN(C619)-3),RESBDG_Replacement_Split_Tech!A:T,12+B619-2016,FALSE)&lt;0,0,VLOOKUP(LEFT(C619,LEN(C619)-3),RESBDG_Replacement_Split_Tech!A:T,12+B619-2016,FALSE)),0)*_xlfn.IFNA(VLOOKUP(LEFT(C619,14),'AGG Activity_16'!A:K,B619-2016+2,FALSE),VLOOKUP(LEFT(C619,15),'AGG Activity_16'!A:K,B619-2016+2,FALSE))*(1-Summary!$C$9)</f>
        <v>187.99574101485928</v>
      </c>
      <c r="H619" s="6"/>
    </row>
    <row r="620" spans="1:8" x14ac:dyDescent="0.25">
      <c r="A620" t="s">
        <v>2</v>
      </c>
      <c r="B620">
        <f t="shared" si="14"/>
        <v>2020</v>
      </c>
      <c r="C620" t="str">
        <f t="shared" si="15"/>
        <v>RESBDGAPAOldLILED___HIGELC_16</v>
      </c>
      <c r="D620" s="7">
        <f>_xlfn.IFNA(IF(VLOOKUP(LEFT(C620,LEN(C620)-3),RESBDG_Replacement_Split_Tech!A:T,12+B620-2016,FALSE)&lt;0,0,VLOOKUP(LEFT(C620,LEN(C620)-3),RESBDG_Replacement_Split_Tech!A:T,12+B620-2016,FALSE)),0)*_xlfn.IFNA(VLOOKUP(LEFT(C620,14),'AGG Activity_16'!A:K,B620-2016+2,FALSE),VLOOKUP(LEFT(C620,15),'AGG Activity_16'!A:K,B620-2016+2,FALSE))*(1-Summary!$C$9)</f>
        <v>0.46741056660789787</v>
      </c>
      <c r="H620" s="6"/>
    </row>
    <row r="621" spans="1:8" x14ac:dyDescent="0.25">
      <c r="A621" t="s">
        <v>2</v>
      </c>
      <c r="B621">
        <f t="shared" si="14"/>
        <v>2020</v>
      </c>
      <c r="C621" t="str">
        <f t="shared" si="15"/>
        <v>RESBDGAPAOldLILED___STDELC_16</v>
      </c>
      <c r="D621" s="7">
        <f>_xlfn.IFNA(IF(VLOOKUP(LEFT(C621,LEN(C621)-3),RESBDG_Replacement_Split_Tech!A:T,12+B621-2016,FALSE)&lt;0,0,VLOOKUP(LEFT(C621,LEN(C621)-3),RESBDG_Replacement_Split_Tech!A:T,12+B621-2016,FALSE)),0)*_xlfn.IFNA(VLOOKUP(LEFT(C621,14),'AGG Activity_16'!A:K,B621-2016+2,FALSE),VLOOKUP(LEFT(C621,15),'AGG Activity_16'!A:K,B621-2016+2,FALSE))*(1-Summary!$C$9)</f>
        <v>0.46782141360782681</v>
      </c>
      <c r="H621" s="6"/>
    </row>
    <row r="622" spans="1:8" x14ac:dyDescent="0.25">
      <c r="A622" t="s">
        <v>2</v>
      </c>
      <c r="B622">
        <f t="shared" si="14"/>
        <v>2020</v>
      </c>
      <c r="C622" t="str">
        <f t="shared" si="15"/>
        <v>RESBDGAPAOldRAG______STDELC_16</v>
      </c>
      <c r="D622" s="7">
        <f>_xlfn.IFNA(IF(VLOOKUP(LEFT(C622,LEN(C622)-3),RESBDG_Replacement_Split_Tech!A:T,12+B622-2016,FALSE)&lt;0,0,VLOOKUP(LEFT(C622,LEN(C622)-3),RESBDG_Replacement_Split_Tech!A:T,12+B622-2016,FALSE)),0)*_xlfn.IFNA(VLOOKUP(LEFT(C622,14),'AGG Activity_16'!A:K,B622-2016+2,FALSE),VLOOKUP(LEFT(C622,15),'AGG Activity_16'!A:K,B622-2016+2,FALSE))*(1-Summary!$C$9)</f>
        <v>312.90921983512004</v>
      </c>
      <c r="H622" s="6"/>
    </row>
    <row r="623" spans="1:8" x14ac:dyDescent="0.25">
      <c r="A623" t="s">
        <v>2</v>
      </c>
      <c r="B623">
        <f t="shared" si="14"/>
        <v>2020</v>
      </c>
      <c r="C623" t="str">
        <f t="shared" si="15"/>
        <v>RESBDGAPAOldREF______STDELC_16</v>
      </c>
      <c r="D623" s="7">
        <f>_xlfn.IFNA(IF(VLOOKUP(LEFT(C623,LEN(C623)-3),RESBDG_Replacement_Split_Tech!A:T,12+B623-2016,FALSE)&lt;0,0,VLOOKUP(LEFT(C623,LEN(C623)-3),RESBDG_Replacement_Split_Tech!A:T,12+B623-2016,FALSE)),0)*_xlfn.IFNA(VLOOKUP(LEFT(C623,14),'AGG Activity_16'!A:K,B623-2016+2,FALSE),VLOOKUP(LEFT(C623,15),'AGG Activity_16'!A:K,B623-2016+2,FALSE))*(1-Summary!$C$9)</f>
        <v>178.35438535967248</v>
      </c>
      <c r="H623" s="6"/>
    </row>
    <row r="624" spans="1:8" x14ac:dyDescent="0.25">
      <c r="A624" t="s">
        <v>2</v>
      </c>
      <c r="B624">
        <f t="shared" si="14"/>
        <v>2020</v>
      </c>
      <c r="C624" t="str">
        <f t="shared" si="15"/>
        <v>RESBDGAPAOldSCCE___STDELC_16</v>
      </c>
      <c r="D624" s="7">
        <f>_xlfn.IFNA(IF(VLOOKUP(LEFT(C624,LEN(C624)-3),RESBDG_Replacement_Split_Tech!A:T,12+B624-2016,FALSE)&lt;0,0,VLOOKUP(LEFT(C624,LEN(C624)-3),RESBDG_Replacement_Split_Tech!A:T,12+B624-2016,FALSE)),0)*_xlfn.IFNA(VLOOKUP(LEFT(C624,14),'AGG Activity_16'!A:K,B624-2016+2,FALSE),VLOOKUP(LEFT(C624,15),'AGG Activity_16'!A:K,B624-2016+2,FALSE))*(1-Summary!$C$9)</f>
        <v>861.39666982093115</v>
      </c>
      <c r="H624" s="6"/>
    </row>
    <row r="625" spans="1:8" x14ac:dyDescent="0.25">
      <c r="A625" t="s">
        <v>2</v>
      </c>
      <c r="B625">
        <f t="shared" si="14"/>
        <v>2020</v>
      </c>
      <c r="C625" t="str">
        <f t="shared" si="15"/>
        <v>RESBDGAPAOldSCRO___STDELC_16</v>
      </c>
      <c r="D625" s="7">
        <f>_xlfn.IFNA(IF(VLOOKUP(LEFT(C625,LEN(C625)-3),RESBDG_Replacement_Split_Tech!A:T,12+B625-2016,FALSE)&lt;0,0,VLOOKUP(LEFT(C625,LEN(C625)-3),RESBDG_Replacement_Split_Tech!A:T,12+B625-2016,FALSE)),0)*_xlfn.IFNA(VLOOKUP(LEFT(C625,14),'AGG Activity_16'!A:K,B625-2016+2,FALSE),VLOOKUP(LEFT(C625,15),'AGG Activity_16'!A:K,B625-2016+2,FALSE))*(1-Summary!$C$9)</f>
        <v>96.351667327854116</v>
      </c>
      <c r="H625" s="6"/>
    </row>
    <row r="626" spans="1:8" x14ac:dyDescent="0.25">
      <c r="A626" t="s">
        <v>2</v>
      </c>
      <c r="B626">
        <f t="shared" si="14"/>
        <v>2020</v>
      </c>
      <c r="C626" t="str">
        <f t="shared" si="15"/>
        <v>RESBDGAPAOldSHHEP___STDELC_16</v>
      </c>
      <c r="D626" s="7">
        <f>_xlfn.IFNA(IF(VLOOKUP(LEFT(C626,LEN(C626)-3),RESBDG_Replacement_Split_Tech!A:T,12+B626-2016,FALSE)&lt;0,0,VLOOKUP(LEFT(C626,LEN(C626)-3),RESBDG_Replacement_Split_Tech!A:T,12+B626-2016,FALSE)),0)*_xlfn.IFNA(VLOOKUP(LEFT(C626,14),'AGG Activity_16'!A:K,B626-2016+2,FALSE),VLOOKUP(LEFT(C626,15),'AGG Activity_16'!A:K,B626-2016+2,FALSE))*(1-Summary!$C$9)</f>
        <v>311.79326806338207</v>
      </c>
      <c r="H626" s="6"/>
    </row>
    <row r="627" spans="1:8" x14ac:dyDescent="0.25">
      <c r="A627" t="s">
        <v>2</v>
      </c>
      <c r="B627">
        <f t="shared" si="14"/>
        <v>2020</v>
      </c>
      <c r="C627" t="str">
        <f t="shared" si="15"/>
        <v>RESBDGAPAOldSHPLT___STDELC_16</v>
      </c>
      <c r="D627" s="7">
        <f>_xlfn.IFNA(IF(VLOOKUP(LEFT(C627,LEN(C627)-3),RESBDG_Replacement_Split_Tech!A:T,12+B627-2016,FALSE)&lt;0,0,VLOOKUP(LEFT(C627,LEN(C627)-3),RESBDG_Replacement_Split_Tech!A:T,12+B627-2016,FALSE)),0)*_xlfn.IFNA(VLOOKUP(LEFT(C627,14),'AGG Activity_16'!A:K,B627-2016+2,FALSE),VLOOKUP(LEFT(C627,15),'AGG Activity_16'!A:K,B627-2016+2,FALSE))*(1-Summary!$C$9)</f>
        <v>273.50286672226503</v>
      </c>
      <c r="H627" s="6"/>
    </row>
    <row r="628" spans="1:8" x14ac:dyDescent="0.25">
      <c r="A628" t="s">
        <v>2</v>
      </c>
      <c r="B628">
        <f t="shared" si="14"/>
        <v>2020</v>
      </c>
      <c r="C628" t="str">
        <f t="shared" si="15"/>
        <v>RESBDGAPAOldWH______STDELC_16</v>
      </c>
      <c r="D628" s="7">
        <f>_xlfn.IFNA(IF(VLOOKUP(LEFT(C628,LEN(C628)-3),RESBDG_Replacement_Split_Tech!A:T,12+B628-2016,FALSE)&lt;0,0,VLOOKUP(LEFT(C628,LEN(C628)-3),RESBDG_Replacement_Split_Tech!A:T,12+B628-2016,FALSE)),0)*_xlfn.IFNA(VLOOKUP(LEFT(C628,14),'AGG Activity_16'!A:K,B628-2016+2,FALSE),VLOOKUP(LEFT(C628,15),'AGG Activity_16'!A:K,B628-2016+2,FALSE))*(1-Summary!$C$9)</f>
        <v>354.51874258621143</v>
      </c>
      <c r="H628" s="6"/>
    </row>
    <row r="629" spans="1:8" x14ac:dyDescent="0.25">
      <c r="A629" t="s">
        <v>2</v>
      </c>
      <c r="B629">
        <f t="shared" si="14"/>
        <v>2020</v>
      </c>
      <c r="C629" t="str">
        <f t="shared" si="15"/>
        <v>RESBDGSATNewAPLOTH___STDELC_16</v>
      </c>
      <c r="D629" s="7">
        <f>_xlfn.IFNA(IF(VLOOKUP(LEFT(C629,LEN(C629)-3),RESBDG_Replacement_Split_Tech!A:T,12+B629-2016,FALSE)&lt;0,0,VLOOKUP(LEFT(C629,LEN(C629)-3),RESBDG_Replacement_Split_Tech!A:T,12+B629-2016,FALSE)),0)*_xlfn.IFNA(VLOOKUP(LEFT(C629,14),'AGG Activity_16'!A:K,B629-2016+2,FALSE),VLOOKUP(LEFT(C629,15),'AGG Activity_16'!A:K,B629-2016+2,FALSE))*(1-Summary!$C$9)</f>
        <v>0</v>
      </c>
      <c r="H629" s="6"/>
    </row>
    <row r="630" spans="1:8" x14ac:dyDescent="0.25">
      <c r="A630" t="s">
        <v>2</v>
      </c>
      <c r="B630">
        <f t="shared" si="14"/>
        <v>2020</v>
      </c>
      <c r="C630" t="str">
        <f t="shared" si="15"/>
        <v>RESBDGSATNewCDY______STDELC_16</v>
      </c>
      <c r="D630" s="7">
        <f>_xlfn.IFNA(IF(VLOOKUP(LEFT(C630,LEN(C630)-3),RESBDG_Replacement_Split_Tech!A:T,12+B630-2016,FALSE)&lt;0,0,VLOOKUP(LEFT(C630,LEN(C630)-3),RESBDG_Replacement_Split_Tech!A:T,12+B630-2016,FALSE)),0)*_xlfn.IFNA(VLOOKUP(LEFT(C630,14),'AGG Activity_16'!A:K,B630-2016+2,FALSE),VLOOKUP(LEFT(C630,15),'AGG Activity_16'!A:K,B630-2016+2,FALSE))*(1-Summary!$C$9)</f>
        <v>0</v>
      </c>
      <c r="H630" s="6"/>
    </row>
    <row r="631" spans="1:8" x14ac:dyDescent="0.25">
      <c r="A631" t="s">
        <v>2</v>
      </c>
      <c r="B631">
        <f t="shared" si="14"/>
        <v>2020</v>
      </c>
      <c r="C631" t="str">
        <f t="shared" si="15"/>
        <v>RESBDGSATNewCWA______STDELC_16</v>
      </c>
      <c r="D631" s="7">
        <f>_xlfn.IFNA(IF(VLOOKUP(LEFT(C631,LEN(C631)-3),RESBDG_Replacement_Split_Tech!A:T,12+B631-2016,FALSE)&lt;0,0,VLOOKUP(LEFT(C631,LEN(C631)-3),RESBDG_Replacement_Split_Tech!A:T,12+B631-2016,FALSE)),0)*_xlfn.IFNA(VLOOKUP(LEFT(C631,14),'AGG Activity_16'!A:K,B631-2016+2,FALSE),VLOOKUP(LEFT(C631,15),'AGG Activity_16'!A:K,B631-2016+2,FALSE))*(1-Summary!$C$9)</f>
        <v>0</v>
      </c>
      <c r="H631" s="6"/>
    </row>
    <row r="632" spans="1:8" x14ac:dyDescent="0.25">
      <c r="A632" t="s">
        <v>2</v>
      </c>
      <c r="B632">
        <f t="shared" si="14"/>
        <v>2020</v>
      </c>
      <c r="C632" t="str">
        <f t="shared" si="15"/>
        <v>RESBDGSATNewDWA______STDELC_16</v>
      </c>
      <c r="D632" s="7">
        <f>_xlfn.IFNA(IF(VLOOKUP(LEFT(C632,LEN(C632)-3),RESBDG_Replacement_Split_Tech!A:T,12+B632-2016,FALSE)&lt;0,0,VLOOKUP(LEFT(C632,LEN(C632)-3),RESBDG_Replacement_Split_Tech!A:T,12+B632-2016,FALSE)),0)*_xlfn.IFNA(VLOOKUP(LEFT(C632,14),'AGG Activity_16'!A:K,B632-2016+2,FALSE),VLOOKUP(LEFT(C632,15),'AGG Activity_16'!A:K,B632-2016+2,FALSE))*(1-Summary!$C$9)</f>
        <v>0</v>
      </c>
      <c r="H632" s="6"/>
    </row>
    <row r="633" spans="1:8" x14ac:dyDescent="0.25">
      <c r="A633" t="s">
        <v>2</v>
      </c>
      <c r="B633">
        <f t="shared" si="14"/>
        <v>2020</v>
      </c>
      <c r="C633" t="str">
        <f t="shared" si="15"/>
        <v>RESBDGSATNewFRZ______STDELC_16</v>
      </c>
      <c r="D633" s="7">
        <f>_xlfn.IFNA(IF(VLOOKUP(LEFT(C633,LEN(C633)-3),RESBDG_Replacement_Split_Tech!A:T,12+B633-2016,FALSE)&lt;0,0,VLOOKUP(LEFT(C633,LEN(C633)-3),RESBDG_Replacement_Split_Tech!A:T,12+B633-2016,FALSE)),0)*_xlfn.IFNA(VLOOKUP(LEFT(C633,14),'AGG Activity_16'!A:K,B633-2016+2,FALSE),VLOOKUP(LEFT(C633,15),'AGG Activity_16'!A:K,B633-2016+2,FALSE))*(1-Summary!$C$9)</f>
        <v>0</v>
      </c>
      <c r="H633" s="6"/>
    </row>
    <row r="634" spans="1:8" x14ac:dyDescent="0.25">
      <c r="A634" t="s">
        <v>2</v>
      </c>
      <c r="B634">
        <f t="shared" si="14"/>
        <v>2020</v>
      </c>
      <c r="C634" t="str">
        <f t="shared" si="15"/>
        <v>RESBDGSATNewLIFLC___STDELC_16</v>
      </c>
      <c r="D634" s="7">
        <f>_xlfn.IFNA(IF(VLOOKUP(LEFT(C634,LEN(C634)-3),RESBDG_Replacement_Split_Tech!A:T,12+B634-2016,FALSE)&lt;0,0,VLOOKUP(LEFT(C634,LEN(C634)-3),RESBDG_Replacement_Split_Tech!A:T,12+B634-2016,FALSE)),0)*_xlfn.IFNA(VLOOKUP(LEFT(C634,14),'AGG Activity_16'!A:K,B634-2016+2,FALSE),VLOOKUP(LEFT(C634,15),'AGG Activity_16'!A:K,B634-2016+2,FALSE))*(1-Summary!$C$9)</f>
        <v>0</v>
      </c>
      <c r="H634" s="6"/>
    </row>
    <row r="635" spans="1:8" x14ac:dyDescent="0.25">
      <c r="A635" t="s">
        <v>2</v>
      </c>
      <c r="B635">
        <f t="shared" si="14"/>
        <v>2020</v>
      </c>
      <c r="C635" t="str">
        <f t="shared" si="15"/>
        <v>RESBDGSATNewLIFLU___STDELC_16</v>
      </c>
      <c r="D635" s="7">
        <f>_xlfn.IFNA(IF(VLOOKUP(LEFT(C635,LEN(C635)-3),RESBDG_Replacement_Split_Tech!A:T,12+B635-2016,FALSE)&lt;0,0,VLOOKUP(LEFT(C635,LEN(C635)-3),RESBDG_Replacement_Split_Tech!A:T,12+B635-2016,FALSE)),0)*_xlfn.IFNA(VLOOKUP(LEFT(C635,14),'AGG Activity_16'!A:K,B635-2016+2,FALSE),VLOOKUP(LEFT(C635,15),'AGG Activity_16'!A:K,B635-2016+2,FALSE))*(1-Summary!$C$9)</f>
        <v>0</v>
      </c>
      <c r="H635" s="6"/>
    </row>
    <row r="636" spans="1:8" x14ac:dyDescent="0.25">
      <c r="A636" t="s">
        <v>2</v>
      </c>
      <c r="B636">
        <f t="shared" si="14"/>
        <v>2020</v>
      </c>
      <c r="C636" t="str">
        <f t="shared" si="15"/>
        <v>RESBDGSATNewLIHAL___STDELC_16</v>
      </c>
      <c r="D636" s="7">
        <f>_xlfn.IFNA(IF(VLOOKUP(LEFT(C636,LEN(C636)-3),RESBDG_Replacement_Split_Tech!A:T,12+B636-2016,FALSE)&lt;0,0,VLOOKUP(LEFT(C636,LEN(C636)-3),RESBDG_Replacement_Split_Tech!A:T,12+B636-2016,FALSE)),0)*_xlfn.IFNA(VLOOKUP(LEFT(C636,14),'AGG Activity_16'!A:K,B636-2016+2,FALSE),VLOOKUP(LEFT(C636,15),'AGG Activity_16'!A:K,B636-2016+2,FALSE))*(1-Summary!$C$9)</f>
        <v>0</v>
      </c>
      <c r="H636" s="6"/>
    </row>
    <row r="637" spans="1:8" x14ac:dyDescent="0.25">
      <c r="A637" t="s">
        <v>2</v>
      </c>
      <c r="B637">
        <f t="shared" si="14"/>
        <v>2020</v>
      </c>
      <c r="C637" t="str">
        <f t="shared" si="15"/>
        <v>RESBDGSATNewLIINC___STDELC_16</v>
      </c>
      <c r="D637" s="7">
        <f>_xlfn.IFNA(IF(VLOOKUP(LEFT(C637,LEN(C637)-3),RESBDG_Replacement_Split_Tech!A:T,12+B637-2016,FALSE)&lt;0,0,VLOOKUP(LEFT(C637,LEN(C637)-3),RESBDG_Replacement_Split_Tech!A:T,12+B637-2016,FALSE)),0)*_xlfn.IFNA(VLOOKUP(LEFT(C637,14),'AGG Activity_16'!A:K,B637-2016+2,FALSE),VLOOKUP(LEFT(C637,15),'AGG Activity_16'!A:K,B637-2016+2,FALSE))*(1-Summary!$C$9)</f>
        <v>0</v>
      </c>
      <c r="H637" s="6"/>
    </row>
    <row r="638" spans="1:8" x14ac:dyDescent="0.25">
      <c r="A638" t="s">
        <v>2</v>
      </c>
      <c r="B638">
        <f t="shared" si="14"/>
        <v>2020</v>
      </c>
      <c r="C638" t="str">
        <f t="shared" si="15"/>
        <v>RESBDGSATNewLILED___HIGELC_16</v>
      </c>
      <c r="D638" s="7">
        <f>_xlfn.IFNA(IF(VLOOKUP(LEFT(C638,LEN(C638)-3),RESBDG_Replacement_Split_Tech!A:T,12+B638-2016,FALSE)&lt;0,0,VLOOKUP(LEFT(C638,LEN(C638)-3),RESBDG_Replacement_Split_Tech!A:T,12+B638-2016,FALSE)),0)*_xlfn.IFNA(VLOOKUP(LEFT(C638,14),'AGG Activity_16'!A:K,B638-2016+2,FALSE),VLOOKUP(LEFT(C638,15),'AGG Activity_16'!A:K,B638-2016+2,FALSE))*(1-Summary!$C$9)</f>
        <v>0</v>
      </c>
      <c r="H638" s="6"/>
    </row>
    <row r="639" spans="1:8" x14ac:dyDescent="0.25">
      <c r="A639" t="s">
        <v>2</v>
      </c>
      <c r="B639">
        <f t="shared" si="14"/>
        <v>2020</v>
      </c>
      <c r="C639" t="str">
        <f t="shared" si="15"/>
        <v>RESBDGSATNewLILED___STDELC_16</v>
      </c>
      <c r="D639" s="7">
        <f>_xlfn.IFNA(IF(VLOOKUP(LEFT(C639,LEN(C639)-3),RESBDG_Replacement_Split_Tech!A:T,12+B639-2016,FALSE)&lt;0,0,VLOOKUP(LEFT(C639,LEN(C639)-3),RESBDG_Replacement_Split_Tech!A:T,12+B639-2016,FALSE)),0)*_xlfn.IFNA(VLOOKUP(LEFT(C639,14),'AGG Activity_16'!A:K,B639-2016+2,FALSE),VLOOKUP(LEFT(C639,15),'AGG Activity_16'!A:K,B639-2016+2,FALSE))*(1-Summary!$C$9)</f>
        <v>0</v>
      </c>
      <c r="H639" s="6"/>
    </row>
    <row r="640" spans="1:8" x14ac:dyDescent="0.25">
      <c r="A640" t="s">
        <v>2</v>
      </c>
      <c r="B640">
        <f t="shared" si="14"/>
        <v>2020</v>
      </c>
      <c r="C640" t="str">
        <f t="shared" si="15"/>
        <v>RESBDGSATNewRAG______STDELC_16</v>
      </c>
      <c r="D640" s="7">
        <f>_xlfn.IFNA(IF(VLOOKUP(LEFT(C640,LEN(C640)-3),RESBDG_Replacement_Split_Tech!A:T,12+B640-2016,FALSE)&lt;0,0,VLOOKUP(LEFT(C640,LEN(C640)-3),RESBDG_Replacement_Split_Tech!A:T,12+B640-2016,FALSE)),0)*_xlfn.IFNA(VLOOKUP(LEFT(C640,14),'AGG Activity_16'!A:K,B640-2016+2,FALSE),VLOOKUP(LEFT(C640,15),'AGG Activity_16'!A:K,B640-2016+2,FALSE))*(1-Summary!$C$9)</f>
        <v>0</v>
      </c>
      <c r="H640" s="6"/>
    </row>
    <row r="641" spans="1:8" x14ac:dyDescent="0.25">
      <c r="A641" t="s">
        <v>2</v>
      </c>
      <c r="B641">
        <f t="shared" si="14"/>
        <v>2020</v>
      </c>
      <c r="C641" t="str">
        <f t="shared" si="15"/>
        <v>RESBDGSATNewREF______STDELC_16</v>
      </c>
      <c r="D641" s="7">
        <f>_xlfn.IFNA(IF(VLOOKUP(LEFT(C641,LEN(C641)-3),RESBDG_Replacement_Split_Tech!A:T,12+B641-2016,FALSE)&lt;0,0,VLOOKUP(LEFT(C641,LEN(C641)-3),RESBDG_Replacement_Split_Tech!A:T,12+B641-2016,FALSE)),0)*_xlfn.IFNA(VLOOKUP(LEFT(C641,14),'AGG Activity_16'!A:K,B641-2016+2,FALSE),VLOOKUP(LEFT(C641,15),'AGG Activity_16'!A:K,B641-2016+2,FALSE))*(1-Summary!$C$9)</f>
        <v>0</v>
      </c>
      <c r="H641" s="6"/>
    </row>
    <row r="642" spans="1:8" x14ac:dyDescent="0.25">
      <c r="A642" t="s">
        <v>2</v>
      </c>
      <c r="B642">
        <f t="shared" si="14"/>
        <v>2020</v>
      </c>
      <c r="C642" t="str">
        <f t="shared" si="15"/>
        <v>RESBDGSATNewSCCE___STDELC_16</v>
      </c>
      <c r="D642" s="7">
        <f>_xlfn.IFNA(IF(VLOOKUP(LEFT(C642,LEN(C642)-3),RESBDG_Replacement_Split_Tech!A:T,12+B642-2016,FALSE)&lt;0,0,VLOOKUP(LEFT(C642,LEN(C642)-3),RESBDG_Replacement_Split_Tech!A:T,12+B642-2016,FALSE)),0)*_xlfn.IFNA(VLOOKUP(LEFT(C642,14),'AGG Activity_16'!A:K,B642-2016+2,FALSE),VLOOKUP(LEFT(C642,15),'AGG Activity_16'!A:K,B642-2016+2,FALSE))*(1-Summary!$C$9)</f>
        <v>0</v>
      </c>
      <c r="H642" s="6"/>
    </row>
    <row r="643" spans="1:8" x14ac:dyDescent="0.25">
      <c r="A643" t="s">
        <v>2</v>
      </c>
      <c r="B643">
        <f t="shared" si="14"/>
        <v>2020</v>
      </c>
      <c r="C643" t="str">
        <f t="shared" si="15"/>
        <v>RESBDGSATNewSCRO___STDELC_16</v>
      </c>
      <c r="D643" s="7">
        <f>_xlfn.IFNA(IF(VLOOKUP(LEFT(C643,LEN(C643)-3),RESBDG_Replacement_Split_Tech!A:T,12+B643-2016,FALSE)&lt;0,0,VLOOKUP(LEFT(C643,LEN(C643)-3),RESBDG_Replacement_Split_Tech!A:T,12+B643-2016,FALSE)),0)*_xlfn.IFNA(VLOOKUP(LEFT(C643,14),'AGG Activity_16'!A:K,B643-2016+2,FALSE),VLOOKUP(LEFT(C643,15),'AGG Activity_16'!A:K,B643-2016+2,FALSE))*(1-Summary!$C$9)</f>
        <v>0</v>
      </c>
      <c r="H643" s="6"/>
    </row>
    <row r="644" spans="1:8" x14ac:dyDescent="0.25">
      <c r="A644" t="s">
        <v>2</v>
      </c>
      <c r="B644">
        <f t="shared" si="14"/>
        <v>2020</v>
      </c>
      <c r="C644" t="str">
        <f t="shared" si="15"/>
        <v>RESBDGSATNewSHHEP___STDELC_16</v>
      </c>
      <c r="D644" s="7">
        <f>_xlfn.IFNA(IF(VLOOKUP(LEFT(C644,LEN(C644)-3),RESBDG_Replacement_Split_Tech!A:T,12+B644-2016,FALSE)&lt;0,0,VLOOKUP(LEFT(C644,LEN(C644)-3),RESBDG_Replacement_Split_Tech!A:T,12+B644-2016,FALSE)),0)*_xlfn.IFNA(VLOOKUP(LEFT(C644,14),'AGG Activity_16'!A:K,B644-2016+2,FALSE),VLOOKUP(LEFT(C644,15),'AGG Activity_16'!A:K,B644-2016+2,FALSE))*(1-Summary!$C$9)</f>
        <v>0</v>
      </c>
      <c r="H644" s="6"/>
    </row>
    <row r="645" spans="1:8" x14ac:dyDescent="0.25">
      <c r="A645" t="s">
        <v>2</v>
      </c>
      <c r="B645">
        <f t="shared" si="14"/>
        <v>2020</v>
      </c>
      <c r="C645" t="str">
        <f t="shared" si="15"/>
        <v>RESBDGSATNewSHPLT___STDELC_16</v>
      </c>
      <c r="D645" s="7">
        <f>_xlfn.IFNA(IF(VLOOKUP(LEFT(C645,LEN(C645)-3),RESBDG_Replacement_Split_Tech!A:T,12+B645-2016,FALSE)&lt;0,0,VLOOKUP(LEFT(C645,LEN(C645)-3),RESBDG_Replacement_Split_Tech!A:T,12+B645-2016,FALSE)),0)*_xlfn.IFNA(VLOOKUP(LEFT(C645,14),'AGG Activity_16'!A:K,B645-2016+2,FALSE),VLOOKUP(LEFT(C645,15),'AGG Activity_16'!A:K,B645-2016+2,FALSE))*(1-Summary!$C$9)</f>
        <v>0</v>
      </c>
      <c r="H645" s="6"/>
    </row>
    <row r="646" spans="1:8" x14ac:dyDescent="0.25">
      <c r="A646" t="s">
        <v>2</v>
      </c>
      <c r="B646">
        <f t="shared" si="14"/>
        <v>2020</v>
      </c>
      <c r="C646" t="str">
        <f t="shared" si="15"/>
        <v>RESBDGSATNewWH______STDELC_16</v>
      </c>
      <c r="D646" s="7">
        <f>_xlfn.IFNA(IF(VLOOKUP(LEFT(C646,LEN(C646)-3),RESBDG_Replacement_Split_Tech!A:T,12+B646-2016,FALSE)&lt;0,0,VLOOKUP(LEFT(C646,LEN(C646)-3),RESBDG_Replacement_Split_Tech!A:T,12+B646-2016,FALSE)),0)*_xlfn.IFNA(VLOOKUP(LEFT(C646,14),'AGG Activity_16'!A:K,B646-2016+2,FALSE),VLOOKUP(LEFT(C646,15),'AGG Activity_16'!A:K,B646-2016+2,FALSE))*(1-Summary!$C$9)</f>
        <v>0</v>
      </c>
      <c r="H646" s="6"/>
    </row>
    <row r="647" spans="1:8" x14ac:dyDescent="0.25">
      <c r="A647" t="s">
        <v>2</v>
      </c>
      <c r="B647">
        <f t="shared" si="14"/>
        <v>2020</v>
      </c>
      <c r="C647" t="str">
        <f t="shared" si="15"/>
        <v>RESBDGSATOldAPLOTH___STDELC_16</v>
      </c>
      <c r="D647" s="7">
        <f>_xlfn.IFNA(IF(VLOOKUP(LEFT(C647,LEN(C647)-3),RESBDG_Replacement_Split_Tech!A:T,12+B647-2016,FALSE)&lt;0,0,VLOOKUP(LEFT(C647,LEN(C647)-3),RESBDG_Replacement_Split_Tech!A:T,12+B647-2016,FALSE)),0)*_xlfn.IFNA(VLOOKUP(LEFT(C647,14),'AGG Activity_16'!A:K,B647-2016+2,FALSE),VLOOKUP(LEFT(C647,15),'AGG Activity_16'!A:K,B647-2016+2,FALSE))*(1-Summary!$C$9)</f>
        <v>647.8038164795588</v>
      </c>
      <c r="H647" s="6"/>
    </row>
    <row r="648" spans="1:8" x14ac:dyDescent="0.25">
      <c r="A648" t="s">
        <v>2</v>
      </c>
      <c r="B648">
        <f t="shared" si="14"/>
        <v>2020</v>
      </c>
      <c r="C648" t="str">
        <f t="shared" si="15"/>
        <v>RESBDGSATOldCDY______STDELC_16</v>
      </c>
      <c r="D648" s="7">
        <f>_xlfn.IFNA(IF(VLOOKUP(LEFT(C648,LEN(C648)-3),RESBDG_Replacement_Split_Tech!A:T,12+B648-2016,FALSE)&lt;0,0,VLOOKUP(LEFT(C648,LEN(C648)-3),RESBDG_Replacement_Split_Tech!A:T,12+B648-2016,FALSE)),0)*_xlfn.IFNA(VLOOKUP(LEFT(C648,14),'AGG Activity_16'!A:K,B648-2016+2,FALSE),VLOOKUP(LEFT(C648,15),'AGG Activity_16'!A:K,B648-2016+2,FALSE))*(1-Summary!$C$9)</f>
        <v>117.50660977160585</v>
      </c>
      <c r="H648" s="6"/>
    </row>
    <row r="649" spans="1:8" x14ac:dyDescent="0.25">
      <c r="A649" t="s">
        <v>2</v>
      </c>
      <c r="B649">
        <f t="shared" si="14"/>
        <v>2020</v>
      </c>
      <c r="C649" t="str">
        <f t="shared" si="15"/>
        <v>RESBDGSATOldCWA______STDELC_16</v>
      </c>
      <c r="D649" s="7">
        <f>_xlfn.IFNA(IF(VLOOKUP(LEFT(C649,LEN(C649)-3),RESBDG_Replacement_Split_Tech!A:T,12+B649-2016,FALSE)&lt;0,0,VLOOKUP(LEFT(C649,LEN(C649)-3),RESBDG_Replacement_Split_Tech!A:T,12+B649-2016,FALSE)),0)*_xlfn.IFNA(VLOOKUP(LEFT(C649,14),'AGG Activity_16'!A:K,B649-2016+2,FALSE),VLOOKUP(LEFT(C649,15),'AGG Activity_16'!A:K,B649-2016+2,FALSE))*(1-Summary!$C$9)</f>
        <v>5.7843841080010518</v>
      </c>
      <c r="H649" s="6"/>
    </row>
    <row r="650" spans="1:8" x14ac:dyDescent="0.25">
      <c r="A650" t="s">
        <v>2</v>
      </c>
      <c r="B650">
        <f t="shared" si="14"/>
        <v>2020</v>
      </c>
      <c r="C650" t="str">
        <f t="shared" si="15"/>
        <v>RESBDGSATOldDWA______STDELC_16</v>
      </c>
      <c r="D650" s="7">
        <f>_xlfn.IFNA(IF(VLOOKUP(LEFT(C650,LEN(C650)-3),RESBDG_Replacement_Split_Tech!A:T,12+B650-2016,FALSE)&lt;0,0,VLOOKUP(LEFT(C650,LEN(C650)-3),RESBDG_Replacement_Split_Tech!A:T,12+B650-2016,FALSE)),0)*_xlfn.IFNA(VLOOKUP(LEFT(C650,14),'AGG Activity_16'!A:K,B650-2016+2,FALSE),VLOOKUP(LEFT(C650,15),'AGG Activity_16'!A:K,B650-2016+2,FALSE))*(1-Summary!$C$9)</f>
        <v>7.6820314766317699</v>
      </c>
      <c r="H650" s="6"/>
    </row>
    <row r="651" spans="1:8" x14ac:dyDescent="0.25">
      <c r="A651" t="s">
        <v>2</v>
      </c>
      <c r="B651">
        <f t="shared" si="14"/>
        <v>2020</v>
      </c>
      <c r="C651" t="str">
        <f t="shared" si="15"/>
        <v>RESBDGSATOldFRZ______STDELC_16</v>
      </c>
      <c r="D651" s="7">
        <f>_xlfn.IFNA(IF(VLOOKUP(LEFT(C651,LEN(C651)-3),RESBDG_Replacement_Split_Tech!A:T,12+B651-2016,FALSE)&lt;0,0,VLOOKUP(LEFT(C651,LEN(C651)-3),RESBDG_Replacement_Split_Tech!A:T,12+B651-2016,FALSE)),0)*_xlfn.IFNA(VLOOKUP(LEFT(C651,14),'AGG Activity_16'!A:K,B651-2016+2,FALSE),VLOOKUP(LEFT(C651,15),'AGG Activity_16'!A:K,B651-2016+2,FALSE))*(1-Summary!$C$9)</f>
        <v>12.607762946635138</v>
      </c>
      <c r="H651" s="6"/>
    </row>
    <row r="652" spans="1:8" x14ac:dyDescent="0.25">
      <c r="A652" t="s">
        <v>2</v>
      </c>
      <c r="B652">
        <f t="shared" si="14"/>
        <v>2020</v>
      </c>
      <c r="C652" t="str">
        <f t="shared" si="15"/>
        <v>RESBDGSATOldLIFLC___STDELC_16</v>
      </c>
      <c r="D652" s="7">
        <f>_xlfn.IFNA(IF(VLOOKUP(LEFT(C652,LEN(C652)-3),RESBDG_Replacement_Split_Tech!A:T,12+B652-2016,FALSE)&lt;0,0,VLOOKUP(LEFT(C652,LEN(C652)-3),RESBDG_Replacement_Split_Tech!A:T,12+B652-2016,FALSE)),0)*_xlfn.IFNA(VLOOKUP(LEFT(C652,14),'AGG Activity_16'!A:K,B652-2016+2,FALSE),VLOOKUP(LEFT(C652,15),'AGG Activity_16'!A:K,B652-2016+2,FALSE))*(1-Summary!$C$9)</f>
        <v>22.429888690671987</v>
      </c>
      <c r="H652" s="6"/>
    </row>
    <row r="653" spans="1:8" x14ac:dyDescent="0.25">
      <c r="A653" t="s">
        <v>2</v>
      </c>
      <c r="B653">
        <f t="shared" si="14"/>
        <v>2020</v>
      </c>
      <c r="C653" t="str">
        <f t="shared" si="15"/>
        <v>RESBDGSATOldLIFLU___STDELC_16</v>
      </c>
      <c r="D653" s="7">
        <f>_xlfn.IFNA(IF(VLOOKUP(LEFT(C653,LEN(C653)-3),RESBDG_Replacement_Split_Tech!A:T,12+B653-2016,FALSE)&lt;0,0,VLOOKUP(LEFT(C653,LEN(C653)-3),RESBDG_Replacement_Split_Tech!A:T,12+B653-2016,FALSE)),0)*_xlfn.IFNA(VLOOKUP(LEFT(C653,14),'AGG Activity_16'!A:K,B653-2016+2,FALSE),VLOOKUP(LEFT(C653,15),'AGG Activity_16'!A:K,B653-2016+2,FALSE))*(1-Summary!$C$9)</f>
        <v>86.36872840008904</v>
      </c>
      <c r="H653" s="6"/>
    </row>
    <row r="654" spans="1:8" x14ac:dyDescent="0.25">
      <c r="A654" t="s">
        <v>2</v>
      </c>
      <c r="B654">
        <f t="shared" si="14"/>
        <v>2020</v>
      </c>
      <c r="C654" t="str">
        <f t="shared" si="15"/>
        <v>RESBDGSATOldLIHAL___STDELC_16</v>
      </c>
      <c r="D654" s="7">
        <f>_xlfn.IFNA(IF(VLOOKUP(LEFT(C654,LEN(C654)-3),RESBDG_Replacement_Split_Tech!A:T,12+B654-2016,FALSE)&lt;0,0,VLOOKUP(LEFT(C654,LEN(C654)-3),RESBDG_Replacement_Split_Tech!A:T,12+B654-2016,FALSE)),0)*_xlfn.IFNA(VLOOKUP(LEFT(C654,14),'AGG Activity_16'!A:K,B654-2016+2,FALSE),VLOOKUP(LEFT(C654,15),'AGG Activity_16'!A:K,B654-2016+2,FALSE))*(1-Summary!$C$9)</f>
        <v>48.147758161834339</v>
      </c>
      <c r="H654" s="6"/>
    </row>
    <row r="655" spans="1:8" x14ac:dyDescent="0.25">
      <c r="A655" t="s">
        <v>2</v>
      </c>
      <c r="B655">
        <f t="shared" si="14"/>
        <v>2020</v>
      </c>
      <c r="C655" t="str">
        <f t="shared" si="15"/>
        <v>RESBDGSATOldLIINC___STDELC_16</v>
      </c>
      <c r="D655" s="7">
        <f>_xlfn.IFNA(IF(VLOOKUP(LEFT(C655,LEN(C655)-3),RESBDG_Replacement_Split_Tech!A:T,12+B655-2016,FALSE)&lt;0,0,VLOOKUP(LEFT(C655,LEN(C655)-3),RESBDG_Replacement_Split_Tech!A:T,12+B655-2016,FALSE)),0)*_xlfn.IFNA(VLOOKUP(LEFT(C655,14),'AGG Activity_16'!A:K,B655-2016+2,FALSE),VLOOKUP(LEFT(C655,15),'AGG Activity_16'!A:K,B655-2016+2,FALSE))*(1-Summary!$C$9)</f>
        <v>154.64051049402056</v>
      </c>
      <c r="H655" s="6"/>
    </row>
    <row r="656" spans="1:8" x14ac:dyDescent="0.25">
      <c r="A656" t="s">
        <v>2</v>
      </c>
      <c r="B656">
        <f t="shared" si="14"/>
        <v>2020</v>
      </c>
      <c r="C656" t="str">
        <f t="shared" si="15"/>
        <v>RESBDGSATOldLILED___HIGELC_16</v>
      </c>
      <c r="D656" s="7">
        <f>_xlfn.IFNA(IF(VLOOKUP(LEFT(C656,LEN(C656)-3),RESBDG_Replacement_Split_Tech!A:T,12+B656-2016,FALSE)&lt;0,0,VLOOKUP(LEFT(C656,LEN(C656)-3),RESBDG_Replacement_Split_Tech!A:T,12+B656-2016,FALSE)),0)*_xlfn.IFNA(VLOOKUP(LEFT(C656,14),'AGG Activity_16'!A:K,B656-2016+2,FALSE),VLOOKUP(LEFT(C656,15),'AGG Activity_16'!A:K,B656-2016+2,FALSE))*(1-Summary!$C$9)</f>
        <v>0.36538376882216222</v>
      </c>
      <c r="H656" s="6"/>
    </row>
    <row r="657" spans="1:8" x14ac:dyDescent="0.25">
      <c r="A657" t="s">
        <v>2</v>
      </c>
      <c r="B657">
        <f t="shared" si="14"/>
        <v>2020</v>
      </c>
      <c r="C657" t="str">
        <f t="shared" si="15"/>
        <v>RESBDGSATOldLILED___STDELC_16</v>
      </c>
      <c r="D657" s="7">
        <f>_xlfn.IFNA(IF(VLOOKUP(LEFT(C657,LEN(C657)-3),RESBDG_Replacement_Split_Tech!A:T,12+B657-2016,FALSE)&lt;0,0,VLOOKUP(LEFT(C657,LEN(C657)-3),RESBDG_Replacement_Split_Tech!A:T,12+B657-2016,FALSE)),0)*_xlfn.IFNA(VLOOKUP(LEFT(C657,14),'AGG Activity_16'!A:K,B657-2016+2,FALSE),VLOOKUP(LEFT(C657,15),'AGG Activity_16'!A:K,B657-2016+2,FALSE))*(1-Summary!$C$9)</f>
        <v>0.36544574451396472</v>
      </c>
      <c r="H657" s="6"/>
    </row>
    <row r="658" spans="1:8" x14ac:dyDescent="0.25">
      <c r="A658" t="s">
        <v>2</v>
      </c>
      <c r="B658">
        <f t="shared" si="14"/>
        <v>2020</v>
      </c>
      <c r="C658" t="str">
        <f t="shared" si="15"/>
        <v>RESBDGSATOldRAG______STDELC_16</v>
      </c>
      <c r="D658" s="7">
        <f>_xlfn.IFNA(IF(VLOOKUP(LEFT(C658,LEN(C658)-3),RESBDG_Replacement_Split_Tech!A:T,12+B658-2016,FALSE)&lt;0,0,VLOOKUP(LEFT(C658,LEN(C658)-3),RESBDG_Replacement_Split_Tech!A:T,12+B658-2016,FALSE)),0)*_xlfn.IFNA(VLOOKUP(LEFT(C658,14),'AGG Activity_16'!A:K,B658-2016+2,FALSE),VLOOKUP(LEFT(C658,15),'AGG Activity_16'!A:K,B658-2016+2,FALSE))*(1-Summary!$C$9)</f>
        <v>92.410168257484159</v>
      </c>
      <c r="H658" s="6"/>
    </row>
    <row r="659" spans="1:8" x14ac:dyDescent="0.25">
      <c r="A659" t="s">
        <v>2</v>
      </c>
      <c r="B659">
        <f t="shared" si="14"/>
        <v>2020</v>
      </c>
      <c r="C659" t="str">
        <f t="shared" si="15"/>
        <v>RESBDGSATOldREF______STDELC_16</v>
      </c>
      <c r="D659" s="7">
        <f>_xlfn.IFNA(IF(VLOOKUP(LEFT(C659,LEN(C659)-3),RESBDG_Replacement_Split_Tech!A:T,12+B659-2016,FALSE)&lt;0,0,VLOOKUP(LEFT(C659,LEN(C659)-3),RESBDG_Replacement_Split_Tech!A:T,12+B659-2016,FALSE)),0)*_xlfn.IFNA(VLOOKUP(LEFT(C659,14),'AGG Activity_16'!A:K,B659-2016+2,FALSE),VLOOKUP(LEFT(C659,15),'AGG Activity_16'!A:K,B659-2016+2,FALSE))*(1-Summary!$C$9)</f>
        <v>49.233920431323945</v>
      </c>
      <c r="H659" s="6"/>
    </row>
    <row r="660" spans="1:8" x14ac:dyDescent="0.25">
      <c r="A660" t="s">
        <v>2</v>
      </c>
      <c r="B660">
        <f t="shared" si="14"/>
        <v>2020</v>
      </c>
      <c r="C660" t="str">
        <f t="shared" si="15"/>
        <v>RESBDGSATOldSCCE___STDELC_16</v>
      </c>
      <c r="D660" s="7">
        <f>_xlfn.IFNA(IF(VLOOKUP(LEFT(C660,LEN(C660)-3),RESBDG_Replacement_Split_Tech!A:T,12+B660-2016,FALSE)&lt;0,0,VLOOKUP(LEFT(C660,LEN(C660)-3),RESBDG_Replacement_Split_Tech!A:T,12+B660-2016,FALSE)),0)*_xlfn.IFNA(VLOOKUP(LEFT(C660,14),'AGG Activity_16'!A:K,B660-2016+2,FALSE),VLOOKUP(LEFT(C660,15),'AGG Activity_16'!A:K,B660-2016+2,FALSE))*(1-Summary!$C$9)</f>
        <v>82.567731685406756</v>
      </c>
      <c r="H660" s="6"/>
    </row>
    <row r="661" spans="1:8" x14ac:dyDescent="0.25">
      <c r="A661" t="s">
        <v>2</v>
      </c>
      <c r="B661">
        <f t="shared" si="14"/>
        <v>2020</v>
      </c>
      <c r="C661" t="str">
        <f t="shared" si="15"/>
        <v>RESBDGSATOldSCRO___STDELC_16</v>
      </c>
      <c r="D661" s="7">
        <f>_xlfn.IFNA(IF(VLOOKUP(LEFT(C661,LEN(C661)-3),RESBDG_Replacement_Split_Tech!A:T,12+B661-2016,FALSE)&lt;0,0,VLOOKUP(LEFT(C661,LEN(C661)-3),RESBDG_Replacement_Split_Tech!A:T,12+B661-2016,FALSE)),0)*_xlfn.IFNA(VLOOKUP(LEFT(C661,14),'AGG Activity_16'!A:K,B661-2016+2,FALSE),VLOOKUP(LEFT(C661,15),'AGG Activity_16'!A:K,B661-2016+2,FALSE))*(1-Summary!$C$9)</f>
        <v>10.154375606654476</v>
      </c>
      <c r="H661" s="6"/>
    </row>
    <row r="662" spans="1:8" x14ac:dyDescent="0.25">
      <c r="A662" t="s">
        <v>2</v>
      </c>
      <c r="B662">
        <f t="shared" ref="B662:B725" si="16">B515+1</f>
        <v>2020</v>
      </c>
      <c r="C662" t="str">
        <f t="shared" ref="C662:C725" si="17">C515</f>
        <v>RESBDGSATOldSHHEP___STDELC_16</v>
      </c>
      <c r="D662" s="7">
        <f>_xlfn.IFNA(IF(VLOOKUP(LEFT(C662,LEN(C662)-3),RESBDG_Replacement_Split_Tech!A:T,12+B662-2016,FALSE)&lt;0,0,VLOOKUP(LEFT(C662,LEN(C662)-3),RESBDG_Replacement_Split_Tech!A:T,12+B662-2016,FALSE)),0)*_xlfn.IFNA(VLOOKUP(LEFT(C662,14),'AGG Activity_16'!A:K,B662-2016+2,FALSE),VLOOKUP(LEFT(C662,15),'AGG Activity_16'!A:K,B662-2016+2,FALSE))*(1-Summary!$C$9)</f>
        <v>163.56947015645719</v>
      </c>
      <c r="H662" s="6"/>
    </row>
    <row r="663" spans="1:8" x14ac:dyDescent="0.25">
      <c r="A663" t="s">
        <v>2</v>
      </c>
      <c r="B663">
        <f t="shared" si="16"/>
        <v>2020</v>
      </c>
      <c r="C663" t="str">
        <f t="shared" si="17"/>
        <v>RESBDGSATOldSHPLT___STDELC_16</v>
      </c>
      <c r="D663" s="7">
        <f>_xlfn.IFNA(IF(VLOOKUP(LEFT(C663,LEN(C663)-3),RESBDG_Replacement_Split_Tech!A:T,12+B663-2016,FALSE)&lt;0,0,VLOOKUP(LEFT(C663,LEN(C663)-3),RESBDG_Replacement_Split_Tech!A:T,12+B663-2016,FALSE)),0)*_xlfn.IFNA(VLOOKUP(LEFT(C663,14),'AGG Activity_16'!A:K,B663-2016+2,FALSE),VLOOKUP(LEFT(C663,15),'AGG Activity_16'!A:K,B663-2016+2,FALSE))*(1-Summary!$C$9)</f>
        <v>143.48199136531332</v>
      </c>
      <c r="H663" s="6"/>
    </row>
    <row r="664" spans="1:8" x14ac:dyDescent="0.25">
      <c r="A664" t="s">
        <v>2</v>
      </c>
      <c r="B664">
        <f t="shared" si="16"/>
        <v>2020</v>
      </c>
      <c r="C664" t="str">
        <f t="shared" si="17"/>
        <v>RESBDGSATOldWH______STDELC_16</v>
      </c>
      <c r="D664" s="7">
        <f>_xlfn.IFNA(IF(VLOOKUP(LEFT(C664,LEN(C664)-3),RESBDG_Replacement_Split_Tech!A:T,12+B664-2016,FALSE)&lt;0,0,VLOOKUP(LEFT(C664,LEN(C664)-3),RESBDG_Replacement_Split_Tech!A:T,12+B664-2016,FALSE)),0)*_xlfn.IFNA(VLOOKUP(LEFT(C664,14),'AGG Activity_16'!A:K,B664-2016+2,FALSE),VLOOKUP(LEFT(C664,15),'AGG Activity_16'!A:K,B664-2016+2,FALSE))*(1-Summary!$C$9)</f>
        <v>107.1295194415863</v>
      </c>
      <c r="H664" s="6"/>
    </row>
    <row r="665" spans="1:8" x14ac:dyDescent="0.25">
      <c r="A665" t="s">
        <v>2</v>
      </c>
      <c r="B665">
        <f t="shared" si="16"/>
        <v>2020</v>
      </c>
      <c r="C665" t="str">
        <f t="shared" si="17"/>
        <v>RESBDGSDENewAPLOTH___STDELC_16</v>
      </c>
      <c r="D665" s="7">
        <f>_xlfn.IFNA(IF(VLOOKUP(LEFT(C665,LEN(C665)-3),RESBDG_Replacement_Split_Tech!A:T,12+B665-2016,FALSE)&lt;0,0,VLOOKUP(LEFT(C665,LEN(C665)-3),RESBDG_Replacement_Split_Tech!A:T,12+B665-2016,FALSE)),0)*_xlfn.IFNA(VLOOKUP(LEFT(C665,14),'AGG Activity_16'!A:K,B665-2016+2,FALSE),VLOOKUP(LEFT(C665,15),'AGG Activity_16'!A:K,B665-2016+2,FALSE))*(1-Summary!$C$9)</f>
        <v>0</v>
      </c>
      <c r="H665" s="6"/>
    </row>
    <row r="666" spans="1:8" x14ac:dyDescent="0.25">
      <c r="A666" t="s">
        <v>2</v>
      </c>
      <c r="B666">
        <f t="shared" si="16"/>
        <v>2020</v>
      </c>
      <c r="C666" t="str">
        <f t="shared" si="17"/>
        <v>RESBDGSDENewCDY______STDELC_16</v>
      </c>
      <c r="D666" s="7">
        <f>_xlfn.IFNA(IF(VLOOKUP(LEFT(C666,LEN(C666)-3),RESBDG_Replacement_Split_Tech!A:T,12+B666-2016,FALSE)&lt;0,0,VLOOKUP(LEFT(C666,LEN(C666)-3),RESBDG_Replacement_Split_Tech!A:T,12+B666-2016,FALSE)),0)*_xlfn.IFNA(VLOOKUP(LEFT(C666,14),'AGG Activity_16'!A:K,B666-2016+2,FALSE),VLOOKUP(LEFT(C666,15),'AGG Activity_16'!A:K,B666-2016+2,FALSE))*(1-Summary!$C$9)</f>
        <v>0</v>
      </c>
      <c r="H666" s="6"/>
    </row>
    <row r="667" spans="1:8" x14ac:dyDescent="0.25">
      <c r="A667" t="s">
        <v>2</v>
      </c>
      <c r="B667">
        <f t="shared" si="16"/>
        <v>2020</v>
      </c>
      <c r="C667" t="str">
        <f t="shared" si="17"/>
        <v>RESBDGSDENewCWA______STDELC_16</v>
      </c>
      <c r="D667" s="7">
        <f>_xlfn.IFNA(IF(VLOOKUP(LEFT(C667,LEN(C667)-3),RESBDG_Replacement_Split_Tech!A:T,12+B667-2016,FALSE)&lt;0,0,VLOOKUP(LEFT(C667,LEN(C667)-3),RESBDG_Replacement_Split_Tech!A:T,12+B667-2016,FALSE)),0)*_xlfn.IFNA(VLOOKUP(LEFT(C667,14),'AGG Activity_16'!A:K,B667-2016+2,FALSE),VLOOKUP(LEFT(C667,15),'AGG Activity_16'!A:K,B667-2016+2,FALSE))*(1-Summary!$C$9)</f>
        <v>0</v>
      </c>
      <c r="H667" s="6"/>
    </row>
    <row r="668" spans="1:8" x14ac:dyDescent="0.25">
      <c r="A668" t="s">
        <v>2</v>
      </c>
      <c r="B668">
        <f t="shared" si="16"/>
        <v>2020</v>
      </c>
      <c r="C668" t="str">
        <f t="shared" si="17"/>
        <v>RESBDGSDENewDWA______STDELC_16</v>
      </c>
      <c r="D668" s="7">
        <f>_xlfn.IFNA(IF(VLOOKUP(LEFT(C668,LEN(C668)-3),RESBDG_Replacement_Split_Tech!A:T,12+B668-2016,FALSE)&lt;0,0,VLOOKUP(LEFT(C668,LEN(C668)-3),RESBDG_Replacement_Split_Tech!A:T,12+B668-2016,FALSE)),0)*_xlfn.IFNA(VLOOKUP(LEFT(C668,14),'AGG Activity_16'!A:K,B668-2016+2,FALSE),VLOOKUP(LEFT(C668,15),'AGG Activity_16'!A:K,B668-2016+2,FALSE))*(1-Summary!$C$9)</f>
        <v>0</v>
      </c>
      <c r="H668" s="6"/>
    </row>
    <row r="669" spans="1:8" x14ac:dyDescent="0.25">
      <c r="A669" t="s">
        <v>2</v>
      </c>
      <c r="B669">
        <f t="shared" si="16"/>
        <v>2020</v>
      </c>
      <c r="C669" t="str">
        <f t="shared" si="17"/>
        <v>RESBDGSDENewFRZ______STDELC_16</v>
      </c>
      <c r="D669" s="7">
        <f>_xlfn.IFNA(IF(VLOOKUP(LEFT(C669,LEN(C669)-3),RESBDG_Replacement_Split_Tech!A:T,12+B669-2016,FALSE)&lt;0,0,VLOOKUP(LEFT(C669,LEN(C669)-3),RESBDG_Replacement_Split_Tech!A:T,12+B669-2016,FALSE)),0)*_xlfn.IFNA(VLOOKUP(LEFT(C669,14),'AGG Activity_16'!A:K,B669-2016+2,FALSE),VLOOKUP(LEFT(C669,15),'AGG Activity_16'!A:K,B669-2016+2,FALSE))*(1-Summary!$C$9)</f>
        <v>0</v>
      </c>
      <c r="H669" s="6"/>
    </row>
    <row r="670" spans="1:8" x14ac:dyDescent="0.25">
      <c r="A670" t="s">
        <v>2</v>
      </c>
      <c r="B670">
        <f t="shared" si="16"/>
        <v>2020</v>
      </c>
      <c r="C670" t="str">
        <f t="shared" si="17"/>
        <v>RESBDGSDENewLIFLC___STDELC_16</v>
      </c>
      <c r="D670" s="7">
        <f>_xlfn.IFNA(IF(VLOOKUP(LEFT(C670,LEN(C670)-3),RESBDG_Replacement_Split_Tech!A:T,12+B670-2016,FALSE)&lt;0,0,VLOOKUP(LEFT(C670,LEN(C670)-3),RESBDG_Replacement_Split_Tech!A:T,12+B670-2016,FALSE)),0)*_xlfn.IFNA(VLOOKUP(LEFT(C670,14),'AGG Activity_16'!A:K,B670-2016+2,FALSE),VLOOKUP(LEFT(C670,15),'AGG Activity_16'!A:K,B670-2016+2,FALSE))*(1-Summary!$C$9)</f>
        <v>0</v>
      </c>
      <c r="H670" s="6"/>
    </row>
    <row r="671" spans="1:8" x14ac:dyDescent="0.25">
      <c r="A671" t="s">
        <v>2</v>
      </c>
      <c r="B671">
        <f t="shared" si="16"/>
        <v>2020</v>
      </c>
      <c r="C671" t="str">
        <f t="shared" si="17"/>
        <v>RESBDGSDENewLIFLU___STDELC_16</v>
      </c>
      <c r="D671" s="7">
        <f>_xlfn.IFNA(IF(VLOOKUP(LEFT(C671,LEN(C671)-3),RESBDG_Replacement_Split_Tech!A:T,12+B671-2016,FALSE)&lt;0,0,VLOOKUP(LEFT(C671,LEN(C671)-3),RESBDG_Replacement_Split_Tech!A:T,12+B671-2016,FALSE)),0)*_xlfn.IFNA(VLOOKUP(LEFT(C671,14),'AGG Activity_16'!A:K,B671-2016+2,FALSE),VLOOKUP(LEFT(C671,15),'AGG Activity_16'!A:K,B671-2016+2,FALSE))*(1-Summary!$C$9)</f>
        <v>0</v>
      </c>
      <c r="H671" s="6"/>
    </row>
    <row r="672" spans="1:8" x14ac:dyDescent="0.25">
      <c r="A672" t="s">
        <v>2</v>
      </c>
      <c r="B672">
        <f t="shared" si="16"/>
        <v>2020</v>
      </c>
      <c r="C672" t="str">
        <f t="shared" si="17"/>
        <v>RESBDGSDENewLIHAL___STDELC_16</v>
      </c>
      <c r="D672" s="7">
        <f>_xlfn.IFNA(IF(VLOOKUP(LEFT(C672,LEN(C672)-3),RESBDG_Replacement_Split_Tech!A:T,12+B672-2016,FALSE)&lt;0,0,VLOOKUP(LEFT(C672,LEN(C672)-3),RESBDG_Replacement_Split_Tech!A:T,12+B672-2016,FALSE)),0)*_xlfn.IFNA(VLOOKUP(LEFT(C672,14),'AGG Activity_16'!A:K,B672-2016+2,FALSE),VLOOKUP(LEFT(C672,15),'AGG Activity_16'!A:K,B672-2016+2,FALSE))*(1-Summary!$C$9)</f>
        <v>0</v>
      </c>
      <c r="H672" s="6"/>
    </row>
    <row r="673" spans="1:8" x14ac:dyDescent="0.25">
      <c r="A673" t="s">
        <v>2</v>
      </c>
      <c r="B673">
        <f t="shared" si="16"/>
        <v>2020</v>
      </c>
      <c r="C673" t="str">
        <f t="shared" si="17"/>
        <v>RESBDGSDENewLIINC___STDELC_16</v>
      </c>
      <c r="D673" s="7">
        <f>_xlfn.IFNA(IF(VLOOKUP(LEFT(C673,LEN(C673)-3),RESBDG_Replacement_Split_Tech!A:T,12+B673-2016,FALSE)&lt;0,0,VLOOKUP(LEFT(C673,LEN(C673)-3),RESBDG_Replacement_Split_Tech!A:T,12+B673-2016,FALSE)),0)*_xlfn.IFNA(VLOOKUP(LEFT(C673,14),'AGG Activity_16'!A:K,B673-2016+2,FALSE),VLOOKUP(LEFT(C673,15),'AGG Activity_16'!A:K,B673-2016+2,FALSE))*(1-Summary!$C$9)</f>
        <v>0</v>
      </c>
      <c r="H673" s="6"/>
    </row>
    <row r="674" spans="1:8" x14ac:dyDescent="0.25">
      <c r="A674" t="s">
        <v>2</v>
      </c>
      <c r="B674">
        <f t="shared" si="16"/>
        <v>2020</v>
      </c>
      <c r="C674" t="str">
        <f t="shared" si="17"/>
        <v>RESBDGSDENewLILED___HIGELC_16</v>
      </c>
      <c r="D674" s="7">
        <f>_xlfn.IFNA(IF(VLOOKUP(LEFT(C674,LEN(C674)-3),RESBDG_Replacement_Split_Tech!A:T,12+B674-2016,FALSE)&lt;0,0,VLOOKUP(LEFT(C674,LEN(C674)-3),RESBDG_Replacement_Split_Tech!A:T,12+B674-2016,FALSE)),0)*_xlfn.IFNA(VLOOKUP(LEFT(C674,14),'AGG Activity_16'!A:K,B674-2016+2,FALSE),VLOOKUP(LEFT(C674,15),'AGG Activity_16'!A:K,B674-2016+2,FALSE))*(1-Summary!$C$9)</f>
        <v>0</v>
      </c>
      <c r="H674" s="6"/>
    </row>
    <row r="675" spans="1:8" x14ac:dyDescent="0.25">
      <c r="A675" t="s">
        <v>2</v>
      </c>
      <c r="B675">
        <f t="shared" si="16"/>
        <v>2020</v>
      </c>
      <c r="C675" t="str">
        <f t="shared" si="17"/>
        <v>RESBDGSDENewLILED___STDELC_16</v>
      </c>
      <c r="D675" s="7">
        <f>_xlfn.IFNA(IF(VLOOKUP(LEFT(C675,LEN(C675)-3),RESBDG_Replacement_Split_Tech!A:T,12+B675-2016,FALSE)&lt;0,0,VLOOKUP(LEFT(C675,LEN(C675)-3),RESBDG_Replacement_Split_Tech!A:T,12+B675-2016,FALSE)),0)*_xlfn.IFNA(VLOOKUP(LEFT(C675,14),'AGG Activity_16'!A:K,B675-2016+2,FALSE),VLOOKUP(LEFT(C675,15),'AGG Activity_16'!A:K,B675-2016+2,FALSE))*(1-Summary!$C$9)</f>
        <v>0</v>
      </c>
      <c r="H675" s="6"/>
    </row>
    <row r="676" spans="1:8" x14ac:dyDescent="0.25">
      <c r="A676" t="s">
        <v>2</v>
      </c>
      <c r="B676">
        <f t="shared" si="16"/>
        <v>2020</v>
      </c>
      <c r="C676" t="str">
        <f t="shared" si="17"/>
        <v>RESBDGSDENewRAG______STDELC_16</v>
      </c>
      <c r="D676" s="7">
        <f>_xlfn.IFNA(IF(VLOOKUP(LEFT(C676,LEN(C676)-3),RESBDG_Replacement_Split_Tech!A:T,12+B676-2016,FALSE)&lt;0,0,VLOOKUP(LEFT(C676,LEN(C676)-3),RESBDG_Replacement_Split_Tech!A:T,12+B676-2016,FALSE)),0)*_xlfn.IFNA(VLOOKUP(LEFT(C676,14),'AGG Activity_16'!A:K,B676-2016+2,FALSE),VLOOKUP(LEFT(C676,15),'AGG Activity_16'!A:K,B676-2016+2,FALSE))*(1-Summary!$C$9)</f>
        <v>0</v>
      </c>
      <c r="H676" s="6"/>
    </row>
    <row r="677" spans="1:8" x14ac:dyDescent="0.25">
      <c r="A677" t="s">
        <v>2</v>
      </c>
      <c r="B677">
        <f t="shared" si="16"/>
        <v>2020</v>
      </c>
      <c r="C677" t="str">
        <f t="shared" si="17"/>
        <v>RESBDGSDENewREF______STDELC_16</v>
      </c>
      <c r="D677" s="7">
        <f>_xlfn.IFNA(IF(VLOOKUP(LEFT(C677,LEN(C677)-3),RESBDG_Replacement_Split_Tech!A:T,12+B677-2016,FALSE)&lt;0,0,VLOOKUP(LEFT(C677,LEN(C677)-3),RESBDG_Replacement_Split_Tech!A:T,12+B677-2016,FALSE)),0)*_xlfn.IFNA(VLOOKUP(LEFT(C677,14),'AGG Activity_16'!A:K,B677-2016+2,FALSE),VLOOKUP(LEFT(C677,15),'AGG Activity_16'!A:K,B677-2016+2,FALSE))*(1-Summary!$C$9)</f>
        <v>0</v>
      </c>
      <c r="H677" s="6"/>
    </row>
    <row r="678" spans="1:8" x14ac:dyDescent="0.25">
      <c r="A678" t="s">
        <v>2</v>
      </c>
      <c r="B678">
        <f t="shared" si="16"/>
        <v>2020</v>
      </c>
      <c r="C678" t="str">
        <f t="shared" si="17"/>
        <v>RESBDGSDENewSCCE___STDELC_16</v>
      </c>
      <c r="D678" s="7">
        <f>_xlfn.IFNA(IF(VLOOKUP(LEFT(C678,LEN(C678)-3),RESBDG_Replacement_Split_Tech!A:T,12+B678-2016,FALSE)&lt;0,0,VLOOKUP(LEFT(C678,LEN(C678)-3),RESBDG_Replacement_Split_Tech!A:T,12+B678-2016,FALSE)),0)*_xlfn.IFNA(VLOOKUP(LEFT(C678,14),'AGG Activity_16'!A:K,B678-2016+2,FALSE),VLOOKUP(LEFT(C678,15),'AGG Activity_16'!A:K,B678-2016+2,FALSE))*(1-Summary!$C$9)</f>
        <v>0</v>
      </c>
      <c r="H678" s="6"/>
    </row>
    <row r="679" spans="1:8" x14ac:dyDescent="0.25">
      <c r="A679" t="s">
        <v>2</v>
      </c>
      <c r="B679">
        <f t="shared" si="16"/>
        <v>2020</v>
      </c>
      <c r="C679" t="str">
        <f t="shared" si="17"/>
        <v>RESBDGSDENewSCRO___STDELC_16</v>
      </c>
      <c r="D679" s="7">
        <f>_xlfn.IFNA(IF(VLOOKUP(LEFT(C679,LEN(C679)-3),RESBDG_Replacement_Split_Tech!A:T,12+B679-2016,FALSE)&lt;0,0,VLOOKUP(LEFT(C679,LEN(C679)-3),RESBDG_Replacement_Split_Tech!A:T,12+B679-2016,FALSE)),0)*_xlfn.IFNA(VLOOKUP(LEFT(C679,14),'AGG Activity_16'!A:K,B679-2016+2,FALSE),VLOOKUP(LEFT(C679,15),'AGG Activity_16'!A:K,B679-2016+2,FALSE))*(1-Summary!$C$9)</f>
        <v>0</v>
      </c>
      <c r="H679" s="6"/>
    </row>
    <row r="680" spans="1:8" x14ac:dyDescent="0.25">
      <c r="A680" t="s">
        <v>2</v>
      </c>
      <c r="B680">
        <f t="shared" si="16"/>
        <v>2020</v>
      </c>
      <c r="C680" t="str">
        <f t="shared" si="17"/>
        <v>RESBDGSDENewSHHEP___STDELC_16</v>
      </c>
      <c r="D680" s="7">
        <f>_xlfn.IFNA(IF(VLOOKUP(LEFT(C680,LEN(C680)-3),RESBDG_Replacement_Split_Tech!A:T,12+B680-2016,FALSE)&lt;0,0,VLOOKUP(LEFT(C680,LEN(C680)-3),RESBDG_Replacement_Split_Tech!A:T,12+B680-2016,FALSE)),0)*_xlfn.IFNA(VLOOKUP(LEFT(C680,14),'AGG Activity_16'!A:K,B680-2016+2,FALSE),VLOOKUP(LEFT(C680,15),'AGG Activity_16'!A:K,B680-2016+2,FALSE))*(1-Summary!$C$9)</f>
        <v>0</v>
      </c>
      <c r="H680" s="6"/>
    </row>
    <row r="681" spans="1:8" x14ac:dyDescent="0.25">
      <c r="A681" t="s">
        <v>2</v>
      </c>
      <c r="B681">
        <f t="shared" si="16"/>
        <v>2020</v>
      </c>
      <c r="C681" t="str">
        <f t="shared" si="17"/>
        <v>RESBDGSDENewSHPLT___STDELC_16</v>
      </c>
      <c r="D681" s="7">
        <f>_xlfn.IFNA(IF(VLOOKUP(LEFT(C681,LEN(C681)-3),RESBDG_Replacement_Split_Tech!A:T,12+B681-2016,FALSE)&lt;0,0,VLOOKUP(LEFT(C681,LEN(C681)-3),RESBDG_Replacement_Split_Tech!A:T,12+B681-2016,FALSE)),0)*_xlfn.IFNA(VLOOKUP(LEFT(C681,14),'AGG Activity_16'!A:K,B681-2016+2,FALSE),VLOOKUP(LEFT(C681,15),'AGG Activity_16'!A:K,B681-2016+2,FALSE))*(1-Summary!$C$9)</f>
        <v>0</v>
      </c>
      <c r="H681" s="6"/>
    </row>
    <row r="682" spans="1:8" x14ac:dyDescent="0.25">
      <c r="A682" t="s">
        <v>2</v>
      </c>
      <c r="B682">
        <f t="shared" si="16"/>
        <v>2020</v>
      </c>
      <c r="C682" t="str">
        <f t="shared" si="17"/>
        <v>RESBDGSDENewWH______STDELC_16</v>
      </c>
      <c r="D682" s="7">
        <f>_xlfn.IFNA(IF(VLOOKUP(LEFT(C682,LEN(C682)-3),RESBDG_Replacement_Split_Tech!A:T,12+B682-2016,FALSE)&lt;0,0,VLOOKUP(LEFT(C682,LEN(C682)-3),RESBDG_Replacement_Split_Tech!A:T,12+B682-2016,FALSE)),0)*_xlfn.IFNA(VLOOKUP(LEFT(C682,14),'AGG Activity_16'!A:K,B682-2016+2,FALSE),VLOOKUP(LEFT(C682,15),'AGG Activity_16'!A:K,B682-2016+2,FALSE))*(1-Summary!$C$9)</f>
        <v>0</v>
      </c>
      <c r="H682" s="6"/>
    </row>
    <row r="683" spans="1:8" x14ac:dyDescent="0.25">
      <c r="A683" t="s">
        <v>2</v>
      </c>
      <c r="B683">
        <f t="shared" si="16"/>
        <v>2020</v>
      </c>
      <c r="C683" t="str">
        <f t="shared" si="17"/>
        <v>RESBDGSDEOldAPLOTH___STDELC_16</v>
      </c>
      <c r="D683" s="7">
        <f>_xlfn.IFNA(IF(VLOOKUP(LEFT(C683,LEN(C683)-3),RESBDG_Replacement_Split_Tech!A:T,12+B683-2016,FALSE)&lt;0,0,VLOOKUP(LEFT(C683,LEN(C683)-3),RESBDG_Replacement_Split_Tech!A:T,12+B683-2016,FALSE)),0)*_xlfn.IFNA(VLOOKUP(LEFT(C683,14),'AGG Activity_16'!A:K,B683-2016+2,FALSE),VLOOKUP(LEFT(C683,15),'AGG Activity_16'!A:K,B683-2016+2,FALSE))*(1-Summary!$C$9)</f>
        <v>1121.1543975399065</v>
      </c>
      <c r="H683" s="6"/>
    </row>
    <row r="684" spans="1:8" x14ac:dyDescent="0.25">
      <c r="A684" t="s">
        <v>2</v>
      </c>
      <c r="B684">
        <f t="shared" si="16"/>
        <v>2020</v>
      </c>
      <c r="C684" t="str">
        <f t="shared" si="17"/>
        <v>RESBDGSDEOldCDY______STDELC_16</v>
      </c>
      <c r="D684" s="7">
        <f>_xlfn.IFNA(IF(VLOOKUP(LEFT(C684,LEN(C684)-3),RESBDG_Replacement_Split_Tech!A:T,12+B684-2016,FALSE)&lt;0,0,VLOOKUP(LEFT(C684,LEN(C684)-3),RESBDG_Replacement_Split_Tech!A:T,12+B684-2016,FALSE)),0)*_xlfn.IFNA(VLOOKUP(LEFT(C684,14),'AGG Activity_16'!A:K,B684-2016+2,FALSE),VLOOKUP(LEFT(C684,15),'AGG Activity_16'!A:K,B684-2016+2,FALSE))*(1-Summary!$C$9)</f>
        <v>199.93705021026139</v>
      </c>
      <c r="H684" s="6"/>
    </row>
    <row r="685" spans="1:8" x14ac:dyDescent="0.25">
      <c r="A685" t="s">
        <v>2</v>
      </c>
      <c r="B685">
        <f t="shared" si="16"/>
        <v>2020</v>
      </c>
      <c r="C685" t="str">
        <f t="shared" si="17"/>
        <v>RESBDGSDEOldCWA______STDELC_16</v>
      </c>
      <c r="D685" s="7">
        <f>_xlfn.IFNA(IF(VLOOKUP(LEFT(C685,LEN(C685)-3),RESBDG_Replacement_Split_Tech!A:T,12+B685-2016,FALSE)&lt;0,0,VLOOKUP(LEFT(C685,LEN(C685)-3),RESBDG_Replacement_Split_Tech!A:T,12+B685-2016,FALSE)),0)*_xlfn.IFNA(VLOOKUP(LEFT(C685,14),'AGG Activity_16'!A:K,B685-2016+2,FALSE),VLOOKUP(LEFT(C685,15),'AGG Activity_16'!A:K,B685-2016+2,FALSE))*(1-Summary!$C$9)</f>
        <v>9.8436121539069834</v>
      </c>
      <c r="H685" s="6"/>
    </row>
    <row r="686" spans="1:8" x14ac:dyDescent="0.25">
      <c r="A686" t="s">
        <v>2</v>
      </c>
      <c r="B686">
        <f t="shared" si="16"/>
        <v>2020</v>
      </c>
      <c r="C686" t="str">
        <f t="shared" si="17"/>
        <v>RESBDGSDEOldDWA______STDELC_16</v>
      </c>
      <c r="D686" s="7">
        <f>_xlfn.IFNA(IF(VLOOKUP(LEFT(C686,LEN(C686)-3),RESBDG_Replacement_Split_Tech!A:T,12+B686-2016,FALSE)&lt;0,0,VLOOKUP(LEFT(C686,LEN(C686)-3),RESBDG_Replacement_Split_Tech!A:T,12+B686-2016,FALSE)),0)*_xlfn.IFNA(VLOOKUP(LEFT(C686,14),'AGG Activity_16'!A:K,B686-2016+2,FALSE),VLOOKUP(LEFT(C686,15),'AGG Activity_16'!A:K,B686-2016+2,FALSE))*(1-Summary!$C$9)</f>
        <v>13.075726996627376</v>
      </c>
      <c r="H686" s="6"/>
    </row>
    <row r="687" spans="1:8" x14ac:dyDescent="0.25">
      <c r="A687" t="s">
        <v>2</v>
      </c>
      <c r="B687">
        <f t="shared" si="16"/>
        <v>2020</v>
      </c>
      <c r="C687" t="str">
        <f t="shared" si="17"/>
        <v>RESBDGSDEOldFRZ______STDELC_16</v>
      </c>
      <c r="D687" s="7">
        <f>_xlfn.IFNA(IF(VLOOKUP(LEFT(C687,LEN(C687)-3),RESBDG_Replacement_Split_Tech!A:T,12+B687-2016,FALSE)&lt;0,0,VLOOKUP(LEFT(C687,LEN(C687)-3),RESBDG_Replacement_Split_Tech!A:T,12+B687-2016,FALSE)),0)*_xlfn.IFNA(VLOOKUP(LEFT(C687,14),'AGG Activity_16'!A:K,B687-2016+2,FALSE),VLOOKUP(LEFT(C687,15),'AGG Activity_16'!A:K,B687-2016+2,FALSE))*(1-Summary!$C$9)</f>
        <v>21.092425594356769</v>
      </c>
      <c r="H687" s="6"/>
    </row>
    <row r="688" spans="1:8" x14ac:dyDescent="0.25">
      <c r="A688" t="s">
        <v>2</v>
      </c>
      <c r="B688">
        <f t="shared" si="16"/>
        <v>2020</v>
      </c>
      <c r="C688" t="str">
        <f t="shared" si="17"/>
        <v>RESBDGSDEOldLIFLC___STDELC_16</v>
      </c>
      <c r="D688" s="7">
        <f>_xlfn.IFNA(IF(VLOOKUP(LEFT(C688,LEN(C688)-3),RESBDG_Replacement_Split_Tech!A:T,12+B688-2016,FALSE)&lt;0,0,VLOOKUP(LEFT(C688,LEN(C688)-3),RESBDG_Replacement_Split_Tech!A:T,12+B688-2016,FALSE)),0)*_xlfn.IFNA(VLOOKUP(LEFT(C688,14),'AGG Activity_16'!A:K,B688-2016+2,FALSE),VLOOKUP(LEFT(C688,15),'AGG Activity_16'!A:K,B688-2016+2,FALSE))*(1-Summary!$C$9)</f>
        <v>59.435821738171846</v>
      </c>
      <c r="H688" s="6"/>
    </row>
    <row r="689" spans="1:8" x14ac:dyDescent="0.25">
      <c r="A689" t="s">
        <v>2</v>
      </c>
      <c r="B689">
        <f t="shared" si="16"/>
        <v>2020</v>
      </c>
      <c r="C689" t="str">
        <f t="shared" si="17"/>
        <v>RESBDGSDEOldLIFLU___STDELC_16</v>
      </c>
      <c r="D689" s="7">
        <f>_xlfn.IFNA(IF(VLOOKUP(LEFT(C689,LEN(C689)-3),RESBDG_Replacement_Split_Tech!A:T,12+B689-2016,FALSE)&lt;0,0,VLOOKUP(LEFT(C689,LEN(C689)-3),RESBDG_Replacement_Split_Tech!A:T,12+B689-2016,FALSE)),0)*_xlfn.IFNA(VLOOKUP(LEFT(C689,14),'AGG Activity_16'!A:K,B689-2016+2,FALSE),VLOOKUP(LEFT(C689,15),'AGG Activity_16'!A:K,B689-2016+2,FALSE))*(1-Summary!$C$9)</f>
        <v>230.76044716526576</v>
      </c>
      <c r="H689" s="6"/>
    </row>
    <row r="690" spans="1:8" x14ac:dyDescent="0.25">
      <c r="A690" t="s">
        <v>2</v>
      </c>
      <c r="B690">
        <f t="shared" si="16"/>
        <v>2020</v>
      </c>
      <c r="C690" t="str">
        <f t="shared" si="17"/>
        <v>RESBDGSDEOldLIHAL___STDELC_16</v>
      </c>
      <c r="D690" s="7">
        <f>_xlfn.IFNA(IF(VLOOKUP(LEFT(C690,LEN(C690)-3),RESBDG_Replacement_Split_Tech!A:T,12+B690-2016,FALSE)&lt;0,0,VLOOKUP(LEFT(C690,LEN(C690)-3),RESBDG_Replacement_Split_Tech!A:T,12+B690-2016,FALSE)),0)*_xlfn.IFNA(VLOOKUP(LEFT(C690,14),'AGG Activity_16'!A:K,B690-2016+2,FALSE),VLOOKUP(LEFT(C690,15),'AGG Activity_16'!A:K,B690-2016+2,FALSE))*(1-Summary!$C$9)</f>
        <v>127.58429659035723</v>
      </c>
      <c r="H690" s="6"/>
    </row>
    <row r="691" spans="1:8" x14ac:dyDescent="0.25">
      <c r="A691" t="s">
        <v>2</v>
      </c>
      <c r="B691">
        <f t="shared" si="16"/>
        <v>2020</v>
      </c>
      <c r="C691" t="str">
        <f t="shared" si="17"/>
        <v>RESBDGSDEOldLIINC___STDELC_16</v>
      </c>
      <c r="D691" s="7">
        <f>_xlfn.IFNA(IF(VLOOKUP(LEFT(C691,LEN(C691)-3),RESBDG_Replacement_Split_Tech!A:T,12+B691-2016,FALSE)&lt;0,0,VLOOKUP(LEFT(C691,LEN(C691)-3),RESBDG_Replacement_Split_Tech!A:T,12+B691-2016,FALSE)),0)*_xlfn.IFNA(VLOOKUP(LEFT(C691,14),'AGG Activity_16'!A:K,B691-2016+2,FALSE),VLOOKUP(LEFT(C691,15),'AGG Activity_16'!A:K,B691-2016+2,FALSE))*(1-Summary!$C$9)</f>
        <v>409.77402705724865</v>
      </c>
      <c r="H691" s="6"/>
    </row>
    <row r="692" spans="1:8" x14ac:dyDescent="0.25">
      <c r="A692" t="s">
        <v>2</v>
      </c>
      <c r="B692">
        <f t="shared" si="16"/>
        <v>2020</v>
      </c>
      <c r="C692" t="str">
        <f t="shared" si="17"/>
        <v>RESBDGSDEOldLILED___HIGELC_16</v>
      </c>
      <c r="D692" s="7">
        <f>_xlfn.IFNA(IF(VLOOKUP(LEFT(C692,LEN(C692)-3),RESBDG_Replacement_Split_Tech!A:T,12+B692-2016,FALSE)&lt;0,0,VLOOKUP(LEFT(C692,LEN(C692)-3),RESBDG_Replacement_Split_Tech!A:T,12+B692-2016,FALSE)),0)*_xlfn.IFNA(VLOOKUP(LEFT(C692,14),'AGG Activity_16'!A:K,B692-2016+2,FALSE),VLOOKUP(LEFT(C692,15),'AGG Activity_16'!A:K,B692-2016+2,FALSE))*(1-Summary!$C$9)</f>
        <v>0.96852343385783768</v>
      </c>
      <c r="H692" s="6"/>
    </row>
    <row r="693" spans="1:8" x14ac:dyDescent="0.25">
      <c r="A693" t="s">
        <v>2</v>
      </c>
      <c r="B693">
        <f t="shared" si="16"/>
        <v>2020</v>
      </c>
      <c r="C693" t="str">
        <f t="shared" si="17"/>
        <v>RESBDGSDEOldLILED___STDELC_16</v>
      </c>
      <c r="D693" s="7">
        <f>_xlfn.IFNA(IF(VLOOKUP(LEFT(C693,LEN(C693)-3),RESBDG_Replacement_Split_Tech!A:T,12+B693-2016,FALSE)&lt;0,0,VLOOKUP(LEFT(C693,LEN(C693)-3),RESBDG_Replacement_Split_Tech!A:T,12+B693-2016,FALSE)),0)*_xlfn.IFNA(VLOOKUP(LEFT(C693,14),'AGG Activity_16'!A:K,B693-2016+2,FALSE),VLOOKUP(LEFT(C693,15),'AGG Activity_16'!A:K,B693-2016+2,FALSE))*(1-Summary!$C$9)</f>
        <v>0.96989693705155189</v>
      </c>
      <c r="H693" s="6"/>
    </row>
    <row r="694" spans="1:8" x14ac:dyDescent="0.25">
      <c r="A694" t="s">
        <v>2</v>
      </c>
      <c r="B694">
        <f t="shared" si="16"/>
        <v>2020</v>
      </c>
      <c r="C694" t="str">
        <f t="shared" si="17"/>
        <v>RESBDGSDEOldRAG______STDELC_16</v>
      </c>
      <c r="D694" s="7">
        <f>_xlfn.IFNA(IF(VLOOKUP(LEFT(C694,LEN(C694)-3),RESBDG_Replacement_Split_Tech!A:T,12+B694-2016,FALSE)&lt;0,0,VLOOKUP(LEFT(C694,LEN(C694)-3),RESBDG_Replacement_Split_Tech!A:T,12+B694-2016,FALSE)),0)*_xlfn.IFNA(VLOOKUP(LEFT(C694,14),'AGG Activity_16'!A:K,B694-2016+2,FALSE),VLOOKUP(LEFT(C694,15),'AGG Activity_16'!A:K,B694-2016+2,FALSE))*(1-Summary!$C$9)</f>
        <v>157.23301348853801</v>
      </c>
      <c r="H694" s="6"/>
    </row>
    <row r="695" spans="1:8" x14ac:dyDescent="0.25">
      <c r="A695" t="s">
        <v>2</v>
      </c>
      <c r="B695">
        <f t="shared" si="16"/>
        <v>2020</v>
      </c>
      <c r="C695" t="str">
        <f t="shared" si="17"/>
        <v>RESBDGSDEOldREF______STDELC_16</v>
      </c>
      <c r="D695" s="7">
        <f>_xlfn.IFNA(IF(VLOOKUP(LEFT(C695,LEN(C695)-3),RESBDG_Replacement_Split_Tech!A:T,12+B695-2016,FALSE)&lt;0,0,VLOOKUP(LEFT(C695,LEN(C695)-3),RESBDG_Replacement_Split_Tech!A:T,12+B695-2016,FALSE)),0)*_xlfn.IFNA(VLOOKUP(LEFT(C695,14),'AGG Activity_16'!A:K,B695-2016+2,FALSE),VLOOKUP(LEFT(C695,15),'AGG Activity_16'!A:K,B695-2016+2,FALSE))*(1-Summary!$C$9)</f>
        <v>83.062156700220484</v>
      </c>
      <c r="H695" s="6"/>
    </row>
    <row r="696" spans="1:8" x14ac:dyDescent="0.25">
      <c r="A696" t="s">
        <v>2</v>
      </c>
      <c r="B696">
        <f t="shared" si="16"/>
        <v>2020</v>
      </c>
      <c r="C696" t="str">
        <f t="shared" si="17"/>
        <v>RESBDGSDEOldSCCE___STDELC_16</v>
      </c>
      <c r="D696" s="7">
        <f>_xlfn.IFNA(IF(VLOOKUP(LEFT(C696,LEN(C696)-3),RESBDG_Replacement_Split_Tech!A:T,12+B696-2016,FALSE)&lt;0,0,VLOOKUP(LEFT(C696,LEN(C696)-3),RESBDG_Replacement_Split_Tech!A:T,12+B696-2016,FALSE)),0)*_xlfn.IFNA(VLOOKUP(LEFT(C696,14),'AGG Activity_16'!A:K,B696-2016+2,FALSE),VLOOKUP(LEFT(C696,15),'AGG Activity_16'!A:K,B696-2016+2,FALSE))*(1-Summary!$C$9)</f>
        <v>1848.3065456689824</v>
      </c>
      <c r="H696" s="6"/>
    </row>
    <row r="697" spans="1:8" x14ac:dyDescent="0.25">
      <c r="A697" t="s">
        <v>2</v>
      </c>
      <c r="B697">
        <f t="shared" si="16"/>
        <v>2020</v>
      </c>
      <c r="C697" t="str">
        <f t="shared" si="17"/>
        <v>RESBDGSDEOldSCRO___STDELC_16</v>
      </c>
      <c r="D697" s="7">
        <f>_xlfn.IFNA(IF(VLOOKUP(LEFT(C697,LEN(C697)-3),RESBDG_Replacement_Split_Tech!A:T,12+B697-2016,FALSE)&lt;0,0,VLOOKUP(LEFT(C697,LEN(C697)-3),RESBDG_Replacement_Split_Tech!A:T,12+B697-2016,FALSE)),0)*_xlfn.IFNA(VLOOKUP(LEFT(C697,14),'AGG Activity_16'!A:K,B697-2016+2,FALSE),VLOOKUP(LEFT(C697,15),'AGG Activity_16'!A:K,B697-2016+2,FALSE))*(1-Summary!$C$9)</f>
        <v>225.7529523048637</v>
      </c>
      <c r="H697" s="6"/>
    </row>
    <row r="698" spans="1:8" x14ac:dyDescent="0.25">
      <c r="A698" t="s">
        <v>2</v>
      </c>
      <c r="B698">
        <f t="shared" si="16"/>
        <v>2020</v>
      </c>
      <c r="C698" t="str">
        <f t="shared" si="17"/>
        <v>RESBDGSDEOldSHHEP___STDELC_16</v>
      </c>
      <c r="D698" s="7">
        <f>_xlfn.IFNA(IF(VLOOKUP(LEFT(C698,LEN(C698)-3),RESBDG_Replacement_Split_Tech!A:T,12+B698-2016,FALSE)&lt;0,0,VLOOKUP(LEFT(C698,LEN(C698)-3),RESBDG_Replacement_Split_Tech!A:T,12+B698-2016,FALSE)),0)*_xlfn.IFNA(VLOOKUP(LEFT(C698,14),'AGG Activity_16'!A:K,B698-2016+2,FALSE),VLOOKUP(LEFT(C698,15),'AGG Activity_16'!A:K,B698-2016+2,FALSE))*(1-Summary!$C$9)</f>
        <v>376.67321553467906</v>
      </c>
      <c r="H698" s="6"/>
    </row>
    <row r="699" spans="1:8" x14ac:dyDescent="0.25">
      <c r="A699" t="s">
        <v>2</v>
      </c>
      <c r="B699">
        <f t="shared" si="16"/>
        <v>2020</v>
      </c>
      <c r="C699" t="str">
        <f t="shared" si="17"/>
        <v>RESBDGSDEOldSHPLT___STDELC_16</v>
      </c>
      <c r="D699" s="7">
        <f>_xlfn.IFNA(IF(VLOOKUP(LEFT(C699,LEN(C699)-3),RESBDG_Replacement_Split_Tech!A:T,12+B699-2016,FALSE)&lt;0,0,VLOOKUP(LEFT(C699,LEN(C699)-3),RESBDG_Replacement_Split_Tech!A:T,12+B699-2016,FALSE)),0)*_xlfn.IFNA(VLOOKUP(LEFT(C699,14),'AGG Activity_16'!A:K,B699-2016+2,FALSE),VLOOKUP(LEFT(C699,15),'AGG Activity_16'!A:K,B699-2016+2,FALSE))*(1-Summary!$C$9)</f>
        <v>330.41510134620972</v>
      </c>
      <c r="H699" s="6"/>
    </row>
    <row r="700" spans="1:8" x14ac:dyDescent="0.25">
      <c r="A700" t="s">
        <v>2</v>
      </c>
      <c r="B700">
        <f t="shared" si="16"/>
        <v>2020</v>
      </c>
      <c r="C700" t="str">
        <f t="shared" si="17"/>
        <v>RESBDGSDEOldWH______STDELC_16</v>
      </c>
      <c r="D700" s="7">
        <f>_xlfn.IFNA(IF(VLOOKUP(LEFT(C700,LEN(C700)-3),RESBDG_Replacement_Split_Tech!A:T,12+B700-2016,FALSE)&lt;0,0,VLOOKUP(LEFT(C700,LEN(C700)-3),RESBDG_Replacement_Split_Tech!A:T,12+B700-2016,FALSE)),0)*_xlfn.IFNA(VLOOKUP(LEFT(C700,14),'AGG Activity_16'!A:K,B700-2016+2,FALSE),VLOOKUP(LEFT(C700,15),'AGG Activity_16'!A:K,B700-2016+2,FALSE))*(1-Summary!$C$9)</f>
        <v>193.39176327885653</v>
      </c>
      <c r="H700" s="6"/>
    </row>
    <row r="701" spans="1:8" x14ac:dyDescent="0.25">
      <c r="A701" t="s">
        <v>2</v>
      </c>
      <c r="B701">
        <f t="shared" si="16"/>
        <v>2020</v>
      </c>
      <c r="C701" t="str">
        <f t="shared" si="17"/>
        <v>RESBDGAPANewSHFUR___STDKER_16</v>
      </c>
      <c r="D701" s="7">
        <f>_xlfn.IFNA(IF(VLOOKUP(LEFT(C701,LEN(C701)-3),RESBDG_Replacement_Split_Tech!A:T,12+B701-2016,FALSE)&lt;0,0,VLOOKUP(LEFT(C701,LEN(C701)-3),RESBDG_Replacement_Split_Tech!A:T,12+B701-2016,FALSE)),0)*_xlfn.IFNA(VLOOKUP(LEFT(C701,14),'AGG Activity_16'!A:K,B701-2016+2,FALSE),VLOOKUP(LEFT(C701,15),'AGG Activity_16'!A:K,B701-2016+2,FALSE))*(1-Summary!$C$9)</f>
        <v>0</v>
      </c>
      <c r="H701" s="6"/>
    </row>
    <row r="702" spans="1:8" x14ac:dyDescent="0.25">
      <c r="A702" t="s">
        <v>2</v>
      </c>
      <c r="B702">
        <f t="shared" si="16"/>
        <v>2020</v>
      </c>
      <c r="C702" t="str">
        <f t="shared" si="17"/>
        <v>RESBDGAPANewWH______STDKER_16</v>
      </c>
      <c r="D702" s="7">
        <f>_xlfn.IFNA(IF(VLOOKUP(LEFT(C702,LEN(C702)-3),RESBDG_Replacement_Split_Tech!A:T,12+B702-2016,FALSE)&lt;0,0,VLOOKUP(LEFT(C702,LEN(C702)-3),RESBDG_Replacement_Split_Tech!A:T,12+B702-2016,FALSE)),0)*_xlfn.IFNA(VLOOKUP(LEFT(C702,14),'AGG Activity_16'!A:K,B702-2016+2,FALSE),VLOOKUP(LEFT(C702,15),'AGG Activity_16'!A:K,B702-2016+2,FALSE))*(1-Summary!$C$9)</f>
        <v>0</v>
      </c>
      <c r="H702" s="6"/>
    </row>
    <row r="703" spans="1:8" x14ac:dyDescent="0.25">
      <c r="A703" t="s">
        <v>2</v>
      </c>
      <c r="B703">
        <f t="shared" si="16"/>
        <v>2020</v>
      </c>
      <c r="C703" t="str">
        <f t="shared" si="17"/>
        <v>RESBDGAPAOldSHFUR___STDKER_16</v>
      </c>
      <c r="D703" s="7">
        <f>_xlfn.IFNA(IF(VLOOKUP(LEFT(C703,LEN(C703)-3),RESBDG_Replacement_Split_Tech!A:T,12+B703-2016,FALSE)&lt;0,0,VLOOKUP(LEFT(C703,LEN(C703)-3),RESBDG_Replacement_Split_Tech!A:T,12+B703-2016,FALSE)),0)*_xlfn.IFNA(VLOOKUP(LEFT(C703,14),'AGG Activity_16'!A:K,B703-2016+2,FALSE),VLOOKUP(LEFT(C703,15),'AGG Activity_16'!A:K,B703-2016+2,FALSE))*(1-Summary!$C$9)</f>
        <v>0</v>
      </c>
      <c r="H703" s="6"/>
    </row>
    <row r="704" spans="1:8" x14ac:dyDescent="0.25">
      <c r="A704" t="s">
        <v>2</v>
      </c>
      <c r="B704">
        <f t="shared" si="16"/>
        <v>2020</v>
      </c>
      <c r="C704" t="str">
        <f t="shared" si="17"/>
        <v>RESBDGAPAOldWH______STDKER_16</v>
      </c>
      <c r="D704" s="7">
        <f>_xlfn.IFNA(IF(VLOOKUP(LEFT(C704,LEN(C704)-3),RESBDG_Replacement_Split_Tech!A:T,12+B704-2016,FALSE)&lt;0,0,VLOOKUP(LEFT(C704,LEN(C704)-3),RESBDG_Replacement_Split_Tech!A:T,12+B704-2016,FALSE)),0)*_xlfn.IFNA(VLOOKUP(LEFT(C704,14),'AGG Activity_16'!A:K,B704-2016+2,FALSE),VLOOKUP(LEFT(C704,15),'AGG Activity_16'!A:K,B704-2016+2,FALSE))*(1-Summary!$C$9)</f>
        <v>0</v>
      </c>
      <c r="H704" s="6"/>
    </row>
    <row r="705" spans="1:8" x14ac:dyDescent="0.25">
      <c r="A705" t="s">
        <v>2</v>
      </c>
      <c r="B705">
        <f t="shared" si="16"/>
        <v>2020</v>
      </c>
      <c r="C705" t="str">
        <f t="shared" si="17"/>
        <v>RESBDGSATNewSHFUR___STDKER_16</v>
      </c>
      <c r="D705" s="7">
        <f>_xlfn.IFNA(IF(VLOOKUP(LEFT(C705,LEN(C705)-3),RESBDG_Replacement_Split_Tech!A:T,12+B705-2016,FALSE)&lt;0,0,VLOOKUP(LEFT(C705,LEN(C705)-3),RESBDG_Replacement_Split_Tech!A:T,12+B705-2016,FALSE)),0)*_xlfn.IFNA(VLOOKUP(LEFT(C705,14),'AGG Activity_16'!A:K,B705-2016+2,FALSE),VLOOKUP(LEFT(C705,15),'AGG Activity_16'!A:K,B705-2016+2,FALSE))*(1-Summary!$C$9)</f>
        <v>0</v>
      </c>
      <c r="H705" s="6"/>
    </row>
    <row r="706" spans="1:8" x14ac:dyDescent="0.25">
      <c r="A706" t="s">
        <v>2</v>
      </c>
      <c r="B706">
        <f t="shared" si="16"/>
        <v>2020</v>
      </c>
      <c r="C706" t="str">
        <f t="shared" si="17"/>
        <v>RESBDGSATNewWH______STDKER_16</v>
      </c>
      <c r="D706" s="7">
        <f>_xlfn.IFNA(IF(VLOOKUP(LEFT(C706,LEN(C706)-3),RESBDG_Replacement_Split_Tech!A:T,12+B706-2016,FALSE)&lt;0,0,VLOOKUP(LEFT(C706,LEN(C706)-3),RESBDG_Replacement_Split_Tech!A:T,12+B706-2016,FALSE)),0)*_xlfn.IFNA(VLOOKUP(LEFT(C706,14),'AGG Activity_16'!A:K,B706-2016+2,FALSE),VLOOKUP(LEFT(C706,15),'AGG Activity_16'!A:K,B706-2016+2,FALSE))*(1-Summary!$C$9)</f>
        <v>0</v>
      </c>
      <c r="H706" s="6"/>
    </row>
    <row r="707" spans="1:8" x14ac:dyDescent="0.25">
      <c r="A707" t="s">
        <v>2</v>
      </c>
      <c r="B707">
        <f t="shared" si="16"/>
        <v>2020</v>
      </c>
      <c r="C707" t="str">
        <f t="shared" si="17"/>
        <v>RESBDGSATOldSHFUR___STDKER_16</v>
      </c>
      <c r="D707" s="7">
        <f>_xlfn.IFNA(IF(VLOOKUP(LEFT(C707,LEN(C707)-3),RESBDG_Replacement_Split_Tech!A:T,12+B707-2016,FALSE)&lt;0,0,VLOOKUP(LEFT(C707,LEN(C707)-3),RESBDG_Replacement_Split_Tech!A:T,12+B707-2016,FALSE)),0)*_xlfn.IFNA(VLOOKUP(LEFT(C707,14),'AGG Activity_16'!A:K,B707-2016+2,FALSE),VLOOKUP(LEFT(C707,15),'AGG Activity_16'!A:K,B707-2016+2,FALSE))*(1-Summary!$C$9)</f>
        <v>0</v>
      </c>
      <c r="H707" s="6"/>
    </row>
    <row r="708" spans="1:8" x14ac:dyDescent="0.25">
      <c r="A708" t="s">
        <v>2</v>
      </c>
      <c r="B708">
        <f t="shared" si="16"/>
        <v>2020</v>
      </c>
      <c r="C708" t="str">
        <f t="shared" si="17"/>
        <v>RESBDGSATOldWH______STDKER_16</v>
      </c>
      <c r="D708" s="7">
        <f>_xlfn.IFNA(IF(VLOOKUP(LEFT(C708,LEN(C708)-3),RESBDG_Replacement_Split_Tech!A:T,12+B708-2016,FALSE)&lt;0,0,VLOOKUP(LEFT(C708,LEN(C708)-3),RESBDG_Replacement_Split_Tech!A:T,12+B708-2016,FALSE)),0)*_xlfn.IFNA(VLOOKUP(LEFT(C708,14),'AGG Activity_16'!A:K,B708-2016+2,FALSE),VLOOKUP(LEFT(C708,15),'AGG Activity_16'!A:K,B708-2016+2,FALSE))*(1-Summary!$C$9)</f>
        <v>0</v>
      </c>
      <c r="H708" s="6"/>
    </row>
    <row r="709" spans="1:8" x14ac:dyDescent="0.25">
      <c r="A709" t="s">
        <v>2</v>
      </c>
      <c r="B709">
        <f t="shared" si="16"/>
        <v>2020</v>
      </c>
      <c r="C709" t="str">
        <f t="shared" si="17"/>
        <v>RESBDGSDENewSHFUR___STDKER_16</v>
      </c>
      <c r="D709" s="7">
        <f>_xlfn.IFNA(IF(VLOOKUP(LEFT(C709,LEN(C709)-3),RESBDG_Replacement_Split_Tech!A:T,12+B709-2016,FALSE)&lt;0,0,VLOOKUP(LEFT(C709,LEN(C709)-3),RESBDG_Replacement_Split_Tech!A:T,12+B709-2016,FALSE)),0)*_xlfn.IFNA(VLOOKUP(LEFT(C709,14),'AGG Activity_16'!A:K,B709-2016+2,FALSE),VLOOKUP(LEFT(C709,15),'AGG Activity_16'!A:K,B709-2016+2,FALSE))*(1-Summary!$C$9)</f>
        <v>0</v>
      </c>
      <c r="H709" s="6"/>
    </row>
    <row r="710" spans="1:8" x14ac:dyDescent="0.25">
      <c r="A710" t="s">
        <v>2</v>
      </c>
      <c r="B710">
        <f t="shared" si="16"/>
        <v>2020</v>
      </c>
      <c r="C710" t="str">
        <f t="shared" si="17"/>
        <v>RESBDGSDENewWH______STDKER_16</v>
      </c>
      <c r="D710" s="7">
        <f>_xlfn.IFNA(IF(VLOOKUP(LEFT(C710,LEN(C710)-3),RESBDG_Replacement_Split_Tech!A:T,12+B710-2016,FALSE)&lt;0,0,VLOOKUP(LEFT(C710,LEN(C710)-3),RESBDG_Replacement_Split_Tech!A:T,12+B710-2016,FALSE)),0)*_xlfn.IFNA(VLOOKUP(LEFT(C710,14),'AGG Activity_16'!A:K,B710-2016+2,FALSE),VLOOKUP(LEFT(C710,15),'AGG Activity_16'!A:K,B710-2016+2,FALSE))*(1-Summary!$C$9)</f>
        <v>0</v>
      </c>
      <c r="H710" s="6"/>
    </row>
    <row r="711" spans="1:8" x14ac:dyDescent="0.25">
      <c r="A711" t="s">
        <v>2</v>
      </c>
      <c r="B711">
        <f t="shared" si="16"/>
        <v>2020</v>
      </c>
      <c r="C711" t="str">
        <f t="shared" si="17"/>
        <v>RESBDGSDEOldSHFUR___STDKER_16</v>
      </c>
      <c r="D711" s="7">
        <f>_xlfn.IFNA(IF(VLOOKUP(LEFT(C711,LEN(C711)-3),RESBDG_Replacement_Split_Tech!A:T,12+B711-2016,FALSE)&lt;0,0,VLOOKUP(LEFT(C711,LEN(C711)-3),RESBDG_Replacement_Split_Tech!A:T,12+B711-2016,FALSE)),0)*_xlfn.IFNA(VLOOKUP(LEFT(C711,14),'AGG Activity_16'!A:K,B711-2016+2,FALSE),VLOOKUP(LEFT(C711,15),'AGG Activity_16'!A:K,B711-2016+2,FALSE))*(1-Summary!$C$9)</f>
        <v>0</v>
      </c>
      <c r="H711" s="6"/>
    </row>
    <row r="712" spans="1:8" x14ac:dyDescent="0.25">
      <c r="A712" t="s">
        <v>2</v>
      </c>
      <c r="B712">
        <f t="shared" si="16"/>
        <v>2020</v>
      </c>
      <c r="C712" t="str">
        <f t="shared" si="17"/>
        <v>RESBDGSDEOldWH______STDKER_16</v>
      </c>
      <c r="D712" s="7">
        <f>_xlfn.IFNA(IF(VLOOKUP(LEFT(C712,LEN(C712)-3),RESBDG_Replacement_Split_Tech!A:T,12+B712-2016,FALSE)&lt;0,0,VLOOKUP(LEFT(C712,LEN(C712)-3),RESBDG_Replacement_Split_Tech!A:T,12+B712-2016,FALSE)),0)*_xlfn.IFNA(VLOOKUP(LEFT(C712,14),'AGG Activity_16'!A:K,B712-2016+2,FALSE),VLOOKUP(LEFT(C712,15),'AGG Activity_16'!A:K,B712-2016+2,FALSE))*(1-Summary!$C$9)</f>
        <v>0</v>
      </c>
      <c r="H712" s="6"/>
    </row>
    <row r="713" spans="1:8" x14ac:dyDescent="0.25">
      <c r="A713" t="s">
        <v>2</v>
      </c>
      <c r="B713">
        <f t="shared" si="16"/>
        <v>2020</v>
      </c>
      <c r="C713" t="str">
        <f t="shared" si="17"/>
        <v>RESBDGAPANewSHFUR___STDLFO_16</v>
      </c>
      <c r="D713" s="7">
        <f>_xlfn.IFNA(IF(VLOOKUP(LEFT(C713,LEN(C713)-3),RESBDG_Replacement_Split_Tech!A:T,12+B713-2016,FALSE)&lt;0,0,VLOOKUP(LEFT(C713,LEN(C713)-3),RESBDG_Replacement_Split_Tech!A:T,12+B713-2016,FALSE)),0)*_xlfn.IFNA(VLOOKUP(LEFT(C713,14),'AGG Activity_16'!A:K,B713-2016+2,FALSE),VLOOKUP(LEFT(C713,15),'AGG Activity_16'!A:K,B713-2016+2,FALSE))*(1-Summary!$C$9)</f>
        <v>0</v>
      </c>
      <c r="H713" s="6"/>
    </row>
    <row r="714" spans="1:8" x14ac:dyDescent="0.25">
      <c r="A714" t="s">
        <v>2</v>
      </c>
      <c r="B714">
        <f t="shared" si="16"/>
        <v>2020</v>
      </c>
      <c r="C714" t="str">
        <f t="shared" si="17"/>
        <v>RESBDGAPANewWH______STDLFO_16</v>
      </c>
      <c r="D714" s="7">
        <f>_xlfn.IFNA(IF(VLOOKUP(LEFT(C714,LEN(C714)-3),RESBDG_Replacement_Split_Tech!A:T,12+B714-2016,FALSE)&lt;0,0,VLOOKUP(LEFT(C714,LEN(C714)-3),RESBDG_Replacement_Split_Tech!A:T,12+B714-2016,FALSE)),0)*_xlfn.IFNA(VLOOKUP(LEFT(C714,14),'AGG Activity_16'!A:K,B714-2016+2,FALSE),VLOOKUP(LEFT(C714,15),'AGG Activity_16'!A:K,B714-2016+2,FALSE))*(1-Summary!$C$9)</f>
        <v>0</v>
      </c>
      <c r="H714" s="6"/>
    </row>
    <row r="715" spans="1:8" x14ac:dyDescent="0.25">
      <c r="A715" t="s">
        <v>2</v>
      </c>
      <c r="B715">
        <f t="shared" si="16"/>
        <v>2020</v>
      </c>
      <c r="C715" t="str">
        <f t="shared" si="17"/>
        <v>RESBDGAPAOldSHFUR___STDLFO_16</v>
      </c>
      <c r="D715" s="7">
        <f>_xlfn.IFNA(IF(VLOOKUP(LEFT(C715,LEN(C715)-3),RESBDG_Replacement_Split_Tech!A:T,12+B715-2016,FALSE)&lt;0,0,VLOOKUP(LEFT(C715,LEN(C715)-3),RESBDG_Replacement_Split_Tech!A:T,12+B715-2016,FALSE)),0)*_xlfn.IFNA(VLOOKUP(LEFT(C715,14),'AGG Activity_16'!A:K,B715-2016+2,FALSE),VLOOKUP(LEFT(C715,15),'AGG Activity_16'!A:K,B715-2016+2,FALSE))*(1-Summary!$C$9)</f>
        <v>38.399802487805999</v>
      </c>
      <c r="H715" s="6"/>
    </row>
    <row r="716" spans="1:8" x14ac:dyDescent="0.25">
      <c r="A716" t="s">
        <v>2</v>
      </c>
      <c r="B716">
        <f t="shared" si="16"/>
        <v>2020</v>
      </c>
      <c r="C716" t="str">
        <f t="shared" si="17"/>
        <v>RESBDGAPAOldWH______STDLFO_16</v>
      </c>
      <c r="D716" s="7">
        <f>_xlfn.IFNA(IF(VLOOKUP(LEFT(C716,LEN(C716)-3),RESBDG_Replacement_Split_Tech!A:T,12+B716-2016,FALSE)&lt;0,0,VLOOKUP(LEFT(C716,LEN(C716)-3),RESBDG_Replacement_Split_Tech!A:T,12+B716-2016,FALSE)),0)*_xlfn.IFNA(VLOOKUP(LEFT(C716,14),'AGG Activity_16'!A:K,B716-2016+2,FALSE),VLOOKUP(LEFT(C716,15),'AGG Activity_16'!A:K,B716-2016+2,FALSE))*(1-Summary!$C$9)</f>
        <v>18.132661799811238</v>
      </c>
      <c r="H716" s="6"/>
    </row>
    <row r="717" spans="1:8" x14ac:dyDescent="0.25">
      <c r="A717" t="s">
        <v>2</v>
      </c>
      <c r="B717">
        <f t="shared" si="16"/>
        <v>2020</v>
      </c>
      <c r="C717" t="str">
        <f t="shared" si="17"/>
        <v>RESBDGSATNewSHFUR___STDLFO_16</v>
      </c>
      <c r="D717" s="7">
        <f>_xlfn.IFNA(IF(VLOOKUP(LEFT(C717,LEN(C717)-3),RESBDG_Replacement_Split_Tech!A:T,12+B717-2016,FALSE)&lt;0,0,VLOOKUP(LEFT(C717,LEN(C717)-3),RESBDG_Replacement_Split_Tech!A:T,12+B717-2016,FALSE)),0)*_xlfn.IFNA(VLOOKUP(LEFT(C717,14),'AGG Activity_16'!A:K,B717-2016+2,FALSE),VLOOKUP(LEFT(C717,15),'AGG Activity_16'!A:K,B717-2016+2,FALSE))*(1-Summary!$C$9)</f>
        <v>0</v>
      </c>
      <c r="H717" s="6"/>
    </row>
    <row r="718" spans="1:8" x14ac:dyDescent="0.25">
      <c r="A718" t="s">
        <v>2</v>
      </c>
      <c r="B718">
        <f t="shared" si="16"/>
        <v>2020</v>
      </c>
      <c r="C718" t="str">
        <f t="shared" si="17"/>
        <v>RESBDGSATNewWH______STDLFO_16</v>
      </c>
      <c r="D718" s="7">
        <f>_xlfn.IFNA(IF(VLOOKUP(LEFT(C718,LEN(C718)-3),RESBDG_Replacement_Split_Tech!A:T,12+B718-2016,FALSE)&lt;0,0,VLOOKUP(LEFT(C718,LEN(C718)-3),RESBDG_Replacement_Split_Tech!A:T,12+B718-2016,FALSE)),0)*_xlfn.IFNA(VLOOKUP(LEFT(C718,14),'AGG Activity_16'!A:K,B718-2016+2,FALSE),VLOOKUP(LEFT(C718,15),'AGG Activity_16'!A:K,B718-2016+2,FALSE))*(1-Summary!$C$9)</f>
        <v>0</v>
      </c>
      <c r="H718" s="6"/>
    </row>
    <row r="719" spans="1:8" x14ac:dyDescent="0.25">
      <c r="A719" t="s">
        <v>2</v>
      </c>
      <c r="B719">
        <f t="shared" si="16"/>
        <v>2020</v>
      </c>
      <c r="C719" t="str">
        <f t="shared" si="17"/>
        <v>RESBDGSATOldSHFUR___STDLFO_16</v>
      </c>
      <c r="D719" s="7">
        <f>_xlfn.IFNA(IF(VLOOKUP(LEFT(C719,LEN(C719)-3),RESBDG_Replacement_Split_Tech!A:T,12+B719-2016,FALSE)&lt;0,0,VLOOKUP(LEFT(C719,LEN(C719)-3),RESBDG_Replacement_Split_Tech!A:T,12+B719-2016,FALSE)),0)*_xlfn.IFNA(VLOOKUP(LEFT(C719,14),'AGG Activity_16'!A:K,B719-2016+2,FALSE),VLOOKUP(LEFT(C719,15),'AGG Activity_16'!A:K,B719-2016+2,FALSE))*(1-Summary!$C$9)</f>
        <v>20.144871587689991</v>
      </c>
      <c r="H719" s="6"/>
    </row>
    <row r="720" spans="1:8" x14ac:dyDescent="0.25">
      <c r="A720" t="s">
        <v>2</v>
      </c>
      <c r="B720">
        <f t="shared" si="16"/>
        <v>2020</v>
      </c>
      <c r="C720" t="str">
        <f t="shared" si="17"/>
        <v>RESBDGSATOldWH______STDLFO_16</v>
      </c>
      <c r="D720" s="7">
        <f>_xlfn.IFNA(IF(VLOOKUP(LEFT(C720,LEN(C720)-3),RESBDG_Replacement_Split_Tech!A:T,12+B720-2016,FALSE)&lt;0,0,VLOOKUP(LEFT(C720,LEN(C720)-3),RESBDG_Replacement_Split_Tech!A:T,12+B720-2016,FALSE)),0)*_xlfn.IFNA(VLOOKUP(LEFT(C720,14),'AGG Activity_16'!A:K,B720-2016+2,FALSE),VLOOKUP(LEFT(C720,15),'AGG Activity_16'!A:K,B720-2016+2,FALSE))*(1-Summary!$C$9)</f>
        <v>5.4793812328221314</v>
      </c>
      <c r="H720" s="6"/>
    </row>
    <row r="721" spans="1:8" x14ac:dyDescent="0.25">
      <c r="A721" t="s">
        <v>2</v>
      </c>
      <c r="B721">
        <f t="shared" si="16"/>
        <v>2020</v>
      </c>
      <c r="C721" t="str">
        <f t="shared" si="17"/>
        <v>RESBDGSDENewSHFUR___STDLFO_16</v>
      </c>
      <c r="D721" s="7">
        <f>_xlfn.IFNA(IF(VLOOKUP(LEFT(C721,LEN(C721)-3),RESBDG_Replacement_Split_Tech!A:T,12+B721-2016,FALSE)&lt;0,0,VLOOKUP(LEFT(C721,LEN(C721)-3),RESBDG_Replacement_Split_Tech!A:T,12+B721-2016,FALSE)),0)*_xlfn.IFNA(VLOOKUP(LEFT(C721,14),'AGG Activity_16'!A:K,B721-2016+2,FALSE),VLOOKUP(LEFT(C721,15),'AGG Activity_16'!A:K,B721-2016+2,FALSE))*(1-Summary!$C$9)</f>
        <v>0</v>
      </c>
      <c r="H721" s="6"/>
    </row>
    <row r="722" spans="1:8" x14ac:dyDescent="0.25">
      <c r="A722" t="s">
        <v>2</v>
      </c>
      <c r="B722">
        <f t="shared" si="16"/>
        <v>2020</v>
      </c>
      <c r="C722" t="str">
        <f t="shared" si="17"/>
        <v>RESBDGSDENewWH______STDLFO_16</v>
      </c>
      <c r="D722" s="7">
        <f>_xlfn.IFNA(IF(VLOOKUP(LEFT(C722,LEN(C722)-3),RESBDG_Replacement_Split_Tech!A:T,12+B722-2016,FALSE)&lt;0,0,VLOOKUP(LEFT(C722,LEN(C722)-3),RESBDG_Replacement_Split_Tech!A:T,12+B722-2016,FALSE)),0)*_xlfn.IFNA(VLOOKUP(LEFT(C722,14),'AGG Activity_16'!A:K,B722-2016+2,FALSE),VLOOKUP(LEFT(C722,15),'AGG Activity_16'!A:K,B722-2016+2,FALSE))*(1-Summary!$C$9)</f>
        <v>0</v>
      </c>
      <c r="H722" s="6"/>
    </row>
    <row r="723" spans="1:8" x14ac:dyDescent="0.25">
      <c r="A723" t="s">
        <v>2</v>
      </c>
      <c r="B723">
        <f t="shared" si="16"/>
        <v>2020</v>
      </c>
      <c r="C723" t="str">
        <f t="shared" si="17"/>
        <v>RESBDGSDEOldSHFUR___STDLFO_16</v>
      </c>
      <c r="D723" s="7">
        <f>_xlfn.IFNA(IF(VLOOKUP(LEFT(C723,LEN(C723)-3),RESBDG_Replacement_Split_Tech!A:T,12+B723-2016,FALSE)&lt;0,0,VLOOKUP(LEFT(C723,LEN(C723)-3),RESBDG_Replacement_Split_Tech!A:T,12+B723-2016,FALSE)),0)*_xlfn.IFNA(VLOOKUP(LEFT(C723,14),'AGG Activity_16'!A:K,B723-2016+2,FALSE),VLOOKUP(LEFT(C723,15),'AGG Activity_16'!A:K,B723-2016+2,FALSE))*(1-Summary!$C$9)</f>
        <v>46.390280229007843</v>
      </c>
      <c r="H723" s="6"/>
    </row>
    <row r="724" spans="1:8" x14ac:dyDescent="0.25">
      <c r="A724" t="s">
        <v>2</v>
      </c>
      <c r="B724">
        <f t="shared" si="16"/>
        <v>2020</v>
      </c>
      <c r="C724" t="str">
        <f t="shared" si="17"/>
        <v>RESBDGSDEOldWH______STDLFO_16</v>
      </c>
      <c r="D724" s="7">
        <f>_xlfn.IFNA(IF(VLOOKUP(LEFT(C724,LEN(C724)-3),RESBDG_Replacement_Split_Tech!A:T,12+B724-2016,FALSE)&lt;0,0,VLOOKUP(LEFT(C724,LEN(C724)-3),RESBDG_Replacement_Split_Tech!A:T,12+B724-2016,FALSE)),0)*_xlfn.IFNA(VLOOKUP(LEFT(C724,14),'AGG Activity_16'!A:K,B724-2016+2,FALSE),VLOOKUP(LEFT(C724,15),'AGG Activity_16'!A:K,B724-2016+2,FALSE))*(1-Summary!$C$9)</f>
        <v>9.8914585243737942</v>
      </c>
      <c r="H724" s="6"/>
    </row>
    <row r="725" spans="1:8" x14ac:dyDescent="0.25">
      <c r="A725" t="s">
        <v>2</v>
      </c>
      <c r="B725">
        <f t="shared" si="16"/>
        <v>2020</v>
      </c>
      <c r="C725" t="str">
        <f t="shared" si="17"/>
        <v>RESBDGAPANewSHFUR___STDPRO_16</v>
      </c>
      <c r="D725" s="7">
        <f>_xlfn.IFNA(IF(VLOOKUP(LEFT(C725,LEN(C725)-3),RESBDG_Replacement_Split_Tech!A:T,12+B725-2016,FALSE)&lt;0,0,VLOOKUP(LEFT(C725,LEN(C725)-3),RESBDG_Replacement_Split_Tech!A:T,12+B725-2016,FALSE)),0)*_xlfn.IFNA(VLOOKUP(LEFT(C725,14),'AGG Activity_16'!A:K,B725-2016+2,FALSE),VLOOKUP(LEFT(C725,15),'AGG Activity_16'!A:K,B725-2016+2,FALSE))*(1-Summary!$C$9)</f>
        <v>0</v>
      </c>
      <c r="H725" s="6"/>
    </row>
    <row r="726" spans="1:8" x14ac:dyDescent="0.25">
      <c r="A726" t="s">
        <v>2</v>
      </c>
      <c r="B726">
        <f t="shared" ref="B726:B789" si="18">B579+1</f>
        <v>2020</v>
      </c>
      <c r="C726" t="str">
        <f t="shared" ref="C726:C789" si="19">C579</f>
        <v>RESBDGAPANewWH______STDPRO_16</v>
      </c>
      <c r="D726" s="7">
        <f>_xlfn.IFNA(IF(VLOOKUP(LEFT(C726,LEN(C726)-3),RESBDG_Replacement_Split_Tech!A:T,12+B726-2016,FALSE)&lt;0,0,VLOOKUP(LEFT(C726,LEN(C726)-3),RESBDG_Replacement_Split_Tech!A:T,12+B726-2016,FALSE)),0)*_xlfn.IFNA(VLOOKUP(LEFT(C726,14),'AGG Activity_16'!A:K,B726-2016+2,FALSE),VLOOKUP(LEFT(C726,15),'AGG Activity_16'!A:K,B726-2016+2,FALSE))*(1-Summary!$C$9)</f>
        <v>0</v>
      </c>
      <c r="H726" s="6"/>
    </row>
    <row r="727" spans="1:8" x14ac:dyDescent="0.25">
      <c r="A727" t="s">
        <v>2</v>
      </c>
      <c r="B727">
        <f t="shared" si="18"/>
        <v>2020</v>
      </c>
      <c r="C727" t="str">
        <f t="shared" si="19"/>
        <v>RESBDGAPAOldSHFUR___STDPRO_16</v>
      </c>
      <c r="D727" s="7">
        <f>_xlfn.IFNA(IF(VLOOKUP(LEFT(C727,LEN(C727)-3),RESBDG_Replacement_Split_Tech!A:T,12+B727-2016,FALSE)&lt;0,0,VLOOKUP(LEFT(C727,LEN(C727)-3),RESBDG_Replacement_Split_Tech!A:T,12+B727-2016,FALSE)),0)*_xlfn.IFNA(VLOOKUP(LEFT(C727,14),'AGG Activity_16'!A:K,B727-2016+2,FALSE),VLOOKUP(LEFT(C727,15),'AGG Activity_16'!A:K,B727-2016+2,FALSE))*(1-Summary!$C$9)</f>
        <v>0</v>
      </c>
      <c r="H727" s="6"/>
    </row>
    <row r="728" spans="1:8" x14ac:dyDescent="0.25">
      <c r="A728" t="s">
        <v>2</v>
      </c>
      <c r="B728">
        <f t="shared" si="18"/>
        <v>2020</v>
      </c>
      <c r="C728" t="str">
        <f t="shared" si="19"/>
        <v>RESBDGAPAOldWH______STDPRO_16</v>
      </c>
      <c r="D728" s="7">
        <f>_xlfn.IFNA(IF(VLOOKUP(LEFT(C728,LEN(C728)-3),RESBDG_Replacement_Split_Tech!A:T,12+B728-2016,FALSE)&lt;0,0,VLOOKUP(LEFT(C728,LEN(C728)-3),RESBDG_Replacement_Split_Tech!A:T,12+B728-2016,FALSE)),0)*_xlfn.IFNA(VLOOKUP(LEFT(C728,14),'AGG Activity_16'!A:K,B728-2016+2,FALSE),VLOOKUP(LEFT(C728,15),'AGG Activity_16'!A:K,B728-2016+2,FALSE))*(1-Summary!$C$9)</f>
        <v>0</v>
      </c>
      <c r="H728" s="6"/>
    </row>
    <row r="729" spans="1:8" x14ac:dyDescent="0.25">
      <c r="A729" t="s">
        <v>2</v>
      </c>
      <c r="B729">
        <f t="shared" si="18"/>
        <v>2020</v>
      </c>
      <c r="C729" t="str">
        <f t="shared" si="19"/>
        <v>RESBDGSATNewSHFUR___STDPRO_16</v>
      </c>
      <c r="D729" s="7">
        <f>_xlfn.IFNA(IF(VLOOKUP(LEFT(C729,LEN(C729)-3),RESBDG_Replacement_Split_Tech!A:T,12+B729-2016,FALSE)&lt;0,0,VLOOKUP(LEFT(C729,LEN(C729)-3),RESBDG_Replacement_Split_Tech!A:T,12+B729-2016,FALSE)),0)*_xlfn.IFNA(VLOOKUP(LEFT(C729,14),'AGG Activity_16'!A:K,B729-2016+2,FALSE),VLOOKUP(LEFT(C729,15),'AGG Activity_16'!A:K,B729-2016+2,FALSE))*(1-Summary!$C$9)</f>
        <v>0</v>
      </c>
      <c r="H729" s="6"/>
    </row>
    <row r="730" spans="1:8" x14ac:dyDescent="0.25">
      <c r="A730" t="s">
        <v>2</v>
      </c>
      <c r="B730">
        <f t="shared" si="18"/>
        <v>2020</v>
      </c>
      <c r="C730" t="str">
        <f t="shared" si="19"/>
        <v>RESBDGSATNewWH______STDPRO_16</v>
      </c>
      <c r="D730" s="7">
        <f>_xlfn.IFNA(IF(VLOOKUP(LEFT(C730,LEN(C730)-3),RESBDG_Replacement_Split_Tech!A:T,12+B730-2016,FALSE)&lt;0,0,VLOOKUP(LEFT(C730,LEN(C730)-3),RESBDG_Replacement_Split_Tech!A:T,12+B730-2016,FALSE)),0)*_xlfn.IFNA(VLOOKUP(LEFT(C730,14),'AGG Activity_16'!A:K,B730-2016+2,FALSE),VLOOKUP(LEFT(C730,15),'AGG Activity_16'!A:K,B730-2016+2,FALSE))*(1-Summary!$C$9)</f>
        <v>0</v>
      </c>
      <c r="H730" s="6"/>
    </row>
    <row r="731" spans="1:8" x14ac:dyDescent="0.25">
      <c r="A731" t="s">
        <v>2</v>
      </c>
      <c r="B731">
        <f t="shared" si="18"/>
        <v>2020</v>
      </c>
      <c r="C731" t="str">
        <f t="shared" si="19"/>
        <v>RESBDGSATOldSHFUR___STDPRO_16</v>
      </c>
      <c r="D731" s="7">
        <f>_xlfn.IFNA(IF(VLOOKUP(LEFT(C731,LEN(C731)-3),RESBDG_Replacement_Split_Tech!A:T,12+B731-2016,FALSE)&lt;0,0,VLOOKUP(LEFT(C731,LEN(C731)-3),RESBDG_Replacement_Split_Tech!A:T,12+B731-2016,FALSE)),0)*_xlfn.IFNA(VLOOKUP(LEFT(C731,14),'AGG Activity_16'!A:K,B731-2016+2,FALSE),VLOOKUP(LEFT(C731,15),'AGG Activity_16'!A:K,B731-2016+2,FALSE))*(1-Summary!$C$9)</f>
        <v>0</v>
      </c>
      <c r="H731" s="6"/>
    </row>
    <row r="732" spans="1:8" x14ac:dyDescent="0.25">
      <c r="A732" t="s">
        <v>2</v>
      </c>
      <c r="B732">
        <f t="shared" si="18"/>
        <v>2020</v>
      </c>
      <c r="C732" t="str">
        <f t="shared" si="19"/>
        <v>RESBDGSATOldWH______STDPRO_16</v>
      </c>
      <c r="D732" s="7">
        <f>_xlfn.IFNA(IF(VLOOKUP(LEFT(C732,LEN(C732)-3),RESBDG_Replacement_Split_Tech!A:T,12+B732-2016,FALSE)&lt;0,0,VLOOKUP(LEFT(C732,LEN(C732)-3),RESBDG_Replacement_Split_Tech!A:T,12+B732-2016,FALSE)),0)*_xlfn.IFNA(VLOOKUP(LEFT(C732,14),'AGG Activity_16'!A:K,B732-2016+2,FALSE),VLOOKUP(LEFT(C732,15),'AGG Activity_16'!A:K,B732-2016+2,FALSE))*(1-Summary!$C$9)</f>
        <v>0</v>
      </c>
      <c r="H732" s="6"/>
    </row>
    <row r="733" spans="1:8" x14ac:dyDescent="0.25">
      <c r="A733" t="s">
        <v>2</v>
      </c>
      <c r="B733">
        <f t="shared" si="18"/>
        <v>2020</v>
      </c>
      <c r="C733" t="str">
        <f t="shared" si="19"/>
        <v>RESBDGSDENewSHFUR___STDPRO_16</v>
      </c>
      <c r="D733" s="7">
        <f>_xlfn.IFNA(IF(VLOOKUP(LEFT(C733,LEN(C733)-3),RESBDG_Replacement_Split_Tech!A:T,12+B733-2016,FALSE)&lt;0,0,VLOOKUP(LEFT(C733,LEN(C733)-3),RESBDG_Replacement_Split_Tech!A:T,12+B733-2016,FALSE)),0)*_xlfn.IFNA(VLOOKUP(LEFT(C733,14),'AGG Activity_16'!A:K,B733-2016+2,FALSE),VLOOKUP(LEFT(C733,15),'AGG Activity_16'!A:K,B733-2016+2,FALSE))*(1-Summary!$C$9)</f>
        <v>0</v>
      </c>
      <c r="H733" s="6"/>
    </row>
    <row r="734" spans="1:8" x14ac:dyDescent="0.25">
      <c r="A734" t="s">
        <v>2</v>
      </c>
      <c r="B734">
        <f t="shared" si="18"/>
        <v>2020</v>
      </c>
      <c r="C734" t="str">
        <f t="shared" si="19"/>
        <v>RESBDGSDENewWH______STDPRO_16</v>
      </c>
      <c r="D734" s="7">
        <f>_xlfn.IFNA(IF(VLOOKUP(LEFT(C734,LEN(C734)-3),RESBDG_Replacement_Split_Tech!A:T,12+B734-2016,FALSE)&lt;0,0,VLOOKUP(LEFT(C734,LEN(C734)-3),RESBDG_Replacement_Split_Tech!A:T,12+B734-2016,FALSE)),0)*_xlfn.IFNA(VLOOKUP(LEFT(C734,14),'AGG Activity_16'!A:K,B734-2016+2,FALSE),VLOOKUP(LEFT(C734,15),'AGG Activity_16'!A:K,B734-2016+2,FALSE))*(1-Summary!$C$9)</f>
        <v>0</v>
      </c>
      <c r="H734" s="6"/>
    </row>
    <row r="735" spans="1:8" x14ac:dyDescent="0.25">
      <c r="A735" t="s">
        <v>2</v>
      </c>
      <c r="B735">
        <f t="shared" si="18"/>
        <v>2020</v>
      </c>
      <c r="C735" t="str">
        <f t="shared" si="19"/>
        <v>RESBDGSDEOldSHFUR___STDPRO_16</v>
      </c>
      <c r="D735" s="7">
        <f>_xlfn.IFNA(IF(VLOOKUP(LEFT(C735,LEN(C735)-3),RESBDG_Replacement_Split_Tech!A:T,12+B735-2016,FALSE)&lt;0,0,VLOOKUP(LEFT(C735,LEN(C735)-3),RESBDG_Replacement_Split_Tech!A:T,12+B735-2016,FALSE)),0)*_xlfn.IFNA(VLOOKUP(LEFT(C735,14),'AGG Activity_16'!A:K,B735-2016+2,FALSE),VLOOKUP(LEFT(C735,15),'AGG Activity_16'!A:K,B735-2016+2,FALSE))*(1-Summary!$C$9)</f>
        <v>0</v>
      </c>
      <c r="H735" s="6"/>
    </row>
    <row r="736" spans="1:8" x14ac:dyDescent="0.25">
      <c r="A736" t="s">
        <v>2</v>
      </c>
      <c r="B736">
        <f t="shared" si="18"/>
        <v>2020</v>
      </c>
      <c r="C736" t="str">
        <f t="shared" si="19"/>
        <v>RESBDGSDEOldWH______STDPRO_16</v>
      </c>
      <c r="D736" s="7">
        <f>_xlfn.IFNA(IF(VLOOKUP(LEFT(C736,LEN(C736)-3),RESBDG_Replacement_Split_Tech!A:T,12+B736-2016,FALSE)&lt;0,0,VLOOKUP(LEFT(C736,LEN(C736)-3),RESBDG_Replacement_Split_Tech!A:T,12+B736-2016,FALSE)),0)*_xlfn.IFNA(VLOOKUP(LEFT(C736,14),'AGG Activity_16'!A:K,B736-2016+2,FALSE),VLOOKUP(LEFT(C736,15),'AGG Activity_16'!A:K,B736-2016+2,FALSE))*(1-Summary!$C$9)</f>
        <v>0</v>
      </c>
      <c r="H736" s="6"/>
    </row>
    <row r="737" spans="1:8" x14ac:dyDescent="0.25">
      <c r="A737" t="s">
        <v>2</v>
      </c>
      <c r="B737">
        <f t="shared" si="18"/>
        <v>2021</v>
      </c>
      <c r="C737" t="str">
        <f t="shared" si="19"/>
        <v>RESBDGAPAOldSHFUR___STDBMA_16</v>
      </c>
      <c r="D737" s="7">
        <f>_xlfn.IFNA(IF(VLOOKUP(LEFT(C737,LEN(C737)-3),RESBDG_Replacement_Split_Tech!A:T,12+B737-2016,FALSE)&lt;0,0,VLOOKUP(LEFT(C737,LEN(C737)-3),RESBDG_Replacement_Split_Tech!A:T,12+B737-2016,FALSE)),0)*_xlfn.IFNA(VLOOKUP(LEFT(C737,14),'AGG Activity_16'!A:K,B737-2016+2,FALSE),VLOOKUP(LEFT(C737,15),'AGG Activity_16'!A:K,B737-2016+2,FALSE))*(1-Summary!$C$9)</f>
        <v>13.767590116202186</v>
      </c>
      <c r="H737" s="6"/>
    </row>
    <row r="738" spans="1:8" x14ac:dyDescent="0.25">
      <c r="A738" t="s">
        <v>2</v>
      </c>
      <c r="B738">
        <f t="shared" si="18"/>
        <v>2021</v>
      </c>
      <c r="C738" t="str">
        <f t="shared" si="19"/>
        <v>RESBDGAPAOldWH______STDBMA_16</v>
      </c>
      <c r="D738" s="7">
        <f>_xlfn.IFNA(IF(VLOOKUP(LEFT(C738,LEN(C738)-3),RESBDG_Replacement_Split_Tech!A:T,12+B738-2016,FALSE)&lt;0,0,VLOOKUP(LEFT(C738,LEN(C738)-3),RESBDG_Replacement_Split_Tech!A:T,12+B738-2016,FALSE)),0)*_xlfn.IFNA(VLOOKUP(LEFT(C738,14),'AGG Activity_16'!A:K,B738-2016+2,FALSE),VLOOKUP(LEFT(C738,15),'AGG Activity_16'!A:K,B738-2016+2,FALSE))*(1-Summary!$C$9)</f>
        <v>0</v>
      </c>
      <c r="H738" s="6"/>
    </row>
    <row r="739" spans="1:8" x14ac:dyDescent="0.25">
      <c r="A739" t="s">
        <v>2</v>
      </c>
      <c r="B739">
        <f t="shared" si="18"/>
        <v>2021</v>
      </c>
      <c r="C739" t="str">
        <f t="shared" si="19"/>
        <v>RESBDGSATOldSHFUR___STDBMA_16</v>
      </c>
      <c r="D739" s="7">
        <f>_xlfn.IFNA(IF(VLOOKUP(LEFT(C739,LEN(C739)-3),RESBDG_Replacement_Split_Tech!A:T,12+B739-2016,FALSE)&lt;0,0,VLOOKUP(LEFT(C739,LEN(C739)-3),RESBDG_Replacement_Split_Tech!A:T,12+B739-2016,FALSE)),0)*_xlfn.IFNA(VLOOKUP(LEFT(C739,14),'AGG Activity_16'!A:K,B739-2016+2,FALSE),VLOOKUP(LEFT(C739,15),'AGG Activity_16'!A:K,B739-2016+2,FALSE))*(1-Summary!$C$9)</f>
        <v>7.1220228381566644</v>
      </c>
      <c r="H739" s="6"/>
    </row>
    <row r="740" spans="1:8" x14ac:dyDescent="0.25">
      <c r="A740" t="s">
        <v>2</v>
      </c>
      <c r="B740">
        <f t="shared" si="18"/>
        <v>2021</v>
      </c>
      <c r="C740" t="str">
        <f t="shared" si="19"/>
        <v>RESBDGSATOldWH______STDBMA_16</v>
      </c>
      <c r="D740" s="7">
        <f>_xlfn.IFNA(IF(VLOOKUP(LEFT(C740,LEN(C740)-3),RESBDG_Replacement_Split_Tech!A:T,12+B740-2016,FALSE)&lt;0,0,VLOOKUP(LEFT(C740,LEN(C740)-3),RESBDG_Replacement_Split_Tech!A:T,12+B740-2016,FALSE)),0)*_xlfn.IFNA(VLOOKUP(LEFT(C740,14),'AGG Activity_16'!A:K,B740-2016+2,FALSE),VLOOKUP(LEFT(C740,15),'AGG Activity_16'!A:K,B740-2016+2,FALSE))*(1-Summary!$C$9)</f>
        <v>0</v>
      </c>
      <c r="H740" s="6"/>
    </row>
    <row r="741" spans="1:8" x14ac:dyDescent="0.25">
      <c r="A741" t="s">
        <v>2</v>
      </c>
      <c r="B741">
        <f t="shared" si="18"/>
        <v>2021</v>
      </c>
      <c r="C741" t="str">
        <f t="shared" si="19"/>
        <v>RESBDGSDEOldSHFUR___STDBMA_16</v>
      </c>
      <c r="D741" s="7">
        <f>_xlfn.IFNA(IF(VLOOKUP(LEFT(C741,LEN(C741)-3),RESBDG_Replacement_Split_Tech!A:T,12+B741-2016,FALSE)&lt;0,0,VLOOKUP(LEFT(C741,LEN(C741)-3),RESBDG_Replacement_Split_Tech!A:T,12+B741-2016,FALSE)),0)*_xlfn.IFNA(VLOOKUP(LEFT(C741,14),'AGG Activity_16'!A:K,B741-2016+2,FALSE),VLOOKUP(LEFT(C741,15),'AGG Activity_16'!A:K,B741-2016+2,FALSE))*(1-Summary!$C$9)</f>
        <v>16.414400834685519</v>
      </c>
      <c r="H741" s="6"/>
    </row>
    <row r="742" spans="1:8" x14ac:dyDescent="0.25">
      <c r="A742" t="s">
        <v>2</v>
      </c>
      <c r="B742">
        <f t="shared" si="18"/>
        <v>2021</v>
      </c>
      <c r="C742" t="str">
        <f t="shared" si="19"/>
        <v>RESBDGSDEOldWH______STDBMA_16</v>
      </c>
      <c r="D742" s="7">
        <f>_xlfn.IFNA(IF(VLOOKUP(LEFT(C742,LEN(C742)-3),RESBDG_Replacement_Split_Tech!A:T,12+B742-2016,FALSE)&lt;0,0,VLOOKUP(LEFT(C742,LEN(C742)-3),RESBDG_Replacement_Split_Tech!A:T,12+B742-2016,FALSE)),0)*_xlfn.IFNA(VLOOKUP(LEFT(C742,14),'AGG Activity_16'!A:K,B742-2016+2,FALSE),VLOOKUP(LEFT(C742,15),'AGG Activity_16'!A:K,B742-2016+2,FALSE))*(1-Summary!$C$9)</f>
        <v>0</v>
      </c>
      <c r="H742" s="6"/>
    </row>
    <row r="743" spans="1:8" x14ac:dyDescent="0.25">
      <c r="A743" t="s">
        <v>2</v>
      </c>
      <c r="B743">
        <f t="shared" si="18"/>
        <v>2021</v>
      </c>
      <c r="C743" t="str">
        <f t="shared" si="19"/>
        <v>RESBDGAPAOldSHFUR___HIGNGA_16</v>
      </c>
      <c r="D743" s="7">
        <f>_xlfn.IFNA(IF(VLOOKUP(LEFT(C743,LEN(C743)-3),RESBDG_Replacement_Split_Tech!A:T,12+B743-2016,FALSE)&lt;0,0,VLOOKUP(LEFT(C743,LEN(C743)-3),RESBDG_Replacement_Split_Tech!A:T,12+B743-2016,FALSE)),0)*_xlfn.IFNA(VLOOKUP(LEFT(C743,14),'AGG Activity_16'!A:K,B743-2016+2,FALSE),VLOOKUP(LEFT(C743,15),'AGG Activity_16'!A:K,B743-2016+2,FALSE))*(1-Summary!$C$9)</f>
        <v>3292.0712595692526</v>
      </c>
      <c r="H743" s="6"/>
    </row>
    <row r="744" spans="1:8" x14ac:dyDescent="0.25">
      <c r="A744" t="s">
        <v>2</v>
      </c>
      <c r="B744">
        <f t="shared" si="18"/>
        <v>2021</v>
      </c>
      <c r="C744" t="str">
        <f t="shared" si="19"/>
        <v>RESBDGAPAOldSHFUR___MEDNGA_16</v>
      </c>
      <c r="D744" s="7">
        <f>_xlfn.IFNA(IF(VLOOKUP(LEFT(C744,LEN(C744)-3),RESBDG_Replacement_Split_Tech!A:T,12+B744-2016,FALSE)&lt;0,0,VLOOKUP(LEFT(C744,LEN(C744)-3),RESBDG_Replacement_Split_Tech!A:T,12+B744-2016,FALSE)),0)*_xlfn.IFNA(VLOOKUP(LEFT(C744,14),'AGG Activity_16'!A:K,B744-2016+2,FALSE),VLOOKUP(LEFT(C744,15),'AGG Activity_16'!A:K,B744-2016+2,FALSE))*(1-Summary!$C$9)</f>
        <v>1035.1781399436795</v>
      </c>
      <c r="H744" s="6"/>
    </row>
    <row r="745" spans="1:8" x14ac:dyDescent="0.25">
      <c r="A745" t="s">
        <v>2</v>
      </c>
      <c r="B745">
        <f t="shared" si="18"/>
        <v>2021</v>
      </c>
      <c r="C745" t="str">
        <f t="shared" si="19"/>
        <v>RESBDGAPAOldWH______STDNGA_16</v>
      </c>
      <c r="D745" s="7">
        <f>_xlfn.IFNA(IF(VLOOKUP(LEFT(C745,LEN(C745)-3),RESBDG_Replacement_Split_Tech!A:T,12+B745-2016,FALSE)&lt;0,0,VLOOKUP(LEFT(C745,LEN(C745)-3),RESBDG_Replacement_Split_Tech!A:T,12+B745-2016,FALSE)),0)*_xlfn.IFNA(VLOOKUP(LEFT(C745,14),'AGG Activity_16'!A:K,B745-2016+2,FALSE),VLOOKUP(LEFT(C745,15),'AGG Activity_16'!A:K,B745-2016+2,FALSE))*(1-Summary!$C$9)</f>
        <v>3248.837578612091</v>
      </c>
      <c r="H745" s="6"/>
    </row>
    <row r="746" spans="1:8" x14ac:dyDescent="0.25">
      <c r="A746" t="s">
        <v>2</v>
      </c>
      <c r="B746">
        <f t="shared" si="18"/>
        <v>2021</v>
      </c>
      <c r="C746" t="str">
        <f t="shared" si="19"/>
        <v>RESBDGSATOldSHFUR___HIGNGA_16</v>
      </c>
      <c r="D746" s="7">
        <f>_xlfn.IFNA(IF(VLOOKUP(LEFT(C746,LEN(C746)-3),RESBDG_Replacement_Split_Tech!A:T,12+B746-2016,FALSE)&lt;0,0,VLOOKUP(LEFT(C746,LEN(C746)-3),RESBDG_Replacement_Split_Tech!A:T,12+B746-2016,FALSE)),0)*_xlfn.IFNA(VLOOKUP(LEFT(C746,14),'AGG Activity_16'!A:K,B746-2016+2,FALSE),VLOOKUP(LEFT(C746,15),'AGG Activity_16'!A:K,B746-2016+2,FALSE))*(1-Summary!$C$9)</f>
        <v>1703.0000528486876</v>
      </c>
      <c r="H746" s="6"/>
    </row>
    <row r="747" spans="1:8" x14ac:dyDescent="0.25">
      <c r="A747" t="s">
        <v>2</v>
      </c>
      <c r="B747">
        <f t="shared" si="18"/>
        <v>2021</v>
      </c>
      <c r="C747" t="str">
        <f t="shared" si="19"/>
        <v>RESBDGSATOldSHFUR___MEDNGA_16</v>
      </c>
      <c r="D747" s="7">
        <f>_xlfn.IFNA(IF(VLOOKUP(LEFT(C747,LEN(C747)-3),RESBDG_Replacement_Split_Tech!A:T,12+B747-2016,FALSE)&lt;0,0,VLOOKUP(LEFT(C747,LEN(C747)-3),RESBDG_Replacement_Split_Tech!A:T,12+B747-2016,FALSE)),0)*_xlfn.IFNA(VLOOKUP(LEFT(C747,14),'AGG Activity_16'!A:K,B747-2016+2,FALSE),VLOOKUP(LEFT(C747,15),'AGG Activity_16'!A:K,B747-2016+2,FALSE))*(1-Summary!$C$9)</f>
        <v>535.50129630625247</v>
      </c>
      <c r="H747" s="6"/>
    </row>
    <row r="748" spans="1:8" x14ac:dyDescent="0.25">
      <c r="A748" t="s">
        <v>2</v>
      </c>
      <c r="B748">
        <f t="shared" si="18"/>
        <v>2021</v>
      </c>
      <c r="C748" t="str">
        <f t="shared" si="19"/>
        <v>RESBDGSATOldWH______STDNGA_16</v>
      </c>
      <c r="D748" s="7">
        <f>_xlfn.IFNA(IF(VLOOKUP(LEFT(C748,LEN(C748)-3),RESBDG_Replacement_Split_Tech!A:T,12+B748-2016,FALSE)&lt;0,0,VLOOKUP(LEFT(C748,LEN(C748)-3),RESBDG_Replacement_Split_Tech!A:T,12+B748-2016,FALSE)),0)*_xlfn.IFNA(VLOOKUP(LEFT(C748,14),'AGG Activity_16'!A:K,B748-2016+2,FALSE),VLOOKUP(LEFT(C748,15),'AGG Activity_16'!A:K,B748-2016+2,FALSE))*(1-Summary!$C$9)</f>
        <v>951.45467644966811</v>
      </c>
      <c r="H748" s="6"/>
    </row>
    <row r="749" spans="1:8" x14ac:dyDescent="0.25">
      <c r="A749" t="s">
        <v>2</v>
      </c>
      <c r="B749">
        <f t="shared" si="18"/>
        <v>2021</v>
      </c>
      <c r="C749" t="str">
        <f t="shared" si="19"/>
        <v>RESBDGSDEOldSHFUR___HIGNGA_16</v>
      </c>
      <c r="D749" s="7">
        <f>_xlfn.IFNA(IF(VLOOKUP(LEFT(C749,LEN(C749)-3),RESBDG_Replacement_Split_Tech!A:T,12+B749-2016,FALSE)&lt;0,0,VLOOKUP(LEFT(C749,LEN(C749)-3),RESBDG_Replacement_Split_Tech!A:T,12+B749-2016,FALSE)),0)*_xlfn.IFNA(VLOOKUP(LEFT(C749,14),'AGG Activity_16'!A:K,B749-2016+2,FALSE),VLOOKUP(LEFT(C749,15),'AGG Activity_16'!A:K,B749-2016+2,FALSE))*(1-Summary!$C$9)</f>
        <v>3924.9699311809591</v>
      </c>
      <c r="H749" s="6"/>
    </row>
    <row r="750" spans="1:8" x14ac:dyDescent="0.25">
      <c r="A750" t="s">
        <v>2</v>
      </c>
      <c r="B750">
        <f t="shared" si="18"/>
        <v>2021</v>
      </c>
      <c r="C750" t="str">
        <f t="shared" si="19"/>
        <v>RESBDGSDEOldSHFUR___MEDNGA_16</v>
      </c>
      <c r="D750" s="7">
        <f>_xlfn.IFNA(IF(VLOOKUP(LEFT(C750,LEN(C750)-3),RESBDG_Replacement_Split_Tech!A:T,12+B750-2016,FALSE)&lt;0,0,VLOOKUP(LEFT(C750,LEN(C750)-3),RESBDG_Replacement_Split_Tech!A:T,12+B750-2016,FALSE)),0)*_xlfn.IFNA(VLOOKUP(LEFT(C750,14),'AGG Activity_16'!A:K,B750-2016+2,FALSE),VLOOKUP(LEFT(C750,15),'AGG Activity_16'!A:K,B750-2016+2,FALSE))*(1-Summary!$C$9)</f>
        <v>1234.1904996389419</v>
      </c>
      <c r="H750" s="6"/>
    </row>
    <row r="751" spans="1:8" x14ac:dyDescent="0.25">
      <c r="A751" t="s">
        <v>2</v>
      </c>
      <c r="B751">
        <f t="shared" si="18"/>
        <v>2021</v>
      </c>
      <c r="C751" t="str">
        <f t="shared" si="19"/>
        <v>RESBDGSDEOldWH______STDNGA_16</v>
      </c>
      <c r="D751" s="7">
        <f>_xlfn.IFNA(IF(VLOOKUP(LEFT(C751,LEN(C751)-3),RESBDG_Replacement_Split_Tech!A:T,12+B751-2016,FALSE)&lt;0,0,VLOOKUP(LEFT(C751,LEN(C751)-3),RESBDG_Replacement_Split_Tech!A:T,12+B751-2016,FALSE)),0)*_xlfn.IFNA(VLOOKUP(LEFT(C751,14),'AGG Activity_16'!A:K,B751-2016+2,FALSE),VLOOKUP(LEFT(C751,15),'AGG Activity_16'!A:K,B751-2016+2,FALSE))*(1-Summary!$C$9)</f>
        <v>1707.1581912949871</v>
      </c>
      <c r="H751" s="6"/>
    </row>
    <row r="752" spans="1:8" x14ac:dyDescent="0.25">
      <c r="A752" t="s">
        <v>2</v>
      </c>
      <c r="B752">
        <f t="shared" si="18"/>
        <v>2021</v>
      </c>
      <c r="C752" t="str">
        <f t="shared" si="19"/>
        <v>RESBDGAPANewREF______STDELC_16</v>
      </c>
      <c r="D752" s="7">
        <f>_xlfn.IFNA(IF(VLOOKUP(LEFT(C752,LEN(C752)-3),RESBDG_Replacement_Split_Tech!A:T,12+B752-2016,FALSE)&lt;0,0,VLOOKUP(LEFT(C752,LEN(C752)-3),RESBDG_Replacement_Split_Tech!A:T,12+B752-2016,FALSE)),0)*_xlfn.IFNA(VLOOKUP(LEFT(C752,14),'AGG Activity_16'!A:K,B752-2016+2,FALSE),VLOOKUP(LEFT(C752,15),'AGG Activity_16'!A:K,B752-2016+2,FALSE))*(1-Summary!$C$9)</f>
        <v>0</v>
      </c>
      <c r="H752" s="6"/>
    </row>
    <row r="753" spans="1:8" x14ac:dyDescent="0.25">
      <c r="A753" t="s">
        <v>2</v>
      </c>
      <c r="B753">
        <f t="shared" si="18"/>
        <v>2021</v>
      </c>
      <c r="C753" t="str">
        <f t="shared" si="19"/>
        <v>RESBDGAPANewSCCE___STDELC_16</v>
      </c>
      <c r="D753" s="7">
        <f>_xlfn.IFNA(IF(VLOOKUP(LEFT(C753,LEN(C753)-3),RESBDG_Replacement_Split_Tech!A:T,12+B753-2016,FALSE)&lt;0,0,VLOOKUP(LEFT(C753,LEN(C753)-3),RESBDG_Replacement_Split_Tech!A:T,12+B753-2016,FALSE)),0)*_xlfn.IFNA(VLOOKUP(LEFT(C753,14),'AGG Activity_16'!A:K,B753-2016+2,FALSE),VLOOKUP(LEFT(C753,15),'AGG Activity_16'!A:K,B753-2016+2,FALSE))*(1-Summary!$C$9)</f>
        <v>0</v>
      </c>
      <c r="H753" s="6"/>
    </row>
    <row r="754" spans="1:8" x14ac:dyDescent="0.25">
      <c r="A754" t="s">
        <v>2</v>
      </c>
      <c r="B754">
        <f t="shared" si="18"/>
        <v>2021</v>
      </c>
      <c r="C754" t="str">
        <f t="shared" si="19"/>
        <v>RESBDGAPANewSCRO___STDELC_16</v>
      </c>
      <c r="D754" s="7">
        <f>_xlfn.IFNA(IF(VLOOKUP(LEFT(C754,LEN(C754)-3),RESBDG_Replacement_Split_Tech!A:T,12+B754-2016,FALSE)&lt;0,0,VLOOKUP(LEFT(C754,LEN(C754)-3),RESBDG_Replacement_Split_Tech!A:T,12+B754-2016,FALSE)),0)*_xlfn.IFNA(VLOOKUP(LEFT(C754,14),'AGG Activity_16'!A:K,B754-2016+2,FALSE),VLOOKUP(LEFT(C754,15),'AGG Activity_16'!A:K,B754-2016+2,FALSE))*(1-Summary!$C$9)</f>
        <v>0</v>
      </c>
      <c r="H754" s="6"/>
    </row>
    <row r="755" spans="1:8" x14ac:dyDescent="0.25">
      <c r="A755" t="s">
        <v>2</v>
      </c>
      <c r="B755">
        <f t="shared" si="18"/>
        <v>2021</v>
      </c>
      <c r="C755" t="str">
        <f t="shared" si="19"/>
        <v>RESBDGAPANewSHHEP___STDELC_16</v>
      </c>
      <c r="D755" s="7">
        <f>_xlfn.IFNA(IF(VLOOKUP(LEFT(C755,LEN(C755)-3),RESBDG_Replacement_Split_Tech!A:T,12+B755-2016,FALSE)&lt;0,0,VLOOKUP(LEFT(C755,LEN(C755)-3),RESBDG_Replacement_Split_Tech!A:T,12+B755-2016,FALSE)),0)*_xlfn.IFNA(VLOOKUP(LEFT(C755,14),'AGG Activity_16'!A:K,B755-2016+2,FALSE),VLOOKUP(LEFT(C755,15),'AGG Activity_16'!A:K,B755-2016+2,FALSE))*(1-Summary!$C$9)</f>
        <v>0</v>
      </c>
      <c r="H755" s="6"/>
    </row>
    <row r="756" spans="1:8" x14ac:dyDescent="0.25">
      <c r="A756" t="s">
        <v>2</v>
      </c>
      <c r="B756">
        <f t="shared" si="18"/>
        <v>2021</v>
      </c>
      <c r="C756" t="str">
        <f t="shared" si="19"/>
        <v>RESBDGAPANewSHPLT___STDELC_16</v>
      </c>
      <c r="D756" s="7">
        <f>_xlfn.IFNA(IF(VLOOKUP(LEFT(C756,LEN(C756)-3),RESBDG_Replacement_Split_Tech!A:T,12+B756-2016,FALSE)&lt;0,0,VLOOKUP(LEFT(C756,LEN(C756)-3),RESBDG_Replacement_Split_Tech!A:T,12+B756-2016,FALSE)),0)*_xlfn.IFNA(VLOOKUP(LEFT(C756,14),'AGG Activity_16'!A:K,B756-2016+2,FALSE),VLOOKUP(LEFT(C756,15),'AGG Activity_16'!A:K,B756-2016+2,FALSE))*(1-Summary!$C$9)</f>
        <v>0</v>
      </c>
      <c r="H756" s="6"/>
    </row>
    <row r="757" spans="1:8" x14ac:dyDescent="0.25">
      <c r="A757" t="s">
        <v>2</v>
      </c>
      <c r="B757">
        <f t="shared" si="18"/>
        <v>2021</v>
      </c>
      <c r="C757" t="str">
        <f t="shared" si="19"/>
        <v>RESBDGAPANewWH______STDELC_16</v>
      </c>
      <c r="D757" s="7">
        <f>_xlfn.IFNA(IF(VLOOKUP(LEFT(C757,LEN(C757)-3),RESBDG_Replacement_Split_Tech!A:T,12+B757-2016,FALSE)&lt;0,0,VLOOKUP(LEFT(C757,LEN(C757)-3),RESBDG_Replacement_Split_Tech!A:T,12+B757-2016,FALSE)),0)*_xlfn.IFNA(VLOOKUP(LEFT(C757,14),'AGG Activity_16'!A:K,B757-2016+2,FALSE),VLOOKUP(LEFT(C757,15),'AGG Activity_16'!A:K,B757-2016+2,FALSE))*(1-Summary!$C$9)</f>
        <v>0</v>
      </c>
      <c r="H757" s="6"/>
    </row>
    <row r="758" spans="1:8" x14ac:dyDescent="0.25">
      <c r="A758" t="s">
        <v>2</v>
      </c>
      <c r="B758">
        <f t="shared" si="18"/>
        <v>2021</v>
      </c>
      <c r="C758" t="str">
        <f t="shared" si="19"/>
        <v>RESBDGAPAOldAPLOTH___STDELC_16</v>
      </c>
      <c r="D758" s="7">
        <f>_xlfn.IFNA(IF(VLOOKUP(LEFT(C758,LEN(C758)-3),RESBDG_Replacement_Split_Tech!A:T,12+B758-2016,FALSE)&lt;0,0,VLOOKUP(LEFT(C758,LEN(C758)-3),RESBDG_Replacement_Split_Tech!A:T,12+B758-2016,FALSE)),0)*_xlfn.IFNA(VLOOKUP(LEFT(C758,14),'AGG Activity_16'!A:K,B758-2016+2,FALSE),VLOOKUP(LEFT(C758,15),'AGG Activity_16'!A:K,B758-2016+2,FALSE))*(1-Summary!$C$9)</f>
        <v>1976.7294535531018</v>
      </c>
      <c r="H758" s="6"/>
    </row>
    <row r="759" spans="1:8" x14ac:dyDescent="0.25">
      <c r="A759" t="s">
        <v>2</v>
      </c>
      <c r="B759">
        <f t="shared" si="18"/>
        <v>2021</v>
      </c>
      <c r="C759" t="str">
        <f t="shared" si="19"/>
        <v>RESBDGAPAOldCDY______STDELC_16</v>
      </c>
      <c r="D759" s="7">
        <f>_xlfn.IFNA(IF(VLOOKUP(LEFT(C759,LEN(C759)-3),RESBDG_Replacement_Split_Tech!A:T,12+B759-2016,FALSE)&lt;0,0,VLOOKUP(LEFT(C759,LEN(C759)-3),RESBDG_Replacement_Split_Tech!A:T,12+B759-2016,FALSE)),0)*_xlfn.IFNA(VLOOKUP(LEFT(C759,14),'AGG Activity_16'!A:K,B759-2016+2,FALSE),VLOOKUP(LEFT(C759,15),'AGG Activity_16'!A:K,B759-2016+2,FALSE))*(1-Summary!$C$9)</f>
        <v>417.51954619853956</v>
      </c>
      <c r="H759" s="6"/>
    </row>
    <row r="760" spans="1:8" x14ac:dyDescent="0.25">
      <c r="A760" t="s">
        <v>2</v>
      </c>
      <c r="B760">
        <f t="shared" si="18"/>
        <v>2021</v>
      </c>
      <c r="C760" t="str">
        <f t="shared" si="19"/>
        <v>RESBDGAPAOldCWA______STDELC_16</v>
      </c>
      <c r="D760" s="7">
        <f>_xlfn.IFNA(IF(VLOOKUP(LEFT(C760,LEN(C760)-3),RESBDG_Replacement_Split_Tech!A:T,12+B760-2016,FALSE)&lt;0,0,VLOOKUP(LEFT(C760,LEN(C760)-3),RESBDG_Replacement_Split_Tech!A:T,12+B760-2016,FALSE)),0)*_xlfn.IFNA(VLOOKUP(LEFT(C760,14),'AGG Activity_16'!A:K,B760-2016+2,FALSE),VLOOKUP(LEFT(C760,15),'AGG Activity_16'!A:K,B760-2016+2,FALSE))*(1-Summary!$C$9)</f>
        <v>20.55689420571191</v>
      </c>
      <c r="H760" s="6"/>
    </row>
    <row r="761" spans="1:8" x14ac:dyDescent="0.25">
      <c r="A761" t="s">
        <v>2</v>
      </c>
      <c r="B761">
        <f t="shared" si="18"/>
        <v>2021</v>
      </c>
      <c r="C761" t="str">
        <f t="shared" si="19"/>
        <v>RESBDGAPAOldDWA______STDELC_16</v>
      </c>
      <c r="D761" s="7">
        <f>_xlfn.IFNA(IF(VLOOKUP(LEFT(C761,LEN(C761)-3),RESBDG_Replacement_Split_Tech!A:T,12+B761-2016,FALSE)&lt;0,0,VLOOKUP(LEFT(C761,LEN(C761)-3),RESBDG_Replacement_Split_Tech!A:T,12+B761-2016,FALSE)),0)*_xlfn.IFNA(VLOOKUP(LEFT(C761,14),'AGG Activity_16'!A:K,B761-2016+2,FALSE),VLOOKUP(LEFT(C761,15),'AGG Activity_16'!A:K,B761-2016+2,FALSE))*(1-Summary!$C$9)</f>
        <v>27.303250858040421</v>
      </c>
      <c r="H761" s="6"/>
    </row>
    <row r="762" spans="1:8" x14ac:dyDescent="0.25">
      <c r="A762" t="s">
        <v>2</v>
      </c>
      <c r="B762">
        <f t="shared" si="18"/>
        <v>2021</v>
      </c>
      <c r="C762" t="str">
        <f t="shared" si="19"/>
        <v>RESBDGAPAOldFRZ______STDELC_16</v>
      </c>
      <c r="D762" s="7">
        <f>_xlfn.IFNA(IF(VLOOKUP(LEFT(C762,LEN(C762)-3),RESBDG_Replacement_Split_Tech!A:T,12+B762-2016,FALSE)&lt;0,0,VLOOKUP(LEFT(C762,LEN(C762)-3),RESBDG_Replacement_Split_Tech!A:T,12+B762-2016,FALSE)),0)*_xlfn.IFNA(VLOOKUP(LEFT(C762,14),'AGG Activity_16'!A:K,B762-2016+2,FALSE),VLOOKUP(LEFT(C762,15),'AGG Activity_16'!A:K,B762-2016+2,FALSE))*(1-Summary!$C$9)</f>
        <v>50.961865416204837</v>
      </c>
      <c r="H762" s="6"/>
    </row>
    <row r="763" spans="1:8" x14ac:dyDescent="0.25">
      <c r="A763" t="s">
        <v>2</v>
      </c>
      <c r="B763">
        <f t="shared" si="18"/>
        <v>2021</v>
      </c>
      <c r="C763" t="str">
        <f t="shared" si="19"/>
        <v>RESBDGAPAOldLIFLC___STDELC_16</v>
      </c>
      <c r="D763" s="7">
        <f>_xlfn.IFNA(IF(VLOOKUP(LEFT(C763,LEN(C763)-3),RESBDG_Replacement_Split_Tech!A:T,12+B763-2016,FALSE)&lt;0,0,VLOOKUP(LEFT(C763,LEN(C763)-3),RESBDG_Replacement_Split_Tech!A:T,12+B763-2016,FALSE)),0)*_xlfn.IFNA(VLOOKUP(LEFT(C763,14),'AGG Activity_16'!A:K,B763-2016+2,FALSE),VLOOKUP(LEFT(C763,15),'AGG Activity_16'!A:K,B763-2016+2,FALSE))*(1-Summary!$C$9)</f>
        <v>27.605109554004773</v>
      </c>
      <c r="H763" s="6"/>
    </row>
    <row r="764" spans="1:8" x14ac:dyDescent="0.25">
      <c r="A764" t="s">
        <v>2</v>
      </c>
      <c r="B764">
        <f t="shared" si="18"/>
        <v>2021</v>
      </c>
      <c r="C764" t="str">
        <f t="shared" si="19"/>
        <v>RESBDGAPAOldLIFLU___STDELC_16</v>
      </c>
      <c r="D764" s="7">
        <f>_xlfn.IFNA(IF(VLOOKUP(LEFT(C764,LEN(C764)-3),RESBDG_Replacement_Split_Tech!A:T,12+B764-2016,FALSE)&lt;0,0,VLOOKUP(LEFT(C764,LEN(C764)-3),RESBDG_Replacement_Split_Tech!A:T,12+B764-2016,FALSE)),0)*_xlfn.IFNA(VLOOKUP(LEFT(C764,14),'AGG Activity_16'!A:K,B764-2016+2,FALSE),VLOOKUP(LEFT(C764,15),'AGG Activity_16'!A:K,B764-2016+2,FALSE))*(1-Summary!$C$9)</f>
        <v>114.731710559917</v>
      </c>
      <c r="H764" s="6"/>
    </row>
    <row r="765" spans="1:8" x14ac:dyDescent="0.25">
      <c r="A765" t="s">
        <v>2</v>
      </c>
      <c r="B765">
        <f t="shared" si="18"/>
        <v>2021</v>
      </c>
      <c r="C765" t="str">
        <f t="shared" si="19"/>
        <v>RESBDGAPAOldLIHAL___STDELC_16</v>
      </c>
      <c r="D765" s="7">
        <f>_xlfn.IFNA(IF(VLOOKUP(LEFT(C765,LEN(C765)-3),RESBDG_Replacement_Split_Tech!A:T,12+B765-2016,FALSE)&lt;0,0,VLOOKUP(LEFT(C765,LEN(C765)-3),RESBDG_Replacement_Split_Tech!A:T,12+B765-2016,FALSE)),0)*_xlfn.IFNA(VLOOKUP(LEFT(C765,14),'AGG Activity_16'!A:K,B765-2016+2,FALSE),VLOOKUP(LEFT(C765,15),'AGG Activity_16'!A:K,B765-2016+2,FALSE))*(1-Summary!$C$9)</f>
        <v>59.256831684140849</v>
      </c>
      <c r="H765" s="6"/>
    </row>
    <row r="766" spans="1:8" x14ac:dyDescent="0.25">
      <c r="A766" t="s">
        <v>2</v>
      </c>
      <c r="B766">
        <f t="shared" si="18"/>
        <v>2021</v>
      </c>
      <c r="C766" t="str">
        <f t="shared" si="19"/>
        <v>RESBDGAPAOldLIINC___STDELC_16</v>
      </c>
      <c r="D766" s="7">
        <f>_xlfn.IFNA(IF(VLOOKUP(LEFT(C766,LEN(C766)-3),RESBDG_Replacement_Split_Tech!A:T,12+B766-2016,FALSE)&lt;0,0,VLOOKUP(LEFT(C766,LEN(C766)-3),RESBDG_Replacement_Split_Tech!A:T,12+B766-2016,FALSE)),0)*_xlfn.IFNA(VLOOKUP(LEFT(C766,14),'AGG Activity_16'!A:K,B766-2016+2,FALSE),VLOOKUP(LEFT(C766,15),'AGG Activity_16'!A:K,B766-2016+2,FALSE))*(1-Summary!$C$9)</f>
        <v>190.32052688919384</v>
      </c>
      <c r="H766" s="6"/>
    </row>
    <row r="767" spans="1:8" x14ac:dyDescent="0.25">
      <c r="A767" t="s">
        <v>2</v>
      </c>
      <c r="B767">
        <f t="shared" si="18"/>
        <v>2021</v>
      </c>
      <c r="C767" t="str">
        <f t="shared" si="19"/>
        <v>RESBDGAPAOldLILED___HIGELC_16</v>
      </c>
      <c r="D767" s="7">
        <f>_xlfn.IFNA(IF(VLOOKUP(LEFT(C767,LEN(C767)-3),RESBDG_Replacement_Split_Tech!A:T,12+B767-2016,FALSE)&lt;0,0,VLOOKUP(LEFT(C767,LEN(C767)-3),RESBDG_Replacement_Split_Tech!A:T,12+B767-2016,FALSE)),0)*_xlfn.IFNA(VLOOKUP(LEFT(C767,14),'AGG Activity_16'!A:K,B767-2016+2,FALSE),VLOOKUP(LEFT(C767,15),'AGG Activity_16'!A:K,B767-2016+2,FALSE))*(1-Summary!$C$9)</f>
        <v>0.47742272206496261</v>
      </c>
      <c r="H767" s="6"/>
    </row>
    <row r="768" spans="1:8" x14ac:dyDescent="0.25">
      <c r="A768" t="s">
        <v>2</v>
      </c>
      <c r="B768">
        <f t="shared" si="18"/>
        <v>2021</v>
      </c>
      <c r="C768" t="str">
        <f t="shared" si="19"/>
        <v>RESBDGAPAOldLILED___STDELC_16</v>
      </c>
      <c r="D768" s="7">
        <f>_xlfn.IFNA(IF(VLOOKUP(LEFT(C768,LEN(C768)-3),RESBDG_Replacement_Split_Tech!A:T,12+B768-2016,FALSE)&lt;0,0,VLOOKUP(LEFT(C768,LEN(C768)-3),RESBDG_Replacement_Split_Tech!A:T,12+B768-2016,FALSE)),0)*_xlfn.IFNA(VLOOKUP(LEFT(C768,14),'AGG Activity_16'!A:K,B768-2016+2,FALSE),VLOOKUP(LEFT(C768,15),'AGG Activity_16'!A:K,B768-2016+2,FALSE))*(1-Summary!$C$9)</f>
        <v>0.47966427198224976</v>
      </c>
      <c r="H768" s="6"/>
    </row>
    <row r="769" spans="1:8" x14ac:dyDescent="0.25">
      <c r="A769" t="s">
        <v>2</v>
      </c>
      <c r="B769">
        <f t="shared" si="18"/>
        <v>2021</v>
      </c>
      <c r="C769" t="str">
        <f t="shared" si="19"/>
        <v>RESBDGAPAOldRAG______STDELC_16</v>
      </c>
      <c r="D769" s="7">
        <f>_xlfn.IFNA(IF(VLOOKUP(LEFT(C769,LEN(C769)-3),RESBDG_Replacement_Split_Tech!A:T,12+B769-2016,FALSE)&lt;0,0,VLOOKUP(LEFT(C769,LEN(C769)-3),RESBDG_Replacement_Split_Tech!A:T,12+B769-2016,FALSE)),0)*_xlfn.IFNA(VLOOKUP(LEFT(C769,14),'AGG Activity_16'!A:K,B769-2016+2,FALSE),VLOOKUP(LEFT(C769,15),'AGG Activity_16'!A:K,B769-2016+2,FALSE))*(1-Summary!$C$9)</f>
        <v>325.09920113629011</v>
      </c>
      <c r="H769" s="6"/>
    </row>
    <row r="770" spans="1:8" x14ac:dyDescent="0.25">
      <c r="A770" t="s">
        <v>2</v>
      </c>
      <c r="B770">
        <f t="shared" si="18"/>
        <v>2021</v>
      </c>
      <c r="C770" t="str">
        <f t="shared" si="19"/>
        <v>RESBDGAPAOldREF______STDELC_16</v>
      </c>
      <c r="D770" s="7">
        <f>_xlfn.IFNA(IF(VLOOKUP(LEFT(C770,LEN(C770)-3),RESBDG_Replacement_Split_Tech!A:T,12+B770-2016,FALSE)&lt;0,0,VLOOKUP(LEFT(C770,LEN(C770)-3),RESBDG_Replacement_Split_Tech!A:T,12+B770-2016,FALSE)),0)*_xlfn.IFNA(VLOOKUP(LEFT(C770,14),'AGG Activity_16'!A:K,B770-2016+2,FALSE),VLOOKUP(LEFT(C770,15),'AGG Activity_16'!A:K,B770-2016+2,FALSE))*(1-Summary!$C$9)</f>
        <v>187.04441508587061</v>
      </c>
      <c r="H770" s="6"/>
    </row>
    <row r="771" spans="1:8" x14ac:dyDescent="0.25">
      <c r="A771" t="s">
        <v>2</v>
      </c>
      <c r="B771">
        <f t="shared" si="18"/>
        <v>2021</v>
      </c>
      <c r="C771" t="str">
        <f t="shared" si="19"/>
        <v>RESBDGAPAOldSCCE___STDELC_16</v>
      </c>
      <c r="D771" s="7">
        <f>_xlfn.IFNA(IF(VLOOKUP(LEFT(C771,LEN(C771)-3),RESBDG_Replacement_Split_Tech!A:T,12+B771-2016,FALSE)&lt;0,0,VLOOKUP(LEFT(C771,LEN(C771)-3),RESBDG_Replacement_Split_Tech!A:T,12+B771-2016,FALSE)),0)*_xlfn.IFNA(VLOOKUP(LEFT(C771,14),'AGG Activity_16'!A:K,B771-2016+2,FALSE),VLOOKUP(LEFT(C771,15),'AGG Activity_16'!A:K,B771-2016+2,FALSE))*(1-Summary!$C$9)</f>
        <v>897.24259792099633</v>
      </c>
      <c r="H771" s="6"/>
    </row>
    <row r="772" spans="1:8" x14ac:dyDescent="0.25">
      <c r="A772" t="s">
        <v>2</v>
      </c>
      <c r="B772">
        <f t="shared" si="18"/>
        <v>2021</v>
      </c>
      <c r="C772" t="str">
        <f t="shared" si="19"/>
        <v>RESBDGAPAOldSCRO___STDELC_16</v>
      </c>
      <c r="D772" s="7">
        <f>_xlfn.IFNA(IF(VLOOKUP(LEFT(C772,LEN(C772)-3),RESBDG_Replacement_Split_Tech!A:T,12+B772-2016,FALSE)&lt;0,0,VLOOKUP(LEFT(C772,LEN(C772)-3),RESBDG_Replacement_Split_Tech!A:T,12+B772-2016,FALSE)),0)*_xlfn.IFNA(VLOOKUP(LEFT(C772,14),'AGG Activity_16'!A:K,B772-2016+2,FALSE),VLOOKUP(LEFT(C772,15),'AGG Activity_16'!A:K,B772-2016+2,FALSE))*(1-Summary!$C$9)</f>
        <v>98.59346959544294</v>
      </c>
      <c r="H772" s="6"/>
    </row>
    <row r="773" spans="1:8" x14ac:dyDescent="0.25">
      <c r="A773" t="s">
        <v>2</v>
      </c>
      <c r="B773">
        <f t="shared" si="18"/>
        <v>2021</v>
      </c>
      <c r="C773" t="str">
        <f t="shared" si="19"/>
        <v>RESBDGAPAOldSHHEP___STDELC_16</v>
      </c>
      <c r="D773" s="7">
        <f>_xlfn.IFNA(IF(VLOOKUP(LEFT(C773,LEN(C773)-3),RESBDG_Replacement_Split_Tech!A:T,12+B773-2016,FALSE)&lt;0,0,VLOOKUP(LEFT(C773,LEN(C773)-3),RESBDG_Replacement_Split_Tech!A:T,12+B773-2016,FALSE)),0)*_xlfn.IFNA(VLOOKUP(LEFT(C773,14),'AGG Activity_16'!A:K,B773-2016+2,FALSE),VLOOKUP(LEFT(C773,15),'AGG Activity_16'!A:K,B773-2016+2,FALSE))*(1-Summary!$C$9)</f>
        <v>313.90105464940984</v>
      </c>
      <c r="H773" s="6"/>
    </row>
    <row r="774" spans="1:8" x14ac:dyDescent="0.25">
      <c r="A774" t="s">
        <v>2</v>
      </c>
      <c r="B774">
        <f t="shared" si="18"/>
        <v>2021</v>
      </c>
      <c r="C774" t="str">
        <f t="shared" si="19"/>
        <v>RESBDGAPAOldSHPLT___STDELC_16</v>
      </c>
      <c r="D774" s="7">
        <f>_xlfn.IFNA(IF(VLOOKUP(LEFT(C774,LEN(C774)-3),RESBDG_Replacement_Split_Tech!A:T,12+B774-2016,FALSE)&lt;0,0,VLOOKUP(LEFT(C774,LEN(C774)-3),RESBDG_Replacement_Split_Tech!A:T,12+B774-2016,FALSE)),0)*_xlfn.IFNA(VLOOKUP(LEFT(C774,14),'AGG Activity_16'!A:K,B774-2016+2,FALSE),VLOOKUP(LEFT(C774,15),'AGG Activity_16'!A:K,B774-2016+2,FALSE))*(1-Summary!$C$9)</f>
        <v>275.35180232404372</v>
      </c>
      <c r="H774" s="6"/>
    </row>
    <row r="775" spans="1:8" x14ac:dyDescent="0.25">
      <c r="A775" t="s">
        <v>2</v>
      </c>
      <c r="B775">
        <f t="shared" si="18"/>
        <v>2021</v>
      </c>
      <c r="C775" t="str">
        <f t="shared" si="19"/>
        <v>RESBDGAPAOldWH______STDELC_16</v>
      </c>
      <c r="D775" s="7">
        <f>_xlfn.IFNA(IF(VLOOKUP(LEFT(C775,LEN(C775)-3),RESBDG_Replacement_Split_Tech!A:T,12+B775-2016,FALSE)&lt;0,0,VLOOKUP(LEFT(C775,LEN(C775)-3),RESBDG_Replacement_Split_Tech!A:T,12+B775-2016,FALSE)),0)*_xlfn.IFNA(VLOOKUP(LEFT(C775,14),'AGG Activity_16'!A:K,B775-2016+2,FALSE),VLOOKUP(LEFT(C775,15),'AGG Activity_16'!A:K,B775-2016+2,FALSE))*(1-Summary!$C$9)</f>
        <v>355.60118622157364</v>
      </c>
      <c r="H775" s="6"/>
    </row>
    <row r="776" spans="1:8" x14ac:dyDescent="0.25">
      <c r="A776" t="s">
        <v>2</v>
      </c>
      <c r="B776">
        <f t="shared" si="18"/>
        <v>2021</v>
      </c>
      <c r="C776" t="str">
        <f t="shared" si="19"/>
        <v>RESBDGSATNewAPLOTH___STDELC_16</v>
      </c>
      <c r="D776" s="7">
        <f>_xlfn.IFNA(IF(VLOOKUP(LEFT(C776,LEN(C776)-3),RESBDG_Replacement_Split_Tech!A:T,12+B776-2016,FALSE)&lt;0,0,VLOOKUP(LEFT(C776,LEN(C776)-3),RESBDG_Replacement_Split_Tech!A:T,12+B776-2016,FALSE)),0)*_xlfn.IFNA(VLOOKUP(LEFT(C776,14),'AGG Activity_16'!A:K,B776-2016+2,FALSE),VLOOKUP(LEFT(C776,15),'AGG Activity_16'!A:K,B776-2016+2,FALSE))*(1-Summary!$C$9)</f>
        <v>0</v>
      </c>
      <c r="H776" s="6"/>
    </row>
    <row r="777" spans="1:8" x14ac:dyDescent="0.25">
      <c r="A777" t="s">
        <v>2</v>
      </c>
      <c r="B777">
        <f t="shared" si="18"/>
        <v>2021</v>
      </c>
      <c r="C777" t="str">
        <f t="shared" si="19"/>
        <v>RESBDGSATNewCDY______STDELC_16</v>
      </c>
      <c r="D777" s="7">
        <f>_xlfn.IFNA(IF(VLOOKUP(LEFT(C777,LEN(C777)-3),RESBDG_Replacement_Split_Tech!A:T,12+B777-2016,FALSE)&lt;0,0,VLOOKUP(LEFT(C777,LEN(C777)-3),RESBDG_Replacement_Split_Tech!A:T,12+B777-2016,FALSE)),0)*_xlfn.IFNA(VLOOKUP(LEFT(C777,14),'AGG Activity_16'!A:K,B777-2016+2,FALSE),VLOOKUP(LEFT(C777,15),'AGG Activity_16'!A:K,B777-2016+2,FALSE))*(1-Summary!$C$9)</f>
        <v>0</v>
      </c>
      <c r="H777" s="6"/>
    </row>
    <row r="778" spans="1:8" x14ac:dyDescent="0.25">
      <c r="A778" t="s">
        <v>2</v>
      </c>
      <c r="B778">
        <f t="shared" si="18"/>
        <v>2021</v>
      </c>
      <c r="C778" t="str">
        <f t="shared" si="19"/>
        <v>RESBDGSATNewCWA______STDELC_16</v>
      </c>
      <c r="D778" s="7">
        <f>_xlfn.IFNA(IF(VLOOKUP(LEFT(C778,LEN(C778)-3),RESBDG_Replacement_Split_Tech!A:T,12+B778-2016,FALSE)&lt;0,0,VLOOKUP(LEFT(C778,LEN(C778)-3),RESBDG_Replacement_Split_Tech!A:T,12+B778-2016,FALSE)),0)*_xlfn.IFNA(VLOOKUP(LEFT(C778,14),'AGG Activity_16'!A:K,B778-2016+2,FALSE),VLOOKUP(LEFT(C778,15),'AGG Activity_16'!A:K,B778-2016+2,FALSE))*(1-Summary!$C$9)</f>
        <v>0</v>
      </c>
      <c r="H778" s="6"/>
    </row>
    <row r="779" spans="1:8" x14ac:dyDescent="0.25">
      <c r="A779" t="s">
        <v>2</v>
      </c>
      <c r="B779">
        <f t="shared" si="18"/>
        <v>2021</v>
      </c>
      <c r="C779" t="str">
        <f t="shared" si="19"/>
        <v>RESBDGSATNewDWA______STDELC_16</v>
      </c>
      <c r="D779" s="7">
        <f>_xlfn.IFNA(IF(VLOOKUP(LEFT(C779,LEN(C779)-3),RESBDG_Replacement_Split_Tech!A:T,12+B779-2016,FALSE)&lt;0,0,VLOOKUP(LEFT(C779,LEN(C779)-3),RESBDG_Replacement_Split_Tech!A:T,12+B779-2016,FALSE)),0)*_xlfn.IFNA(VLOOKUP(LEFT(C779,14),'AGG Activity_16'!A:K,B779-2016+2,FALSE),VLOOKUP(LEFT(C779,15),'AGG Activity_16'!A:K,B779-2016+2,FALSE))*(1-Summary!$C$9)</f>
        <v>0</v>
      </c>
      <c r="H779" s="6"/>
    </row>
    <row r="780" spans="1:8" x14ac:dyDescent="0.25">
      <c r="A780" t="s">
        <v>2</v>
      </c>
      <c r="B780">
        <f t="shared" si="18"/>
        <v>2021</v>
      </c>
      <c r="C780" t="str">
        <f t="shared" si="19"/>
        <v>RESBDGSATNewFRZ______STDELC_16</v>
      </c>
      <c r="D780" s="7">
        <f>_xlfn.IFNA(IF(VLOOKUP(LEFT(C780,LEN(C780)-3),RESBDG_Replacement_Split_Tech!A:T,12+B780-2016,FALSE)&lt;0,0,VLOOKUP(LEFT(C780,LEN(C780)-3),RESBDG_Replacement_Split_Tech!A:T,12+B780-2016,FALSE)),0)*_xlfn.IFNA(VLOOKUP(LEFT(C780,14),'AGG Activity_16'!A:K,B780-2016+2,FALSE),VLOOKUP(LEFT(C780,15),'AGG Activity_16'!A:K,B780-2016+2,FALSE))*(1-Summary!$C$9)</f>
        <v>0</v>
      </c>
      <c r="H780" s="6"/>
    </row>
    <row r="781" spans="1:8" x14ac:dyDescent="0.25">
      <c r="A781" t="s">
        <v>2</v>
      </c>
      <c r="B781">
        <f t="shared" si="18"/>
        <v>2021</v>
      </c>
      <c r="C781" t="str">
        <f t="shared" si="19"/>
        <v>RESBDGSATNewLIFLC___STDELC_16</v>
      </c>
      <c r="D781" s="7">
        <f>_xlfn.IFNA(IF(VLOOKUP(LEFT(C781,LEN(C781)-3),RESBDG_Replacement_Split_Tech!A:T,12+B781-2016,FALSE)&lt;0,0,VLOOKUP(LEFT(C781,LEN(C781)-3),RESBDG_Replacement_Split_Tech!A:T,12+B781-2016,FALSE)),0)*_xlfn.IFNA(VLOOKUP(LEFT(C781,14),'AGG Activity_16'!A:K,B781-2016+2,FALSE),VLOOKUP(LEFT(C781,15),'AGG Activity_16'!A:K,B781-2016+2,FALSE))*(1-Summary!$C$9)</f>
        <v>0</v>
      </c>
      <c r="H781" s="6"/>
    </row>
    <row r="782" spans="1:8" x14ac:dyDescent="0.25">
      <c r="A782" t="s">
        <v>2</v>
      </c>
      <c r="B782">
        <f t="shared" si="18"/>
        <v>2021</v>
      </c>
      <c r="C782" t="str">
        <f t="shared" si="19"/>
        <v>RESBDGSATNewLIFLU___STDELC_16</v>
      </c>
      <c r="D782" s="7">
        <f>_xlfn.IFNA(IF(VLOOKUP(LEFT(C782,LEN(C782)-3),RESBDG_Replacement_Split_Tech!A:T,12+B782-2016,FALSE)&lt;0,0,VLOOKUP(LEFT(C782,LEN(C782)-3),RESBDG_Replacement_Split_Tech!A:T,12+B782-2016,FALSE)),0)*_xlfn.IFNA(VLOOKUP(LEFT(C782,14),'AGG Activity_16'!A:K,B782-2016+2,FALSE),VLOOKUP(LEFT(C782,15),'AGG Activity_16'!A:K,B782-2016+2,FALSE))*(1-Summary!$C$9)</f>
        <v>0</v>
      </c>
      <c r="H782" s="6"/>
    </row>
    <row r="783" spans="1:8" x14ac:dyDescent="0.25">
      <c r="A783" t="s">
        <v>2</v>
      </c>
      <c r="B783">
        <f t="shared" si="18"/>
        <v>2021</v>
      </c>
      <c r="C783" t="str">
        <f t="shared" si="19"/>
        <v>RESBDGSATNewLIHAL___STDELC_16</v>
      </c>
      <c r="D783" s="7">
        <f>_xlfn.IFNA(IF(VLOOKUP(LEFT(C783,LEN(C783)-3),RESBDG_Replacement_Split_Tech!A:T,12+B783-2016,FALSE)&lt;0,0,VLOOKUP(LEFT(C783,LEN(C783)-3),RESBDG_Replacement_Split_Tech!A:T,12+B783-2016,FALSE)),0)*_xlfn.IFNA(VLOOKUP(LEFT(C783,14),'AGG Activity_16'!A:K,B783-2016+2,FALSE),VLOOKUP(LEFT(C783,15),'AGG Activity_16'!A:K,B783-2016+2,FALSE))*(1-Summary!$C$9)</f>
        <v>0</v>
      </c>
      <c r="H783" s="6"/>
    </row>
    <row r="784" spans="1:8" x14ac:dyDescent="0.25">
      <c r="A784" t="s">
        <v>2</v>
      </c>
      <c r="B784">
        <f t="shared" si="18"/>
        <v>2021</v>
      </c>
      <c r="C784" t="str">
        <f t="shared" si="19"/>
        <v>RESBDGSATNewLIINC___STDELC_16</v>
      </c>
      <c r="D784" s="7">
        <f>_xlfn.IFNA(IF(VLOOKUP(LEFT(C784,LEN(C784)-3),RESBDG_Replacement_Split_Tech!A:T,12+B784-2016,FALSE)&lt;0,0,VLOOKUP(LEFT(C784,LEN(C784)-3),RESBDG_Replacement_Split_Tech!A:T,12+B784-2016,FALSE)),0)*_xlfn.IFNA(VLOOKUP(LEFT(C784,14),'AGG Activity_16'!A:K,B784-2016+2,FALSE),VLOOKUP(LEFT(C784,15),'AGG Activity_16'!A:K,B784-2016+2,FALSE))*(1-Summary!$C$9)</f>
        <v>0</v>
      </c>
      <c r="H784" s="6"/>
    </row>
    <row r="785" spans="1:8" x14ac:dyDescent="0.25">
      <c r="A785" t="s">
        <v>2</v>
      </c>
      <c r="B785">
        <f t="shared" si="18"/>
        <v>2021</v>
      </c>
      <c r="C785" t="str">
        <f t="shared" si="19"/>
        <v>RESBDGSATNewLILED___HIGELC_16</v>
      </c>
      <c r="D785" s="7">
        <f>_xlfn.IFNA(IF(VLOOKUP(LEFT(C785,LEN(C785)-3),RESBDG_Replacement_Split_Tech!A:T,12+B785-2016,FALSE)&lt;0,0,VLOOKUP(LEFT(C785,LEN(C785)-3),RESBDG_Replacement_Split_Tech!A:T,12+B785-2016,FALSE)),0)*_xlfn.IFNA(VLOOKUP(LEFT(C785,14),'AGG Activity_16'!A:K,B785-2016+2,FALSE),VLOOKUP(LEFT(C785,15),'AGG Activity_16'!A:K,B785-2016+2,FALSE))*(1-Summary!$C$9)</f>
        <v>0</v>
      </c>
      <c r="H785" s="6"/>
    </row>
    <row r="786" spans="1:8" x14ac:dyDescent="0.25">
      <c r="A786" t="s">
        <v>2</v>
      </c>
      <c r="B786">
        <f t="shared" si="18"/>
        <v>2021</v>
      </c>
      <c r="C786" t="str">
        <f t="shared" si="19"/>
        <v>RESBDGSATNewLILED___STDELC_16</v>
      </c>
      <c r="D786" s="7">
        <f>_xlfn.IFNA(IF(VLOOKUP(LEFT(C786,LEN(C786)-3),RESBDG_Replacement_Split_Tech!A:T,12+B786-2016,FALSE)&lt;0,0,VLOOKUP(LEFT(C786,LEN(C786)-3),RESBDG_Replacement_Split_Tech!A:T,12+B786-2016,FALSE)),0)*_xlfn.IFNA(VLOOKUP(LEFT(C786,14),'AGG Activity_16'!A:K,B786-2016+2,FALSE),VLOOKUP(LEFT(C786,15),'AGG Activity_16'!A:K,B786-2016+2,FALSE))*(1-Summary!$C$9)</f>
        <v>0</v>
      </c>
      <c r="H786" s="6"/>
    </row>
    <row r="787" spans="1:8" x14ac:dyDescent="0.25">
      <c r="A787" t="s">
        <v>2</v>
      </c>
      <c r="B787">
        <f t="shared" si="18"/>
        <v>2021</v>
      </c>
      <c r="C787" t="str">
        <f t="shared" si="19"/>
        <v>RESBDGSATNewRAG______STDELC_16</v>
      </c>
      <c r="D787" s="7">
        <f>_xlfn.IFNA(IF(VLOOKUP(LEFT(C787,LEN(C787)-3),RESBDG_Replacement_Split_Tech!A:T,12+B787-2016,FALSE)&lt;0,0,VLOOKUP(LEFT(C787,LEN(C787)-3),RESBDG_Replacement_Split_Tech!A:T,12+B787-2016,FALSE)),0)*_xlfn.IFNA(VLOOKUP(LEFT(C787,14),'AGG Activity_16'!A:K,B787-2016+2,FALSE),VLOOKUP(LEFT(C787,15),'AGG Activity_16'!A:K,B787-2016+2,FALSE))*(1-Summary!$C$9)</f>
        <v>0</v>
      </c>
      <c r="H787" s="6"/>
    </row>
    <row r="788" spans="1:8" x14ac:dyDescent="0.25">
      <c r="A788" t="s">
        <v>2</v>
      </c>
      <c r="B788">
        <f t="shared" si="18"/>
        <v>2021</v>
      </c>
      <c r="C788" t="str">
        <f t="shared" si="19"/>
        <v>RESBDGSATNewREF______STDELC_16</v>
      </c>
      <c r="D788" s="7">
        <f>_xlfn.IFNA(IF(VLOOKUP(LEFT(C788,LEN(C788)-3),RESBDG_Replacement_Split_Tech!A:T,12+B788-2016,FALSE)&lt;0,0,VLOOKUP(LEFT(C788,LEN(C788)-3),RESBDG_Replacement_Split_Tech!A:T,12+B788-2016,FALSE)),0)*_xlfn.IFNA(VLOOKUP(LEFT(C788,14),'AGG Activity_16'!A:K,B788-2016+2,FALSE),VLOOKUP(LEFT(C788,15),'AGG Activity_16'!A:K,B788-2016+2,FALSE))*(1-Summary!$C$9)</f>
        <v>0</v>
      </c>
      <c r="H788" s="6"/>
    </row>
    <row r="789" spans="1:8" x14ac:dyDescent="0.25">
      <c r="A789" t="s">
        <v>2</v>
      </c>
      <c r="B789">
        <f t="shared" si="18"/>
        <v>2021</v>
      </c>
      <c r="C789" t="str">
        <f t="shared" si="19"/>
        <v>RESBDGSATNewSCCE___STDELC_16</v>
      </c>
      <c r="D789" s="7">
        <f>_xlfn.IFNA(IF(VLOOKUP(LEFT(C789,LEN(C789)-3),RESBDG_Replacement_Split_Tech!A:T,12+B789-2016,FALSE)&lt;0,0,VLOOKUP(LEFT(C789,LEN(C789)-3),RESBDG_Replacement_Split_Tech!A:T,12+B789-2016,FALSE)),0)*_xlfn.IFNA(VLOOKUP(LEFT(C789,14),'AGG Activity_16'!A:K,B789-2016+2,FALSE),VLOOKUP(LEFT(C789,15),'AGG Activity_16'!A:K,B789-2016+2,FALSE))*(1-Summary!$C$9)</f>
        <v>0</v>
      </c>
      <c r="H789" s="6"/>
    </row>
    <row r="790" spans="1:8" x14ac:dyDescent="0.25">
      <c r="A790" t="s">
        <v>2</v>
      </c>
      <c r="B790">
        <f t="shared" ref="B790:B853" si="20">B643+1</f>
        <v>2021</v>
      </c>
      <c r="C790" t="str">
        <f t="shared" ref="C790:C853" si="21">C643</f>
        <v>RESBDGSATNewSCRO___STDELC_16</v>
      </c>
      <c r="D790" s="7">
        <f>_xlfn.IFNA(IF(VLOOKUP(LEFT(C790,LEN(C790)-3),RESBDG_Replacement_Split_Tech!A:T,12+B790-2016,FALSE)&lt;0,0,VLOOKUP(LEFT(C790,LEN(C790)-3),RESBDG_Replacement_Split_Tech!A:T,12+B790-2016,FALSE)),0)*_xlfn.IFNA(VLOOKUP(LEFT(C790,14),'AGG Activity_16'!A:K,B790-2016+2,FALSE),VLOOKUP(LEFT(C790,15),'AGG Activity_16'!A:K,B790-2016+2,FALSE))*(1-Summary!$C$9)</f>
        <v>0</v>
      </c>
      <c r="H790" s="6"/>
    </row>
    <row r="791" spans="1:8" x14ac:dyDescent="0.25">
      <c r="A791" t="s">
        <v>2</v>
      </c>
      <c r="B791">
        <f t="shared" si="20"/>
        <v>2021</v>
      </c>
      <c r="C791" t="str">
        <f t="shared" si="21"/>
        <v>RESBDGSATNewSHHEP___STDELC_16</v>
      </c>
      <c r="D791" s="7">
        <f>_xlfn.IFNA(IF(VLOOKUP(LEFT(C791,LEN(C791)-3),RESBDG_Replacement_Split_Tech!A:T,12+B791-2016,FALSE)&lt;0,0,VLOOKUP(LEFT(C791,LEN(C791)-3),RESBDG_Replacement_Split_Tech!A:T,12+B791-2016,FALSE)),0)*_xlfn.IFNA(VLOOKUP(LEFT(C791,14),'AGG Activity_16'!A:K,B791-2016+2,FALSE),VLOOKUP(LEFT(C791,15),'AGG Activity_16'!A:K,B791-2016+2,FALSE))*(1-Summary!$C$9)</f>
        <v>0</v>
      </c>
      <c r="H791" s="6"/>
    </row>
    <row r="792" spans="1:8" x14ac:dyDescent="0.25">
      <c r="A792" t="s">
        <v>2</v>
      </c>
      <c r="B792">
        <f t="shared" si="20"/>
        <v>2021</v>
      </c>
      <c r="C792" t="str">
        <f t="shared" si="21"/>
        <v>RESBDGSATNewSHPLT___STDELC_16</v>
      </c>
      <c r="D792" s="7">
        <f>_xlfn.IFNA(IF(VLOOKUP(LEFT(C792,LEN(C792)-3),RESBDG_Replacement_Split_Tech!A:T,12+B792-2016,FALSE)&lt;0,0,VLOOKUP(LEFT(C792,LEN(C792)-3),RESBDG_Replacement_Split_Tech!A:T,12+B792-2016,FALSE)),0)*_xlfn.IFNA(VLOOKUP(LEFT(C792,14),'AGG Activity_16'!A:K,B792-2016+2,FALSE),VLOOKUP(LEFT(C792,15),'AGG Activity_16'!A:K,B792-2016+2,FALSE))*(1-Summary!$C$9)</f>
        <v>0</v>
      </c>
      <c r="H792" s="6"/>
    </row>
    <row r="793" spans="1:8" x14ac:dyDescent="0.25">
      <c r="A793" t="s">
        <v>2</v>
      </c>
      <c r="B793">
        <f t="shared" si="20"/>
        <v>2021</v>
      </c>
      <c r="C793" t="str">
        <f t="shared" si="21"/>
        <v>RESBDGSATNewWH______STDELC_16</v>
      </c>
      <c r="D793" s="7">
        <f>_xlfn.IFNA(IF(VLOOKUP(LEFT(C793,LEN(C793)-3),RESBDG_Replacement_Split_Tech!A:T,12+B793-2016,FALSE)&lt;0,0,VLOOKUP(LEFT(C793,LEN(C793)-3),RESBDG_Replacement_Split_Tech!A:T,12+B793-2016,FALSE)),0)*_xlfn.IFNA(VLOOKUP(LEFT(C793,14),'AGG Activity_16'!A:K,B793-2016+2,FALSE),VLOOKUP(LEFT(C793,15),'AGG Activity_16'!A:K,B793-2016+2,FALSE))*(1-Summary!$C$9)</f>
        <v>0</v>
      </c>
      <c r="H793" s="6"/>
    </row>
    <row r="794" spans="1:8" x14ac:dyDescent="0.25">
      <c r="A794" t="s">
        <v>2</v>
      </c>
      <c r="B794">
        <f t="shared" si="20"/>
        <v>2021</v>
      </c>
      <c r="C794" t="str">
        <f t="shared" si="21"/>
        <v>RESBDGSATOldAPLOTH___STDELC_16</v>
      </c>
      <c r="D794" s="7">
        <f>_xlfn.IFNA(IF(VLOOKUP(LEFT(C794,LEN(C794)-3),RESBDG_Replacement_Split_Tech!A:T,12+B794-2016,FALSE)&lt;0,0,VLOOKUP(LEFT(C794,LEN(C794)-3),RESBDG_Replacement_Split_Tech!A:T,12+B794-2016,FALSE)),0)*_xlfn.IFNA(VLOOKUP(LEFT(C794,14),'AGG Activity_16'!A:K,B794-2016+2,FALSE),VLOOKUP(LEFT(C794,15),'AGG Activity_16'!A:K,B794-2016+2,FALSE))*(1-Summary!$C$9)</f>
        <v>648.49131240630766</v>
      </c>
      <c r="H794" s="6"/>
    </row>
    <row r="795" spans="1:8" x14ac:dyDescent="0.25">
      <c r="A795" t="s">
        <v>2</v>
      </c>
      <c r="B795">
        <f t="shared" si="20"/>
        <v>2021</v>
      </c>
      <c r="C795" t="str">
        <f t="shared" si="21"/>
        <v>RESBDGSATOldCDY______STDELC_16</v>
      </c>
      <c r="D795" s="7">
        <f>_xlfn.IFNA(IF(VLOOKUP(LEFT(C795,LEN(C795)-3),RESBDG_Replacement_Split_Tech!A:T,12+B795-2016,FALSE)&lt;0,0,VLOOKUP(LEFT(C795,LEN(C795)-3),RESBDG_Replacement_Split_Tech!A:T,12+B795-2016,FALSE)),0)*_xlfn.IFNA(VLOOKUP(LEFT(C795,14),'AGG Activity_16'!A:K,B795-2016+2,FALSE),VLOOKUP(LEFT(C795,15),'AGG Activity_16'!A:K,B795-2016+2,FALSE))*(1-Summary!$C$9)</f>
        <v>117.8739058723492</v>
      </c>
      <c r="H795" s="6"/>
    </row>
    <row r="796" spans="1:8" x14ac:dyDescent="0.25">
      <c r="A796" t="s">
        <v>2</v>
      </c>
      <c r="B796">
        <f t="shared" si="20"/>
        <v>2021</v>
      </c>
      <c r="C796" t="str">
        <f t="shared" si="21"/>
        <v>RESBDGSATOldCWA______STDELC_16</v>
      </c>
      <c r="D796" s="7">
        <f>_xlfn.IFNA(IF(VLOOKUP(LEFT(C796,LEN(C796)-3),RESBDG_Replacement_Split_Tech!A:T,12+B796-2016,FALSE)&lt;0,0,VLOOKUP(LEFT(C796,LEN(C796)-3),RESBDG_Replacement_Split_Tech!A:T,12+B796-2016,FALSE)),0)*_xlfn.IFNA(VLOOKUP(LEFT(C796,14),'AGG Activity_16'!A:K,B796-2016+2,FALSE),VLOOKUP(LEFT(C796,15),'AGG Activity_16'!A:K,B796-2016+2,FALSE))*(1-Summary!$C$9)</f>
        <v>5.8015263122696776</v>
      </c>
      <c r="H796" s="6"/>
    </row>
    <row r="797" spans="1:8" x14ac:dyDescent="0.25">
      <c r="A797" t="s">
        <v>2</v>
      </c>
      <c r="B797">
        <f t="shared" si="20"/>
        <v>2021</v>
      </c>
      <c r="C797" t="str">
        <f t="shared" si="21"/>
        <v>RESBDGSATOldDWA______STDELC_16</v>
      </c>
      <c r="D797" s="7">
        <f>_xlfn.IFNA(IF(VLOOKUP(LEFT(C797,LEN(C797)-3),RESBDG_Replacement_Split_Tech!A:T,12+B797-2016,FALSE)&lt;0,0,VLOOKUP(LEFT(C797,LEN(C797)-3),RESBDG_Replacement_Split_Tech!A:T,12+B797-2016,FALSE)),0)*_xlfn.IFNA(VLOOKUP(LEFT(C797,14),'AGG Activity_16'!A:K,B797-2016+2,FALSE),VLOOKUP(LEFT(C797,15),'AGG Activity_16'!A:K,B797-2016+2,FALSE))*(1-Summary!$C$9)</f>
        <v>7.7053133087166996</v>
      </c>
      <c r="H797" s="6"/>
    </row>
    <row r="798" spans="1:8" x14ac:dyDescent="0.25">
      <c r="A798" t="s">
        <v>2</v>
      </c>
      <c r="B798">
        <f t="shared" si="20"/>
        <v>2021</v>
      </c>
      <c r="C798" t="str">
        <f t="shared" si="21"/>
        <v>RESBDGSATOldFRZ______STDELC_16</v>
      </c>
      <c r="D798" s="7">
        <f>_xlfn.IFNA(IF(VLOOKUP(LEFT(C798,LEN(C798)-3),RESBDG_Replacement_Split_Tech!A:T,12+B798-2016,FALSE)&lt;0,0,VLOOKUP(LEFT(C798,LEN(C798)-3),RESBDG_Replacement_Split_Tech!A:T,12+B798-2016,FALSE)),0)*_xlfn.IFNA(VLOOKUP(LEFT(C798,14),'AGG Activity_16'!A:K,B798-2016+2,FALSE),VLOOKUP(LEFT(C798,15),'AGG Activity_16'!A:K,B798-2016+2,FALSE))*(1-Summary!$C$9)</f>
        <v>12.672753694959164</v>
      </c>
      <c r="H798" s="6"/>
    </row>
    <row r="799" spans="1:8" x14ac:dyDescent="0.25">
      <c r="A799" t="s">
        <v>2</v>
      </c>
      <c r="B799">
        <f t="shared" si="20"/>
        <v>2021</v>
      </c>
      <c r="C799" t="str">
        <f t="shared" si="21"/>
        <v>RESBDGSATOldLIFLC___STDELC_16</v>
      </c>
      <c r="D799" s="7">
        <f>_xlfn.IFNA(IF(VLOOKUP(LEFT(C799,LEN(C799)-3),RESBDG_Replacement_Split_Tech!A:T,12+B799-2016,FALSE)&lt;0,0,VLOOKUP(LEFT(C799,LEN(C799)-3),RESBDG_Replacement_Split_Tech!A:T,12+B799-2016,FALSE)),0)*_xlfn.IFNA(VLOOKUP(LEFT(C799,14),'AGG Activity_16'!A:K,B799-2016+2,FALSE),VLOOKUP(LEFT(C799,15),'AGG Activity_16'!A:K,B799-2016+2,FALSE))*(1-Summary!$C$9)</f>
        <v>22.460880884358641</v>
      </c>
      <c r="H799" s="6"/>
    </row>
    <row r="800" spans="1:8" x14ac:dyDescent="0.25">
      <c r="A800" t="s">
        <v>2</v>
      </c>
      <c r="B800">
        <f t="shared" si="20"/>
        <v>2021</v>
      </c>
      <c r="C800" t="str">
        <f t="shared" si="21"/>
        <v>RESBDGSATOldLIFLU___STDELC_16</v>
      </c>
      <c r="D800" s="7">
        <f>_xlfn.IFNA(IF(VLOOKUP(LEFT(C800,LEN(C800)-3),RESBDG_Replacement_Split_Tech!A:T,12+B800-2016,FALSE)&lt;0,0,VLOOKUP(LEFT(C800,LEN(C800)-3),RESBDG_Replacement_Split_Tech!A:T,12+B800-2016,FALSE)),0)*_xlfn.IFNA(VLOOKUP(LEFT(C800,14),'AGG Activity_16'!A:K,B800-2016+2,FALSE),VLOOKUP(LEFT(C800,15),'AGG Activity_16'!A:K,B800-2016+2,FALSE))*(1-Summary!$C$9)</f>
        <v>87.683608396770808</v>
      </c>
      <c r="H800" s="6"/>
    </row>
    <row r="801" spans="1:8" x14ac:dyDescent="0.25">
      <c r="A801" t="s">
        <v>2</v>
      </c>
      <c r="B801">
        <f t="shared" si="20"/>
        <v>2021</v>
      </c>
      <c r="C801" t="str">
        <f t="shared" si="21"/>
        <v>RESBDGSATOldLIHAL___STDELC_16</v>
      </c>
      <c r="D801" s="7">
        <f>_xlfn.IFNA(IF(VLOOKUP(LEFT(C801,LEN(C801)-3),RESBDG_Replacement_Split_Tech!A:T,12+B801-2016,FALSE)&lt;0,0,VLOOKUP(LEFT(C801,LEN(C801)-3),RESBDG_Replacement_Split_Tech!A:T,12+B801-2016,FALSE)),0)*_xlfn.IFNA(VLOOKUP(LEFT(C801,14),'AGG Activity_16'!A:K,B801-2016+2,FALSE),VLOOKUP(LEFT(C801,15),'AGG Activity_16'!A:K,B801-2016+2,FALSE))*(1-Summary!$C$9)</f>
        <v>48.214285671939656</v>
      </c>
      <c r="H801" s="6"/>
    </row>
    <row r="802" spans="1:8" x14ac:dyDescent="0.25">
      <c r="A802" t="s">
        <v>2</v>
      </c>
      <c r="B802">
        <f t="shared" si="20"/>
        <v>2021</v>
      </c>
      <c r="C802" t="str">
        <f t="shared" si="21"/>
        <v>RESBDGSATOldLIINC___STDELC_16</v>
      </c>
      <c r="D802" s="7">
        <f>_xlfn.IFNA(IF(VLOOKUP(LEFT(C802,LEN(C802)-3),RESBDG_Replacement_Split_Tech!A:T,12+B802-2016,FALSE)&lt;0,0,VLOOKUP(LEFT(C802,LEN(C802)-3),RESBDG_Replacement_Split_Tech!A:T,12+B802-2016,FALSE)),0)*_xlfn.IFNA(VLOOKUP(LEFT(C802,14),'AGG Activity_16'!A:K,B802-2016+2,FALSE),VLOOKUP(LEFT(C802,15),'AGG Activity_16'!A:K,B802-2016+2,FALSE))*(1-Summary!$C$9)</f>
        <v>154.85418291652468</v>
      </c>
      <c r="H802" s="6"/>
    </row>
    <row r="803" spans="1:8" x14ac:dyDescent="0.25">
      <c r="A803" t="s">
        <v>2</v>
      </c>
      <c r="B803">
        <f t="shared" si="20"/>
        <v>2021</v>
      </c>
      <c r="C803" t="str">
        <f t="shared" si="21"/>
        <v>RESBDGSATOldLILED___HIGELC_16</v>
      </c>
      <c r="D803" s="7">
        <f>_xlfn.IFNA(IF(VLOOKUP(LEFT(C803,LEN(C803)-3),RESBDG_Replacement_Split_Tech!A:T,12+B803-2016,FALSE)&lt;0,0,VLOOKUP(LEFT(C803,LEN(C803)-3),RESBDG_Replacement_Split_Tech!A:T,12+B803-2016,FALSE)),0)*_xlfn.IFNA(VLOOKUP(LEFT(C803,14),'AGG Activity_16'!A:K,B803-2016+2,FALSE),VLOOKUP(LEFT(C803,15),'AGG Activity_16'!A:K,B803-2016+2,FALSE))*(1-Summary!$C$9)</f>
        <v>0.36606184842133138</v>
      </c>
      <c r="H803" s="6"/>
    </row>
    <row r="804" spans="1:8" x14ac:dyDescent="0.25">
      <c r="A804" t="s">
        <v>2</v>
      </c>
      <c r="B804">
        <f t="shared" si="20"/>
        <v>2021</v>
      </c>
      <c r="C804" t="str">
        <f t="shared" si="21"/>
        <v>RESBDGSATOldLILED___STDELC_16</v>
      </c>
      <c r="D804" s="7">
        <f>_xlfn.IFNA(IF(VLOOKUP(LEFT(C804,LEN(C804)-3),RESBDG_Replacement_Split_Tech!A:T,12+B804-2016,FALSE)&lt;0,0,VLOOKUP(LEFT(C804,LEN(C804)-3),RESBDG_Replacement_Split_Tech!A:T,12+B804-2016,FALSE)),0)*_xlfn.IFNA(VLOOKUP(LEFT(C804,14),'AGG Activity_16'!A:K,B804-2016+2,FALSE),VLOOKUP(LEFT(C804,15),'AGG Activity_16'!A:K,B804-2016+2,FALSE))*(1-Summary!$C$9)</f>
        <v>0.36693085115171886</v>
      </c>
      <c r="H804" s="6"/>
    </row>
    <row r="805" spans="1:8" x14ac:dyDescent="0.25">
      <c r="A805" t="s">
        <v>2</v>
      </c>
      <c r="B805">
        <f t="shared" si="20"/>
        <v>2021</v>
      </c>
      <c r="C805" t="str">
        <f t="shared" si="21"/>
        <v>RESBDGSATOldRAG______STDELC_16</v>
      </c>
      <c r="D805" s="7">
        <f>_xlfn.IFNA(IF(VLOOKUP(LEFT(C805,LEN(C805)-3),RESBDG_Replacement_Split_Tech!A:T,12+B805-2016,FALSE)&lt;0,0,VLOOKUP(LEFT(C805,LEN(C805)-3),RESBDG_Replacement_Split_Tech!A:T,12+B805-2016,FALSE)),0)*_xlfn.IFNA(VLOOKUP(LEFT(C805,14),'AGG Activity_16'!A:K,B805-2016+2,FALSE),VLOOKUP(LEFT(C805,15),'AGG Activity_16'!A:K,B805-2016+2,FALSE))*(1-Summary!$C$9)</f>
        <v>92.700122047715851</v>
      </c>
      <c r="H805" s="6"/>
    </row>
    <row r="806" spans="1:8" x14ac:dyDescent="0.25">
      <c r="A806" t="s">
        <v>2</v>
      </c>
      <c r="B806">
        <f t="shared" si="20"/>
        <v>2021</v>
      </c>
      <c r="C806" t="str">
        <f t="shared" si="21"/>
        <v>RESBDGSATOldREF______STDELC_16</v>
      </c>
      <c r="D806" s="7">
        <f>_xlfn.IFNA(IF(VLOOKUP(LEFT(C806,LEN(C806)-3),RESBDG_Replacement_Split_Tech!A:T,12+B806-2016,FALSE)&lt;0,0,VLOOKUP(LEFT(C806,LEN(C806)-3),RESBDG_Replacement_Split_Tech!A:T,12+B806-2016,FALSE)),0)*_xlfn.IFNA(VLOOKUP(LEFT(C806,14),'AGG Activity_16'!A:K,B806-2016+2,FALSE),VLOOKUP(LEFT(C806,15),'AGG Activity_16'!A:K,B806-2016+2,FALSE))*(1-Summary!$C$9)</f>
        <v>49.4383036245694</v>
      </c>
      <c r="H806" s="6"/>
    </row>
    <row r="807" spans="1:8" x14ac:dyDescent="0.25">
      <c r="A807" t="s">
        <v>2</v>
      </c>
      <c r="B807">
        <f t="shared" si="20"/>
        <v>2021</v>
      </c>
      <c r="C807" t="str">
        <f t="shared" si="21"/>
        <v>RESBDGSATOldSCCE___STDELC_16</v>
      </c>
      <c r="D807" s="7">
        <f>_xlfn.IFNA(IF(VLOOKUP(LEFT(C807,LEN(C807)-3),RESBDG_Replacement_Split_Tech!A:T,12+B807-2016,FALSE)&lt;0,0,VLOOKUP(LEFT(C807,LEN(C807)-3),RESBDG_Replacement_Split_Tech!A:T,12+B807-2016,FALSE)),0)*_xlfn.IFNA(VLOOKUP(LEFT(C807,14),'AGG Activity_16'!A:K,B807-2016+2,FALSE),VLOOKUP(LEFT(C807,15),'AGG Activity_16'!A:K,B807-2016+2,FALSE))*(1-Summary!$C$9)</f>
        <v>83.011681561488842</v>
      </c>
      <c r="H807" s="6"/>
    </row>
    <row r="808" spans="1:8" x14ac:dyDescent="0.25">
      <c r="A808" t="s">
        <v>2</v>
      </c>
      <c r="B808">
        <f t="shared" si="20"/>
        <v>2021</v>
      </c>
      <c r="C808" t="str">
        <f t="shared" si="21"/>
        <v>RESBDGSATOldSCRO___STDELC_16</v>
      </c>
      <c r="D808" s="7">
        <f>_xlfn.IFNA(IF(VLOOKUP(LEFT(C808,LEN(C808)-3),RESBDG_Replacement_Split_Tech!A:T,12+B808-2016,FALSE)&lt;0,0,VLOOKUP(LEFT(C808,LEN(C808)-3),RESBDG_Replacement_Split_Tech!A:T,12+B808-2016,FALSE)),0)*_xlfn.IFNA(VLOOKUP(LEFT(C808,14),'AGG Activity_16'!A:K,B808-2016+2,FALSE),VLOOKUP(LEFT(C808,15),'AGG Activity_16'!A:K,B808-2016+2,FALSE))*(1-Summary!$C$9)</f>
        <v>10.18143240190135</v>
      </c>
      <c r="H808" s="6"/>
    </row>
    <row r="809" spans="1:8" x14ac:dyDescent="0.25">
      <c r="A809" t="s">
        <v>2</v>
      </c>
      <c r="B809">
        <f t="shared" si="20"/>
        <v>2021</v>
      </c>
      <c r="C809" t="str">
        <f t="shared" si="21"/>
        <v>RESBDGSATOldSHHEP___STDELC_16</v>
      </c>
      <c r="D809" s="7">
        <f>_xlfn.IFNA(IF(VLOOKUP(LEFT(C809,LEN(C809)-3),RESBDG_Replacement_Split_Tech!A:T,12+B809-2016,FALSE)&lt;0,0,VLOOKUP(LEFT(C809,LEN(C809)-3),RESBDG_Replacement_Split_Tech!A:T,12+B809-2016,FALSE)),0)*_xlfn.IFNA(VLOOKUP(LEFT(C809,14),'AGG Activity_16'!A:K,B809-2016+2,FALSE),VLOOKUP(LEFT(C809,15),'AGG Activity_16'!A:K,B809-2016+2,FALSE))*(1-Summary!$C$9)</f>
        <v>162.38212070997193</v>
      </c>
      <c r="H809" s="6"/>
    </row>
    <row r="810" spans="1:8" x14ac:dyDescent="0.25">
      <c r="A810" t="s">
        <v>2</v>
      </c>
      <c r="B810">
        <f t="shared" si="20"/>
        <v>2021</v>
      </c>
      <c r="C810" t="str">
        <f t="shared" si="21"/>
        <v>RESBDGSATOldSHPLT___STDELC_16</v>
      </c>
      <c r="D810" s="7">
        <f>_xlfn.IFNA(IF(VLOOKUP(LEFT(C810,LEN(C810)-3),RESBDG_Replacement_Split_Tech!A:T,12+B810-2016,FALSE)&lt;0,0,VLOOKUP(LEFT(C810,LEN(C810)-3),RESBDG_Replacement_Split_Tech!A:T,12+B810-2016,FALSE)),0)*_xlfn.IFNA(VLOOKUP(LEFT(C810,14),'AGG Activity_16'!A:K,B810-2016+2,FALSE),VLOOKUP(LEFT(C810,15),'AGG Activity_16'!A:K,B810-2016+2,FALSE))*(1-Summary!$C$9)</f>
        <v>142.44045676313328</v>
      </c>
      <c r="H810" s="6"/>
    </row>
    <row r="811" spans="1:8" x14ac:dyDescent="0.25">
      <c r="A811" t="s">
        <v>2</v>
      </c>
      <c r="B811">
        <f t="shared" si="20"/>
        <v>2021</v>
      </c>
      <c r="C811" t="str">
        <f t="shared" si="21"/>
        <v>RESBDGSATOldWH______STDELC_16</v>
      </c>
      <c r="D811" s="7">
        <f>_xlfn.IFNA(IF(VLOOKUP(LEFT(C811,LEN(C811)-3),RESBDG_Replacement_Split_Tech!A:T,12+B811-2016,FALSE)&lt;0,0,VLOOKUP(LEFT(C811,LEN(C811)-3),RESBDG_Replacement_Split_Tech!A:T,12+B811-2016,FALSE)),0)*_xlfn.IFNA(VLOOKUP(LEFT(C811,14),'AGG Activity_16'!A:K,B811-2016+2,FALSE),VLOOKUP(LEFT(C811,15),'AGG Activity_16'!A:K,B811-2016+2,FALSE))*(1-Summary!$C$9)</f>
        <v>104.14137469011432</v>
      </c>
      <c r="H811" s="6"/>
    </row>
    <row r="812" spans="1:8" x14ac:dyDescent="0.25">
      <c r="A812" t="s">
        <v>2</v>
      </c>
      <c r="B812">
        <f t="shared" si="20"/>
        <v>2021</v>
      </c>
      <c r="C812" t="str">
        <f t="shared" si="21"/>
        <v>RESBDGSDENewAPLOTH___STDELC_16</v>
      </c>
      <c r="D812" s="7">
        <f>_xlfn.IFNA(IF(VLOOKUP(LEFT(C812,LEN(C812)-3),RESBDG_Replacement_Split_Tech!A:T,12+B812-2016,FALSE)&lt;0,0,VLOOKUP(LEFT(C812,LEN(C812)-3),RESBDG_Replacement_Split_Tech!A:T,12+B812-2016,FALSE)),0)*_xlfn.IFNA(VLOOKUP(LEFT(C812,14),'AGG Activity_16'!A:K,B812-2016+2,FALSE),VLOOKUP(LEFT(C812,15),'AGG Activity_16'!A:K,B812-2016+2,FALSE))*(1-Summary!$C$9)</f>
        <v>0</v>
      </c>
      <c r="H812" s="6"/>
    </row>
    <row r="813" spans="1:8" x14ac:dyDescent="0.25">
      <c r="A813" t="s">
        <v>2</v>
      </c>
      <c r="B813">
        <f t="shared" si="20"/>
        <v>2021</v>
      </c>
      <c r="C813" t="str">
        <f t="shared" si="21"/>
        <v>RESBDGSDENewCDY______STDELC_16</v>
      </c>
      <c r="D813" s="7">
        <f>_xlfn.IFNA(IF(VLOOKUP(LEFT(C813,LEN(C813)-3),RESBDG_Replacement_Split_Tech!A:T,12+B813-2016,FALSE)&lt;0,0,VLOOKUP(LEFT(C813,LEN(C813)-3),RESBDG_Replacement_Split_Tech!A:T,12+B813-2016,FALSE)),0)*_xlfn.IFNA(VLOOKUP(LEFT(C813,14),'AGG Activity_16'!A:K,B813-2016+2,FALSE),VLOOKUP(LEFT(C813,15),'AGG Activity_16'!A:K,B813-2016+2,FALSE))*(1-Summary!$C$9)</f>
        <v>0</v>
      </c>
      <c r="H813" s="6"/>
    </row>
    <row r="814" spans="1:8" x14ac:dyDescent="0.25">
      <c r="A814" t="s">
        <v>2</v>
      </c>
      <c r="B814">
        <f t="shared" si="20"/>
        <v>2021</v>
      </c>
      <c r="C814" t="str">
        <f t="shared" si="21"/>
        <v>RESBDGSDENewCWA______STDELC_16</v>
      </c>
      <c r="D814" s="7">
        <f>_xlfn.IFNA(IF(VLOOKUP(LEFT(C814,LEN(C814)-3),RESBDG_Replacement_Split_Tech!A:T,12+B814-2016,FALSE)&lt;0,0,VLOOKUP(LEFT(C814,LEN(C814)-3),RESBDG_Replacement_Split_Tech!A:T,12+B814-2016,FALSE)),0)*_xlfn.IFNA(VLOOKUP(LEFT(C814,14),'AGG Activity_16'!A:K,B814-2016+2,FALSE),VLOOKUP(LEFT(C814,15),'AGG Activity_16'!A:K,B814-2016+2,FALSE))*(1-Summary!$C$9)</f>
        <v>0</v>
      </c>
      <c r="H814" s="6"/>
    </row>
    <row r="815" spans="1:8" x14ac:dyDescent="0.25">
      <c r="A815" t="s">
        <v>2</v>
      </c>
      <c r="B815">
        <f t="shared" si="20"/>
        <v>2021</v>
      </c>
      <c r="C815" t="str">
        <f t="shared" si="21"/>
        <v>RESBDGSDENewDWA______STDELC_16</v>
      </c>
      <c r="D815" s="7">
        <f>_xlfn.IFNA(IF(VLOOKUP(LEFT(C815,LEN(C815)-3),RESBDG_Replacement_Split_Tech!A:T,12+B815-2016,FALSE)&lt;0,0,VLOOKUP(LEFT(C815,LEN(C815)-3),RESBDG_Replacement_Split_Tech!A:T,12+B815-2016,FALSE)),0)*_xlfn.IFNA(VLOOKUP(LEFT(C815,14),'AGG Activity_16'!A:K,B815-2016+2,FALSE),VLOOKUP(LEFT(C815,15),'AGG Activity_16'!A:K,B815-2016+2,FALSE))*(1-Summary!$C$9)</f>
        <v>0</v>
      </c>
      <c r="H815" s="6"/>
    </row>
    <row r="816" spans="1:8" x14ac:dyDescent="0.25">
      <c r="A816" t="s">
        <v>2</v>
      </c>
      <c r="B816">
        <f t="shared" si="20"/>
        <v>2021</v>
      </c>
      <c r="C816" t="str">
        <f t="shared" si="21"/>
        <v>RESBDGSDENewFRZ______STDELC_16</v>
      </c>
      <c r="D816" s="7">
        <f>_xlfn.IFNA(IF(VLOOKUP(LEFT(C816,LEN(C816)-3),RESBDG_Replacement_Split_Tech!A:T,12+B816-2016,FALSE)&lt;0,0,VLOOKUP(LEFT(C816,LEN(C816)-3),RESBDG_Replacement_Split_Tech!A:T,12+B816-2016,FALSE)),0)*_xlfn.IFNA(VLOOKUP(LEFT(C816,14),'AGG Activity_16'!A:K,B816-2016+2,FALSE),VLOOKUP(LEFT(C816,15),'AGG Activity_16'!A:K,B816-2016+2,FALSE))*(1-Summary!$C$9)</f>
        <v>0</v>
      </c>
      <c r="H816" s="6"/>
    </row>
    <row r="817" spans="1:8" x14ac:dyDescent="0.25">
      <c r="A817" t="s">
        <v>2</v>
      </c>
      <c r="B817">
        <f t="shared" si="20"/>
        <v>2021</v>
      </c>
      <c r="C817" t="str">
        <f t="shared" si="21"/>
        <v>RESBDGSDENewLIFLC___STDELC_16</v>
      </c>
      <c r="D817" s="7">
        <f>_xlfn.IFNA(IF(VLOOKUP(LEFT(C817,LEN(C817)-3),RESBDG_Replacement_Split_Tech!A:T,12+B817-2016,FALSE)&lt;0,0,VLOOKUP(LEFT(C817,LEN(C817)-3),RESBDG_Replacement_Split_Tech!A:T,12+B817-2016,FALSE)),0)*_xlfn.IFNA(VLOOKUP(LEFT(C817,14),'AGG Activity_16'!A:K,B817-2016+2,FALSE),VLOOKUP(LEFT(C817,15),'AGG Activity_16'!A:K,B817-2016+2,FALSE))*(1-Summary!$C$9)</f>
        <v>0</v>
      </c>
      <c r="H817" s="6"/>
    </row>
    <row r="818" spans="1:8" x14ac:dyDescent="0.25">
      <c r="A818" t="s">
        <v>2</v>
      </c>
      <c r="B818">
        <f t="shared" si="20"/>
        <v>2021</v>
      </c>
      <c r="C818" t="str">
        <f t="shared" si="21"/>
        <v>RESBDGSDENewLIFLU___STDELC_16</v>
      </c>
      <c r="D818" s="7">
        <f>_xlfn.IFNA(IF(VLOOKUP(LEFT(C818,LEN(C818)-3),RESBDG_Replacement_Split_Tech!A:T,12+B818-2016,FALSE)&lt;0,0,VLOOKUP(LEFT(C818,LEN(C818)-3),RESBDG_Replacement_Split_Tech!A:T,12+B818-2016,FALSE)),0)*_xlfn.IFNA(VLOOKUP(LEFT(C818,14),'AGG Activity_16'!A:K,B818-2016+2,FALSE),VLOOKUP(LEFT(C818,15),'AGG Activity_16'!A:K,B818-2016+2,FALSE))*(1-Summary!$C$9)</f>
        <v>0</v>
      </c>
      <c r="H818" s="6"/>
    </row>
    <row r="819" spans="1:8" x14ac:dyDescent="0.25">
      <c r="A819" t="s">
        <v>2</v>
      </c>
      <c r="B819">
        <f t="shared" si="20"/>
        <v>2021</v>
      </c>
      <c r="C819" t="str">
        <f t="shared" si="21"/>
        <v>RESBDGSDENewLIHAL___STDELC_16</v>
      </c>
      <c r="D819" s="7">
        <f>_xlfn.IFNA(IF(VLOOKUP(LEFT(C819,LEN(C819)-3),RESBDG_Replacement_Split_Tech!A:T,12+B819-2016,FALSE)&lt;0,0,VLOOKUP(LEFT(C819,LEN(C819)-3),RESBDG_Replacement_Split_Tech!A:T,12+B819-2016,FALSE)),0)*_xlfn.IFNA(VLOOKUP(LEFT(C819,14),'AGG Activity_16'!A:K,B819-2016+2,FALSE),VLOOKUP(LEFT(C819,15),'AGG Activity_16'!A:K,B819-2016+2,FALSE))*(1-Summary!$C$9)</f>
        <v>0</v>
      </c>
      <c r="H819" s="6"/>
    </row>
    <row r="820" spans="1:8" x14ac:dyDescent="0.25">
      <c r="A820" t="s">
        <v>2</v>
      </c>
      <c r="B820">
        <f t="shared" si="20"/>
        <v>2021</v>
      </c>
      <c r="C820" t="str">
        <f t="shared" si="21"/>
        <v>RESBDGSDENewLIINC___STDELC_16</v>
      </c>
      <c r="D820" s="7">
        <f>_xlfn.IFNA(IF(VLOOKUP(LEFT(C820,LEN(C820)-3),RESBDG_Replacement_Split_Tech!A:T,12+B820-2016,FALSE)&lt;0,0,VLOOKUP(LEFT(C820,LEN(C820)-3),RESBDG_Replacement_Split_Tech!A:T,12+B820-2016,FALSE)),0)*_xlfn.IFNA(VLOOKUP(LEFT(C820,14),'AGG Activity_16'!A:K,B820-2016+2,FALSE),VLOOKUP(LEFT(C820,15),'AGG Activity_16'!A:K,B820-2016+2,FALSE))*(1-Summary!$C$9)</f>
        <v>0</v>
      </c>
      <c r="H820" s="6"/>
    </row>
    <row r="821" spans="1:8" x14ac:dyDescent="0.25">
      <c r="A821" t="s">
        <v>2</v>
      </c>
      <c r="B821">
        <f t="shared" si="20"/>
        <v>2021</v>
      </c>
      <c r="C821" t="str">
        <f t="shared" si="21"/>
        <v>RESBDGSDENewLILED___HIGELC_16</v>
      </c>
      <c r="D821" s="7">
        <f>_xlfn.IFNA(IF(VLOOKUP(LEFT(C821,LEN(C821)-3),RESBDG_Replacement_Split_Tech!A:T,12+B821-2016,FALSE)&lt;0,0,VLOOKUP(LEFT(C821,LEN(C821)-3),RESBDG_Replacement_Split_Tech!A:T,12+B821-2016,FALSE)),0)*_xlfn.IFNA(VLOOKUP(LEFT(C821,14),'AGG Activity_16'!A:K,B821-2016+2,FALSE),VLOOKUP(LEFT(C821,15),'AGG Activity_16'!A:K,B821-2016+2,FALSE))*(1-Summary!$C$9)</f>
        <v>0</v>
      </c>
      <c r="H821" s="6"/>
    </row>
    <row r="822" spans="1:8" x14ac:dyDescent="0.25">
      <c r="A822" t="s">
        <v>2</v>
      </c>
      <c r="B822">
        <f t="shared" si="20"/>
        <v>2021</v>
      </c>
      <c r="C822" t="str">
        <f t="shared" si="21"/>
        <v>RESBDGSDENewLILED___STDELC_16</v>
      </c>
      <c r="D822" s="7">
        <f>_xlfn.IFNA(IF(VLOOKUP(LEFT(C822,LEN(C822)-3),RESBDG_Replacement_Split_Tech!A:T,12+B822-2016,FALSE)&lt;0,0,VLOOKUP(LEFT(C822,LEN(C822)-3),RESBDG_Replacement_Split_Tech!A:T,12+B822-2016,FALSE)),0)*_xlfn.IFNA(VLOOKUP(LEFT(C822,14),'AGG Activity_16'!A:K,B822-2016+2,FALSE),VLOOKUP(LEFT(C822,15),'AGG Activity_16'!A:K,B822-2016+2,FALSE))*(1-Summary!$C$9)</f>
        <v>0</v>
      </c>
      <c r="H822" s="6"/>
    </row>
    <row r="823" spans="1:8" x14ac:dyDescent="0.25">
      <c r="A823" t="s">
        <v>2</v>
      </c>
      <c r="B823">
        <f t="shared" si="20"/>
        <v>2021</v>
      </c>
      <c r="C823" t="str">
        <f t="shared" si="21"/>
        <v>RESBDGSDENewRAG______STDELC_16</v>
      </c>
      <c r="D823" s="7">
        <f>_xlfn.IFNA(IF(VLOOKUP(LEFT(C823,LEN(C823)-3),RESBDG_Replacement_Split_Tech!A:T,12+B823-2016,FALSE)&lt;0,0,VLOOKUP(LEFT(C823,LEN(C823)-3),RESBDG_Replacement_Split_Tech!A:T,12+B823-2016,FALSE)),0)*_xlfn.IFNA(VLOOKUP(LEFT(C823,14),'AGG Activity_16'!A:K,B823-2016+2,FALSE),VLOOKUP(LEFT(C823,15),'AGG Activity_16'!A:K,B823-2016+2,FALSE))*(1-Summary!$C$9)</f>
        <v>0</v>
      </c>
      <c r="H823" s="6"/>
    </row>
    <row r="824" spans="1:8" x14ac:dyDescent="0.25">
      <c r="A824" t="s">
        <v>2</v>
      </c>
      <c r="B824">
        <f t="shared" si="20"/>
        <v>2021</v>
      </c>
      <c r="C824" t="str">
        <f t="shared" si="21"/>
        <v>RESBDGSDENewREF______STDELC_16</v>
      </c>
      <c r="D824" s="7">
        <f>_xlfn.IFNA(IF(VLOOKUP(LEFT(C824,LEN(C824)-3),RESBDG_Replacement_Split_Tech!A:T,12+B824-2016,FALSE)&lt;0,0,VLOOKUP(LEFT(C824,LEN(C824)-3),RESBDG_Replacement_Split_Tech!A:T,12+B824-2016,FALSE)),0)*_xlfn.IFNA(VLOOKUP(LEFT(C824,14),'AGG Activity_16'!A:K,B824-2016+2,FALSE),VLOOKUP(LEFT(C824,15),'AGG Activity_16'!A:K,B824-2016+2,FALSE))*(1-Summary!$C$9)</f>
        <v>0</v>
      </c>
      <c r="H824" s="6"/>
    </row>
    <row r="825" spans="1:8" x14ac:dyDescent="0.25">
      <c r="A825" t="s">
        <v>2</v>
      </c>
      <c r="B825">
        <f t="shared" si="20"/>
        <v>2021</v>
      </c>
      <c r="C825" t="str">
        <f t="shared" si="21"/>
        <v>RESBDGSDENewSCCE___STDELC_16</v>
      </c>
      <c r="D825" s="7">
        <f>_xlfn.IFNA(IF(VLOOKUP(LEFT(C825,LEN(C825)-3),RESBDG_Replacement_Split_Tech!A:T,12+B825-2016,FALSE)&lt;0,0,VLOOKUP(LEFT(C825,LEN(C825)-3),RESBDG_Replacement_Split_Tech!A:T,12+B825-2016,FALSE)),0)*_xlfn.IFNA(VLOOKUP(LEFT(C825,14),'AGG Activity_16'!A:K,B825-2016+2,FALSE),VLOOKUP(LEFT(C825,15),'AGG Activity_16'!A:K,B825-2016+2,FALSE))*(1-Summary!$C$9)</f>
        <v>0</v>
      </c>
      <c r="H825" s="6"/>
    </row>
    <row r="826" spans="1:8" x14ac:dyDescent="0.25">
      <c r="A826" t="s">
        <v>2</v>
      </c>
      <c r="B826">
        <f t="shared" si="20"/>
        <v>2021</v>
      </c>
      <c r="C826" t="str">
        <f t="shared" si="21"/>
        <v>RESBDGSDENewSCRO___STDELC_16</v>
      </c>
      <c r="D826" s="7">
        <f>_xlfn.IFNA(IF(VLOOKUP(LEFT(C826,LEN(C826)-3),RESBDG_Replacement_Split_Tech!A:T,12+B826-2016,FALSE)&lt;0,0,VLOOKUP(LEFT(C826,LEN(C826)-3),RESBDG_Replacement_Split_Tech!A:T,12+B826-2016,FALSE)),0)*_xlfn.IFNA(VLOOKUP(LEFT(C826,14),'AGG Activity_16'!A:K,B826-2016+2,FALSE),VLOOKUP(LEFT(C826,15),'AGG Activity_16'!A:K,B826-2016+2,FALSE))*(1-Summary!$C$9)</f>
        <v>0</v>
      </c>
      <c r="H826" s="6"/>
    </row>
    <row r="827" spans="1:8" x14ac:dyDescent="0.25">
      <c r="A827" t="s">
        <v>2</v>
      </c>
      <c r="B827">
        <f t="shared" si="20"/>
        <v>2021</v>
      </c>
      <c r="C827" t="str">
        <f t="shared" si="21"/>
        <v>RESBDGSDENewSHHEP___STDELC_16</v>
      </c>
      <c r="D827" s="7">
        <f>_xlfn.IFNA(IF(VLOOKUP(LEFT(C827,LEN(C827)-3),RESBDG_Replacement_Split_Tech!A:T,12+B827-2016,FALSE)&lt;0,0,VLOOKUP(LEFT(C827,LEN(C827)-3),RESBDG_Replacement_Split_Tech!A:T,12+B827-2016,FALSE)),0)*_xlfn.IFNA(VLOOKUP(LEFT(C827,14),'AGG Activity_16'!A:K,B827-2016+2,FALSE),VLOOKUP(LEFT(C827,15),'AGG Activity_16'!A:K,B827-2016+2,FALSE))*(1-Summary!$C$9)</f>
        <v>0</v>
      </c>
      <c r="H827" s="6"/>
    </row>
    <row r="828" spans="1:8" x14ac:dyDescent="0.25">
      <c r="A828" t="s">
        <v>2</v>
      </c>
      <c r="B828">
        <f t="shared" si="20"/>
        <v>2021</v>
      </c>
      <c r="C828" t="str">
        <f t="shared" si="21"/>
        <v>RESBDGSDENewSHPLT___STDELC_16</v>
      </c>
      <c r="D828" s="7">
        <f>_xlfn.IFNA(IF(VLOOKUP(LEFT(C828,LEN(C828)-3),RESBDG_Replacement_Split_Tech!A:T,12+B828-2016,FALSE)&lt;0,0,VLOOKUP(LEFT(C828,LEN(C828)-3),RESBDG_Replacement_Split_Tech!A:T,12+B828-2016,FALSE)),0)*_xlfn.IFNA(VLOOKUP(LEFT(C828,14),'AGG Activity_16'!A:K,B828-2016+2,FALSE),VLOOKUP(LEFT(C828,15),'AGG Activity_16'!A:K,B828-2016+2,FALSE))*(1-Summary!$C$9)</f>
        <v>0</v>
      </c>
      <c r="H828" s="6"/>
    </row>
    <row r="829" spans="1:8" x14ac:dyDescent="0.25">
      <c r="A829" t="s">
        <v>2</v>
      </c>
      <c r="B829">
        <f t="shared" si="20"/>
        <v>2021</v>
      </c>
      <c r="C829" t="str">
        <f t="shared" si="21"/>
        <v>RESBDGSDENewWH______STDELC_16</v>
      </c>
      <c r="D829" s="7">
        <f>_xlfn.IFNA(IF(VLOOKUP(LEFT(C829,LEN(C829)-3),RESBDG_Replacement_Split_Tech!A:T,12+B829-2016,FALSE)&lt;0,0,VLOOKUP(LEFT(C829,LEN(C829)-3),RESBDG_Replacement_Split_Tech!A:T,12+B829-2016,FALSE)),0)*_xlfn.IFNA(VLOOKUP(LEFT(C829,14),'AGG Activity_16'!A:K,B829-2016+2,FALSE),VLOOKUP(LEFT(C829,15),'AGG Activity_16'!A:K,B829-2016+2,FALSE))*(1-Summary!$C$9)</f>
        <v>0</v>
      </c>
      <c r="H829" s="6"/>
    </row>
    <row r="830" spans="1:8" x14ac:dyDescent="0.25">
      <c r="A830" t="s">
        <v>2</v>
      </c>
      <c r="B830">
        <f t="shared" si="20"/>
        <v>2021</v>
      </c>
      <c r="C830" t="str">
        <f t="shared" si="21"/>
        <v>RESBDGSDEOldAPLOTH___STDELC_16</v>
      </c>
      <c r="D830" s="7">
        <f>_xlfn.IFNA(IF(VLOOKUP(LEFT(C830,LEN(C830)-3),RESBDG_Replacement_Split_Tech!A:T,12+B830-2016,FALSE)&lt;0,0,VLOOKUP(LEFT(C830,LEN(C830)-3),RESBDG_Replacement_Split_Tech!A:T,12+B830-2016,FALSE)),0)*_xlfn.IFNA(VLOOKUP(LEFT(C830,14),'AGG Activity_16'!A:K,B830-2016+2,FALSE),VLOOKUP(LEFT(C830,15),'AGG Activity_16'!A:K,B830-2016+2,FALSE))*(1-Summary!$C$9)</f>
        <v>1122.1048788470998</v>
      </c>
      <c r="H830" s="6"/>
    </row>
    <row r="831" spans="1:8" x14ac:dyDescent="0.25">
      <c r="A831" t="s">
        <v>2</v>
      </c>
      <c r="B831">
        <f t="shared" si="20"/>
        <v>2021</v>
      </c>
      <c r="C831" t="str">
        <f t="shared" si="21"/>
        <v>RESBDGSDEOldCDY______STDELC_16</v>
      </c>
      <c r="D831" s="7">
        <f>_xlfn.IFNA(IF(VLOOKUP(LEFT(C831,LEN(C831)-3),RESBDG_Replacement_Split_Tech!A:T,12+B831-2016,FALSE)&lt;0,0,VLOOKUP(LEFT(C831,LEN(C831)-3),RESBDG_Replacement_Split_Tech!A:T,12+B831-2016,FALSE)),0)*_xlfn.IFNA(VLOOKUP(LEFT(C831,14),'AGG Activity_16'!A:K,B831-2016+2,FALSE),VLOOKUP(LEFT(C831,15),'AGG Activity_16'!A:K,B831-2016+2,FALSE))*(1-Summary!$C$9)</f>
        <v>200.4451615931282</v>
      </c>
      <c r="H831" s="6"/>
    </row>
    <row r="832" spans="1:8" x14ac:dyDescent="0.25">
      <c r="A832" t="s">
        <v>2</v>
      </c>
      <c r="B832">
        <f t="shared" si="20"/>
        <v>2021</v>
      </c>
      <c r="C832" t="str">
        <f t="shared" si="21"/>
        <v>RESBDGSDEOldCWA______STDELC_16</v>
      </c>
      <c r="D832" s="7">
        <f>_xlfn.IFNA(IF(VLOOKUP(LEFT(C832,LEN(C832)-3),RESBDG_Replacement_Split_Tech!A:T,12+B832-2016,FALSE)&lt;0,0,VLOOKUP(LEFT(C832,LEN(C832)-3),RESBDG_Replacement_Split_Tech!A:T,12+B832-2016,FALSE)),0)*_xlfn.IFNA(VLOOKUP(LEFT(C832,14),'AGG Activity_16'!A:K,B832-2016+2,FALSE),VLOOKUP(LEFT(C832,15),'AGG Activity_16'!A:K,B832-2016+2,FALSE))*(1-Summary!$C$9)</f>
        <v>9.867789431427413</v>
      </c>
      <c r="H832" s="6"/>
    </row>
    <row r="833" spans="1:8" x14ac:dyDescent="0.25">
      <c r="A833" t="s">
        <v>2</v>
      </c>
      <c r="B833">
        <f t="shared" si="20"/>
        <v>2021</v>
      </c>
      <c r="C833" t="str">
        <f t="shared" si="21"/>
        <v>RESBDGSDEOldDWA______STDELC_16</v>
      </c>
      <c r="D833" s="7">
        <f>_xlfn.IFNA(IF(VLOOKUP(LEFT(C833,LEN(C833)-3),RESBDG_Replacement_Split_Tech!A:T,12+B833-2016,FALSE)&lt;0,0,VLOOKUP(LEFT(C833,LEN(C833)-3),RESBDG_Replacement_Split_Tech!A:T,12+B833-2016,FALSE)),0)*_xlfn.IFNA(VLOOKUP(LEFT(C833,14),'AGG Activity_16'!A:K,B833-2016+2,FALSE),VLOOKUP(LEFT(C833,15),'AGG Activity_16'!A:K,B833-2016+2,FALSE))*(1-Summary!$C$9)</f>
        <v>13.108283767792818</v>
      </c>
      <c r="H833" s="6"/>
    </row>
    <row r="834" spans="1:8" x14ac:dyDescent="0.25">
      <c r="A834" t="s">
        <v>2</v>
      </c>
      <c r="B834">
        <f t="shared" si="20"/>
        <v>2021</v>
      </c>
      <c r="C834" t="str">
        <f t="shared" si="21"/>
        <v>RESBDGSDEOldFRZ______STDELC_16</v>
      </c>
      <c r="D834" s="7">
        <f>_xlfn.IFNA(IF(VLOOKUP(LEFT(C834,LEN(C834)-3),RESBDG_Replacement_Split_Tech!A:T,12+B834-2016,FALSE)&lt;0,0,VLOOKUP(LEFT(C834,LEN(C834)-3),RESBDG_Replacement_Split_Tech!A:T,12+B834-2016,FALSE)),0)*_xlfn.IFNA(VLOOKUP(LEFT(C834,14),'AGG Activity_16'!A:K,B834-2016+2,FALSE),VLOOKUP(LEFT(C834,15),'AGG Activity_16'!A:K,B834-2016+2,FALSE))*(1-Summary!$C$9)</f>
        <v>21.182442216574486</v>
      </c>
      <c r="H834" s="6"/>
    </row>
    <row r="835" spans="1:8" x14ac:dyDescent="0.25">
      <c r="A835" t="s">
        <v>2</v>
      </c>
      <c r="B835">
        <f t="shared" si="20"/>
        <v>2021</v>
      </c>
      <c r="C835" t="str">
        <f t="shared" si="21"/>
        <v>RESBDGSDEOldLIFLC___STDELC_16</v>
      </c>
      <c r="D835" s="7">
        <f>_xlfn.IFNA(IF(VLOOKUP(LEFT(C835,LEN(C835)-3),RESBDG_Replacement_Split_Tech!A:T,12+B835-2016,FALSE)&lt;0,0,VLOOKUP(LEFT(C835,LEN(C835)-3),RESBDG_Replacement_Split_Tech!A:T,12+B835-2016,FALSE)),0)*_xlfn.IFNA(VLOOKUP(LEFT(C835,14),'AGG Activity_16'!A:K,B835-2016+2,FALSE),VLOOKUP(LEFT(C835,15),'AGG Activity_16'!A:K,B835-2016+2,FALSE))*(1-Summary!$C$9)</f>
        <v>59.676644507678219</v>
      </c>
      <c r="H835" s="6"/>
    </row>
    <row r="836" spans="1:8" x14ac:dyDescent="0.25">
      <c r="A836" t="s">
        <v>2</v>
      </c>
      <c r="B836">
        <f t="shared" si="20"/>
        <v>2021</v>
      </c>
      <c r="C836" t="str">
        <f t="shared" si="21"/>
        <v>RESBDGSDEOldLIFLU___STDELC_16</v>
      </c>
      <c r="D836" s="7">
        <f>_xlfn.IFNA(IF(VLOOKUP(LEFT(C836,LEN(C836)-3),RESBDG_Replacement_Split_Tech!A:T,12+B836-2016,FALSE)&lt;0,0,VLOOKUP(LEFT(C836,LEN(C836)-3),RESBDG_Replacement_Split_Tech!A:T,12+B836-2016,FALSE)),0)*_xlfn.IFNA(VLOOKUP(LEFT(C836,14),'AGG Activity_16'!A:K,B836-2016+2,FALSE),VLOOKUP(LEFT(C836,15),'AGG Activity_16'!A:K,B836-2016+2,FALSE))*(1-Summary!$C$9)</f>
        <v>234.89247455471425</v>
      </c>
      <c r="H836" s="6"/>
    </row>
    <row r="837" spans="1:8" x14ac:dyDescent="0.25">
      <c r="A837" t="s">
        <v>2</v>
      </c>
      <c r="B837">
        <f t="shared" si="20"/>
        <v>2021</v>
      </c>
      <c r="C837" t="str">
        <f t="shared" si="21"/>
        <v>RESBDGSDEOldLIHAL___STDELC_16</v>
      </c>
      <c r="D837" s="7">
        <f>_xlfn.IFNA(IF(VLOOKUP(LEFT(C837,LEN(C837)-3),RESBDG_Replacement_Split_Tech!A:T,12+B837-2016,FALSE)&lt;0,0,VLOOKUP(LEFT(C837,LEN(C837)-3),RESBDG_Replacement_Split_Tech!A:T,12+B837-2016,FALSE)),0)*_xlfn.IFNA(VLOOKUP(LEFT(C837,14),'AGG Activity_16'!A:K,B837-2016+2,FALSE),VLOOKUP(LEFT(C837,15),'AGG Activity_16'!A:K,B837-2016+2,FALSE))*(1-Summary!$C$9)</f>
        <v>128.10124416089414</v>
      </c>
      <c r="H837" s="6"/>
    </row>
    <row r="838" spans="1:8" x14ac:dyDescent="0.25">
      <c r="A838" t="s">
        <v>2</v>
      </c>
      <c r="B838">
        <f t="shared" si="20"/>
        <v>2021</v>
      </c>
      <c r="C838" t="str">
        <f t="shared" si="21"/>
        <v>RESBDGSDEOldLIINC___STDELC_16</v>
      </c>
      <c r="D838" s="7">
        <f>_xlfn.IFNA(IF(VLOOKUP(LEFT(C838,LEN(C838)-3),RESBDG_Replacement_Split_Tech!A:T,12+B838-2016,FALSE)&lt;0,0,VLOOKUP(LEFT(C838,LEN(C838)-3),RESBDG_Replacement_Split_Tech!A:T,12+B838-2016,FALSE)),0)*_xlfn.IFNA(VLOOKUP(LEFT(C838,14),'AGG Activity_16'!A:K,B838-2016+2,FALSE),VLOOKUP(LEFT(C838,15),'AGG Activity_16'!A:K,B838-2016+2,FALSE))*(1-Summary!$C$9)</f>
        <v>411.43435433433126</v>
      </c>
      <c r="H838" s="6"/>
    </row>
    <row r="839" spans="1:8" x14ac:dyDescent="0.25">
      <c r="A839" t="s">
        <v>2</v>
      </c>
      <c r="B839">
        <f t="shared" si="20"/>
        <v>2021</v>
      </c>
      <c r="C839" t="str">
        <f t="shared" si="21"/>
        <v>RESBDGSDEOldLILED___HIGELC_16</v>
      </c>
      <c r="D839" s="7">
        <f>_xlfn.IFNA(IF(VLOOKUP(LEFT(C839,LEN(C839)-3),RESBDG_Replacement_Split_Tech!A:T,12+B839-2016,FALSE)&lt;0,0,VLOOKUP(LEFT(C839,LEN(C839)-3),RESBDG_Replacement_Split_Tech!A:T,12+B839-2016,FALSE)),0)*_xlfn.IFNA(VLOOKUP(LEFT(C839,14),'AGG Activity_16'!A:K,B839-2016+2,FALSE),VLOOKUP(LEFT(C839,15),'AGG Activity_16'!A:K,B839-2016+2,FALSE))*(1-Summary!$C$9)</f>
        <v>0.97528317599886682</v>
      </c>
      <c r="H839" s="6"/>
    </row>
    <row r="840" spans="1:8" x14ac:dyDescent="0.25">
      <c r="A840" t="s">
        <v>2</v>
      </c>
      <c r="B840">
        <f t="shared" si="20"/>
        <v>2021</v>
      </c>
      <c r="C840" t="str">
        <f t="shared" si="21"/>
        <v>RESBDGSDEOldLILED___STDELC_16</v>
      </c>
      <c r="D840" s="7">
        <f>_xlfn.IFNA(IF(VLOOKUP(LEFT(C840,LEN(C840)-3),RESBDG_Replacement_Split_Tech!A:T,12+B840-2016,FALSE)&lt;0,0,VLOOKUP(LEFT(C840,LEN(C840)-3),RESBDG_Replacement_Split_Tech!A:T,12+B840-2016,FALSE)),0)*_xlfn.IFNA(VLOOKUP(LEFT(C840,14),'AGG Activity_16'!A:K,B840-2016+2,FALSE),VLOOKUP(LEFT(C840,15),'AGG Activity_16'!A:K,B840-2016+2,FALSE))*(1-Summary!$C$9)</f>
        <v>0.9788225406046821</v>
      </c>
      <c r="H840" s="6"/>
    </row>
    <row r="841" spans="1:8" x14ac:dyDescent="0.25">
      <c r="A841" t="s">
        <v>2</v>
      </c>
      <c r="B841">
        <f t="shared" si="20"/>
        <v>2021</v>
      </c>
      <c r="C841" t="str">
        <f t="shared" si="21"/>
        <v>RESBDGSDEOldRAG______STDELC_16</v>
      </c>
      <c r="D841" s="7">
        <f>_xlfn.IFNA(IF(VLOOKUP(LEFT(C841,LEN(C841)-3),RESBDG_Replacement_Split_Tech!A:T,12+B841-2016,FALSE)&lt;0,0,VLOOKUP(LEFT(C841,LEN(C841)-3),RESBDG_Replacement_Split_Tech!A:T,12+B841-2016,FALSE)),0)*_xlfn.IFNA(VLOOKUP(LEFT(C841,14),'AGG Activity_16'!A:K,B841-2016+2,FALSE),VLOOKUP(LEFT(C841,15),'AGG Activity_16'!A:K,B841-2016+2,FALSE))*(1-Summary!$C$9)</f>
        <v>157.63367396997029</v>
      </c>
      <c r="H841" s="6"/>
    </row>
    <row r="842" spans="1:8" x14ac:dyDescent="0.25">
      <c r="A842" t="s">
        <v>2</v>
      </c>
      <c r="B842">
        <f t="shared" si="20"/>
        <v>2021</v>
      </c>
      <c r="C842" t="str">
        <f t="shared" si="21"/>
        <v>RESBDGSDEOldREF______STDELC_16</v>
      </c>
      <c r="D842" s="7">
        <f>_xlfn.IFNA(IF(VLOOKUP(LEFT(C842,LEN(C842)-3),RESBDG_Replacement_Split_Tech!A:T,12+B842-2016,FALSE)&lt;0,0,VLOOKUP(LEFT(C842,LEN(C842)-3),RESBDG_Replacement_Split_Tech!A:T,12+B842-2016,FALSE)),0)*_xlfn.IFNA(VLOOKUP(LEFT(C842,14),'AGG Activity_16'!A:K,B842-2016+2,FALSE),VLOOKUP(LEFT(C842,15),'AGG Activity_16'!A:K,B842-2016+2,FALSE))*(1-Summary!$C$9)</f>
        <v>83.344763120967272</v>
      </c>
      <c r="H842" s="6"/>
    </row>
    <row r="843" spans="1:8" x14ac:dyDescent="0.25">
      <c r="A843" t="s">
        <v>2</v>
      </c>
      <c r="B843">
        <f t="shared" si="20"/>
        <v>2021</v>
      </c>
      <c r="C843" t="str">
        <f t="shared" si="21"/>
        <v>RESBDGSDEOldSCCE___STDELC_16</v>
      </c>
      <c r="D843" s="7">
        <f>_xlfn.IFNA(IF(VLOOKUP(LEFT(C843,LEN(C843)-3),RESBDG_Replacement_Split_Tech!A:T,12+B843-2016,FALSE)&lt;0,0,VLOOKUP(LEFT(C843,LEN(C843)-3),RESBDG_Replacement_Split_Tech!A:T,12+B843-2016,FALSE)),0)*_xlfn.IFNA(VLOOKUP(LEFT(C843,14),'AGG Activity_16'!A:K,B843-2016+2,FALSE),VLOOKUP(LEFT(C843,15),'AGG Activity_16'!A:K,B843-2016+2,FALSE))*(1-Summary!$C$9)</f>
        <v>1877.2035977539047</v>
      </c>
      <c r="H843" s="6"/>
    </row>
    <row r="844" spans="1:8" x14ac:dyDescent="0.25">
      <c r="A844" t="s">
        <v>2</v>
      </c>
      <c r="B844">
        <f t="shared" si="20"/>
        <v>2021</v>
      </c>
      <c r="C844" t="str">
        <f t="shared" si="21"/>
        <v>RESBDGSDEOldSCRO___STDELC_16</v>
      </c>
      <c r="D844" s="7">
        <f>_xlfn.IFNA(IF(VLOOKUP(LEFT(C844,LEN(C844)-3),RESBDG_Replacement_Split_Tech!A:T,12+B844-2016,FALSE)&lt;0,0,VLOOKUP(LEFT(C844,LEN(C844)-3),RESBDG_Replacement_Split_Tech!A:T,12+B844-2016,FALSE)),0)*_xlfn.IFNA(VLOOKUP(LEFT(C844,14),'AGG Activity_16'!A:K,B844-2016+2,FALSE),VLOOKUP(LEFT(C844,15),'AGG Activity_16'!A:K,B844-2016+2,FALSE))*(1-Summary!$C$9)</f>
        <v>227.56004318484915</v>
      </c>
      <c r="H844" s="6"/>
    </row>
    <row r="845" spans="1:8" x14ac:dyDescent="0.25">
      <c r="A845" t="s">
        <v>2</v>
      </c>
      <c r="B845">
        <f t="shared" si="20"/>
        <v>2021</v>
      </c>
      <c r="C845" t="str">
        <f t="shared" si="21"/>
        <v>RESBDGSDEOldSHHEP___STDELC_16</v>
      </c>
      <c r="D845" s="7">
        <f>_xlfn.IFNA(IF(VLOOKUP(LEFT(C845,LEN(C845)-3),RESBDG_Replacement_Split_Tech!A:T,12+B845-2016,FALSE)&lt;0,0,VLOOKUP(LEFT(C845,LEN(C845)-3),RESBDG_Replacement_Split_Tech!A:T,12+B845-2016,FALSE)),0)*_xlfn.IFNA(VLOOKUP(LEFT(C845,14),'AGG Activity_16'!A:K,B845-2016+2,FALSE),VLOOKUP(LEFT(C845,15),'AGG Activity_16'!A:K,B845-2016+2,FALSE))*(1-Summary!$C$9)</f>
        <v>374.24833903082981</v>
      </c>
      <c r="H845" s="6"/>
    </row>
    <row r="846" spans="1:8" x14ac:dyDescent="0.25">
      <c r="A846" t="s">
        <v>2</v>
      </c>
      <c r="B846">
        <f t="shared" si="20"/>
        <v>2021</v>
      </c>
      <c r="C846" t="str">
        <f t="shared" si="21"/>
        <v>RESBDGSDEOldSHPLT___STDELC_16</v>
      </c>
      <c r="D846" s="7">
        <f>_xlfn.IFNA(IF(VLOOKUP(LEFT(C846,LEN(C846)-3),RESBDG_Replacement_Split_Tech!A:T,12+B846-2016,FALSE)&lt;0,0,VLOOKUP(LEFT(C846,LEN(C846)-3),RESBDG_Replacement_Split_Tech!A:T,12+B846-2016,FALSE)),0)*_xlfn.IFNA(VLOOKUP(LEFT(C846,14),'AGG Activity_16'!A:K,B846-2016+2,FALSE),VLOOKUP(LEFT(C846,15),'AGG Activity_16'!A:K,B846-2016+2,FALSE))*(1-Summary!$C$9)</f>
        <v>328.2880166937104</v>
      </c>
      <c r="H846" s="6"/>
    </row>
    <row r="847" spans="1:8" x14ac:dyDescent="0.25">
      <c r="A847" t="s">
        <v>2</v>
      </c>
      <c r="B847">
        <f t="shared" si="20"/>
        <v>2021</v>
      </c>
      <c r="C847" t="str">
        <f t="shared" si="21"/>
        <v>RESBDGSDEOldWH______STDELC_16</v>
      </c>
      <c r="D847" s="7">
        <f>_xlfn.IFNA(IF(VLOOKUP(LEFT(C847,LEN(C847)-3),RESBDG_Replacement_Split_Tech!A:T,12+B847-2016,FALSE)&lt;0,0,VLOOKUP(LEFT(C847,LEN(C847)-3),RESBDG_Replacement_Split_Tech!A:T,12+B847-2016,FALSE)),0)*_xlfn.IFNA(VLOOKUP(LEFT(C847,14),'AGG Activity_16'!A:K,B847-2016+2,FALSE),VLOOKUP(LEFT(C847,15),'AGG Activity_16'!A:K,B847-2016+2,FALSE))*(1-Summary!$C$9)</f>
        <v>186.85682592717171</v>
      </c>
      <c r="H847" s="6"/>
    </row>
    <row r="848" spans="1:8" x14ac:dyDescent="0.25">
      <c r="A848" t="s">
        <v>2</v>
      </c>
      <c r="B848">
        <f t="shared" si="20"/>
        <v>2021</v>
      </c>
      <c r="C848" t="str">
        <f t="shared" si="21"/>
        <v>RESBDGAPANewSHFUR___STDKER_16</v>
      </c>
      <c r="D848" s="7">
        <f>_xlfn.IFNA(IF(VLOOKUP(LEFT(C848,LEN(C848)-3),RESBDG_Replacement_Split_Tech!A:T,12+B848-2016,FALSE)&lt;0,0,VLOOKUP(LEFT(C848,LEN(C848)-3),RESBDG_Replacement_Split_Tech!A:T,12+B848-2016,FALSE)),0)*_xlfn.IFNA(VLOOKUP(LEFT(C848,14),'AGG Activity_16'!A:K,B848-2016+2,FALSE),VLOOKUP(LEFT(C848,15),'AGG Activity_16'!A:K,B848-2016+2,FALSE))*(1-Summary!$C$9)</f>
        <v>0</v>
      </c>
      <c r="H848" s="6"/>
    </row>
    <row r="849" spans="1:8" x14ac:dyDescent="0.25">
      <c r="A849" t="s">
        <v>2</v>
      </c>
      <c r="B849">
        <f t="shared" si="20"/>
        <v>2021</v>
      </c>
      <c r="C849" t="str">
        <f t="shared" si="21"/>
        <v>RESBDGAPANewWH______STDKER_16</v>
      </c>
      <c r="D849" s="7">
        <f>_xlfn.IFNA(IF(VLOOKUP(LEFT(C849,LEN(C849)-3),RESBDG_Replacement_Split_Tech!A:T,12+B849-2016,FALSE)&lt;0,0,VLOOKUP(LEFT(C849,LEN(C849)-3),RESBDG_Replacement_Split_Tech!A:T,12+B849-2016,FALSE)),0)*_xlfn.IFNA(VLOOKUP(LEFT(C849,14),'AGG Activity_16'!A:K,B849-2016+2,FALSE),VLOOKUP(LEFT(C849,15),'AGG Activity_16'!A:K,B849-2016+2,FALSE))*(1-Summary!$C$9)</f>
        <v>0</v>
      </c>
      <c r="H849" s="6"/>
    </row>
    <row r="850" spans="1:8" x14ac:dyDescent="0.25">
      <c r="A850" t="s">
        <v>2</v>
      </c>
      <c r="B850">
        <f t="shared" si="20"/>
        <v>2021</v>
      </c>
      <c r="C850" t="str">
        <f t="shared" si="21"/>
        <v>RESBDGAPAOldSHFUR___STDKER_16</v>
      </c>
      <c r="D850" s="7">
        <f>_xlfn.IFNA(IF(VLOOKUP(LEFT(C850,LEN(C850)-3),RESBDG_Replacement_Split_Tech!A:T,12+B850-2016,FALSE)&lt;0,0,VLOOKUP(LEFT(C850,LEN(C850)-3),RESBDG_Replacement_Split_Tech!A:T,12+B850-2016,FALSE)),0)*_xlfn.IFNA(VLOOKUP(LEFT(C850,14),'AGG Activity_16'!A:K,B850-2016+2,FALSE),VLOOKUP(LEFT(C850,15),'AGG Activity_16'!A:K,B850-2016+2,FALSE))*(1-Summary!$C$9)</f>
        <v>0</v>
      </c>
      <c r="H850" s="6"/>
    </row>
    <row r="851" spans="1:8" x14ac:dyDescent="0.25">
      <c r="A851" t="s">
        <v>2</v>
      </c>
      <c r="B851">
        <f t="shared" si="20"/>
        <v>2021</v>
      </c>
      <c r="C851" t="str">
        <f t="shared" si="21"/>
        <v>RESBDGAPAOldWH______STDKER_16</v>
      </c>
      <c r="D851" s="7">
        <f>_xlfn.IFNA(IF(VLOOKUP(LEFT(C851,LEN(C851)-3),RESBDG_Replacement_Split_Tech!A:T,12+B851-2016,FALSE)&lt;0,0,VLOOKUP(LEFT(C851,LEN(C851)-3),RESBDG_Replacement_Split_Tech!A:T,12+B851-2016,FALSE)),0)*_xlfn.IFNA(VLOOKUP(LEFT(C851,14),'AGG Activity_16'!A:K,B851-2016+2,FALSE),VLOOKUP(LEFT(C851,15),'AGG Activity_16'!A:K,B851-2016+2,FALSE))*(1-Summary!$C$9)</f>
        <v>0</v>
      </c>
      <c r="H851" s="6"/>
    </row>
    <row r="852" spans="1:8" x14ac:dyDescent="0.25">
      <c r="A852" t="s">
        <v>2</v>
      </c>
      <c r="B852">
        <f t="shared" si="20"/>
        <v>2021</v>
      </c>
      <c r="C852" t="str">
        <f t="shared" si="21"/>
        <v>RESBDGSATNewSHFUR___STDKER_16</v>
      </c>
      <c r="D852" s="7">
        <f>_xlfn.IFNA(IF(VLOOKUP(LEFT(C852,LEN(C852)-3),RESBDG_Replacement_Split_Tech!A:T,12+B852-2016,FALSE)&lt;0,0,VLOOKUP(LEFT(C852,LEN(C852)-3),RESBDG_Replacement_Split_Tech!A:T,12+B852-2016,FALSE)),0)*_xlfn.IFNA(VLOOKUP(LEFT(C852,14),'AGG Activity_16'!A:K,B852-2016+2,FALSE),VLOOKUP(LEFT(C852,15),'AGG Activity_16'!A:K,B852-2016+2,FALSE))*(1-Summary!$C$9)</f>
        <v>0</v>
      </c>
      <c r="H852" s="6"/>
    </row>
    <row r="853" spans="1:8" x14ac:dyDescent="0.25">
      <c r="A853" t="s">
        <v>2</v>
      </c>
      <c r="B853">
        <f t="shared" si="20"/>
        <v>2021</v>
      </c>
      <c r="C853" t="str">
        <f t="shared" si="21"/>
        <v>RESBDGSATNewWH______STDKER_16</v>
      </c>
      <c r="D853" s="7">
        <f>_xlfn.IFNA(IF(VLOOKUP(LEFT(C853,LEN(C853)-3),RESBDG_Replacement_Split_Tech!A:T,12+B853-2016,FALSE)&lt;0,0,VLOOKUP(LEFT(C853,LEN(C853)-3),RESBDG_Replacement_Split_Tech!A:T,12+B853-2016,FALSE)),0)*_xlfn.IFNA(VLOOKUP(LEFT(C853,14),'AGG Activity_16'!A:K,B853-2016+2,FALSE),VLOOKUP(LEFT(C853,15),'AGG Activity_16'!A:K,B853-2016+2,FALSE))*(1-Summary!$C$9)</f>
        <v>0</v>
      </c>
      <c r="H853" s="6"/>
    </row>
    <row r="854" spans="1:8" x14ac:dyDescent="0.25">
      <c r="A854" t="s">
        <v>2</v>
      </c>
      <c r="B854">
        <f t="shared" ref="B854:B917" si="22">B707+1</f>
        <v>2021</v>
      </c>
      <c r="C854" t="str">
        <f t="shared" ref="C854:C917" si="23">C707</f>
        <v>RESBDGSATOldSHFUR___STDKER_16</v>
      </c>
      <c r="D854" s="7">
        <f>_xlfn.IFNA(IF(VLOOKUP(LEFT(C854,LEN(C854)-3),RESBDG_Replacement_Split_Tech!A:T,12+B854-2016,FALSE)&lt;0,0,VLOOKUP(LEFT(C854,LEN(C854)-3),RESBDG_Replacement_Split_Tech!A:T,12+B854-2016,FALSE)),0)*_xlfn.IFNA(VLOOKUP(LEFT(C854,14),'AGG Activity_16'!A:K,B854-2016+2,FALSE),VLOOKUP(LEFT(C854,15),'AGG Activity_16'!A:K,B854-2016+2,FALSE))*(1-Summary!$C$9)</f>
        <v>0</v>
      </c>
      <c r="H854" s="6"/>
    </row>
    <row r="855" spans="1:8" x14ac:dyDescent="0.25">
      <c r="A855" t="s">
        <v>2</v>
      </c>
      <c r="B855">
        <f t="shared" si="22"/>
        <v>2021</v>
      </c>
      <c r="C855" t="str">
        <f t="shared" si="23"/>
        <v>RESBDGSATOldWH______STDKER_16</v>
      </c>
      <c r="D855" s="7">
        <f>_xlfn.IFNA(IF(VLOOKUP(LEFT(C855,LEN(C855)-3),RESBDG_Replacement_Split_Tech!A:T,12+B855-2016,FALSE)&lt;0,0,VLOOKUP(LEFT(C855,LEN(C855)-3),RESBDG_Replacement_Split_Tech!A:T,12+B855-2016,FALSE)),0)*_xlfn.IFNA(VLOOKUP(LEFT(C855,14),'AGG Activity_16'!A:K,B855-2016+2,FALSE),VLOOKUP(LEFT(C855,15),'AGG Activity_16'!A:K,B855-2016+2,FALSE))*(1-Summary!$C$9)</f>
        <v>0</v>
      </c>
      <c r="H855" s="6"/>
    </row>
    <row r="856" spans="1:8" x14ac:dyDescent="0.25">
      <c r="A856" t="s">
        <v>2</v>
      </c>
      <c r="B856">
        <f t="shared" si="22"/>
        <v>2021</v>
      </c>
      <c r="C856" t="str">
        <f t="shared" si="23"/>
        <v>RESBDGSDENewSHFUR___STDKER_16</v>
      </c>
      <c r="D856" s="7">
        <f>_xlfn.IFNA(IF(VLOOKUP(LEFT(C856,LEN(C856)-3),RESBDG_Replacement_Split_Tech!A:T,12+B856-2016,FALSE)&lt;0,0,VLOOKUP(LEFT(C856,LEN(C856)-3),RESBDG_Replacement_Split_Tech!A:T,12+B856-2016,FALSE)),0)*_xlfn.IFNA(VLOOKUP(LEFT(C856,14),'AGG Activity_16'!A:K,B856-2016+2,FALSE),VLOOKUP(LEFT(C856,15),'AGG Activity_16'!A:K,B856-2016+2,FALSE))*(1-Summary!$C$9)</f>
        <v>0</v>
      </c>
      <c r="H856" s="6"/>
    </row>
    <row r="857" spans="1:8" x14ac:dyDescent="0.25">
      <c r="A857" t="s">
        <v>2</v>
      </c>
      <c r="B857">
        <f t="shared" si="22"/>
        <v>2021</v>
      </c>
      <c r="C857" t="str">
        <f t="shared" si="23"/>
        <v>RESBDGSDENewWH______STDKER_16</v>
      </c>
      <c r="D857" s="7">
        <f>_xlfn.IFNA(IF(VLOOKUP(LEFT(C857,LEN(C857)-3),RESBDG_Replacement_Split_Tech!A:T,12+B857-2016,FALSE)&lt;0,0,VLOOKUP(LEFT(C857,LEN(C857)-3),RESBDG_Replacement_Split_Tech!A:T,12+B857-2016,FALSE)),0)*_xlfn.IFNA(VLOOKUP(LEFT(C857,14),'AGG Activity_16'!A:K,B857-2016+2,FALSE),VLOOKUP(LEFT(C857,15),'AGG Activity_16'!A:K,B857-2016+2,FALSE))*(1-Summary!$C$9)</f>
        <v>0</v>
      </c>
      <c r="H857" s="6"/>
    </row>
    <row r="858" spans="1:8" x14ac:dyDescent="0.25">
      <c r="A858" t="s">
        <v>2</v>
      </c>
      <c r="B858">
        <f t="shared" si="22"/>
        <v>2021</v>
      </c>
      <c r="C858" t="str">
        <f t="shared" si="23"/>
        <v>RESBDGSDEOldSHFUR___STDKER_16</v>
      </c>
      <c r="D858" s="7">
        <f>_xlfn.IFNA(IF(VLOOKUP(LEFT(C858,LEN(C858)-3),RESBDG_Replacement_Split_Tech!A:T,12+B858-2016,FALSE)&lt;0,0,VLOOKUP(LEFT(C858,LEN(C858)-3),RESBDG_Replacement_Split_Tech!A:T,12+B858-2016,FALSE)),0)*_xlfn.IFNA(VLOOKUP(LEFT(C858,14),'AGG Activity_16'!A:K,B858-2016+2,FALSE),VLOOKUP(LEFT(C858,15),'AGG Activity_16'!A:K,B858-2016+2,FALSE))*(1-Summary!$C$9)</f>
        <v>0</v>
      </c>
      <c r="H858" s="6"/>
    </row>
    <row r="859" spans="1:8" x14ac:dyDescent="0.25">
      <c r="A859" t="s">
        <v>2</v>
      </c>
      <c r="B859">
        <f t="shared" si="22"/>
        <v>2021</v>
      </c>
      <c r="C859" t="str">
        <f t="shared" si="23"/>
        <v>RESBDGSDEOldWH______STDKER_16</v>
      </c>
      <c r="D859" s="7">
        <f>_xlfn.IFNA(IF(VLOOKUP(LEFT(C859,LEN(C859)-3),RESBDG_Replacement_Split_Tech!A:T,12+B859-2016,FALSE)&lt;0,0,VLOOKUP(LEFT(C859,LEN(C859)-3),RESBDG_Replacement_Split_Tech!A:T,12+B859-2016,FALSE)),0)*_xlfn.IFNA(VLOOKUP(LEFT(C859,14),'AGG Activity_16'!A:K,B859-2016+2,FALSE),VLOOKUP(LEFT(C859,15),'AGG Activity_16'!A:K,B859-2016+2,FALSE))*(1-Summary!$C$9)</f>
        <v>0</v>
      </c>
      <c r="H859" s="6"/>
    </row>
    <row r="860" spans="1:8" x14ac:dyDescent="0.25">
      <c r="A860" t="s">
        <v>2</v>
      </c>
      <c r="B860">
        <f t="shared" si="22"/>
        <v>2021</v>
      </c>
      <c r="C860" t="str">
        <f t="shared" si="23"/>
        <v>RESBDGAPANewSHFUR___STDLFO_16</v>
      </c>
      <c r="D860" s="7">
        <f>_xlfn.IFNA(IF(VLOOKUP(LEFT(C860,LEN(C860)-3),RESBDG_Replacement_Split_Tech!A:T,12+B860-2016,FALSE)&lt;0,0,VLOOKUP(LEFT(C860,LEN(C860)-3),RESBDG_Replacement_Split_Tech!A:T,12+B860-2016,FALSE)),0)*_xlfn.IFNA(VLOOKUP(LEFT(C860,14),'AGG Activity_16'!A:K,B860-2016+2,FALSE),VLOOKUP(LEFT(C860,15),'AGG Activity_16'!A:K,B860-2016+2,FALSE))*(1-Summary!$C$9)</f>
        <v>0</v>
      </c>
      <c r="H860" s="6"/>
    </row>
    <row r="861" spans="1:8" x14ac:dyDescent="0.25">
      <c r="A861" t="s">
        <v>2</v>
      </c>
      <c r="B861">
        <f t="shared" si="22"/>
        <v>2021</v>
      </c>
      <c r="C861" t="str">
        <f t="shared" si="23"/>
        <v>RESBDGAPANewWH______STDLFO_16</v>
      </c>
      <c r="D861" s="7">
        <f>_xlfn.IFNA(IF(VLOOKUP(LEFT(C861,LEN(C861)-3),RESBDG_Replacement_Split_Tech!A:T,12+B861-2016,FALSE)&lt;0,0,VLOOKUP(LEFT(C861,LEN(C861)-3),RESBDG_Replacement_Split_Tech!A:T,12+B861-2016,FALSE)),0)*_xlfn.IFNA(VLOOKUP(LEFT(C861,14),'AGG Activity_16'!A:K,B861-2016+2,FALSE),VLOOKUP(LEFT(C861,15),'AGG Activity_16'!A:K,B861-2016+2,FALSE))*(1-Summary!$C$9)</f>
        <v>0</v>
      </c>
      <c r="H861" s="6"/>
    </row>
    <row r="862" spans="1:8" x14ac:dyDescent="0.25">
      <c r="A862" t="s">
        <v>2</v>
      </c>
      <c r="B862">
        <f t="shared" si="22"/>
        <v>2021</v>
      </c>
      <c r="C862" t="str">
        <f t="shared" si="23"/>
        <v>RESBDGAPAOldSHFUR___STDLFO_16</v>
      </c>
      <c r="D862" s="7">
        <f>_xlfn.IFNA(IF(VLOOKUP(LEFT(C862,LEN(C862)-3),RESBDG_Replacement_Split_Tech!A:T,12+B862-2016,FALSE)&lt;0,0,VLOOKUP(LEFT(C862,LEN(C862)-3),RESBDG_Replacement_Split_Tech!A:T,12+B862-2016,FALSE)),0)*_xlfn.IFNA(VLOOKUP(LEFT(C862,14),'AGG Activity_16'!A:K,B862-2016+2,FALSE),VLOOKUP(LEFT(C862,15),'AGG Activity_16'!A:K,B862-2016+2,FALSE))*(1-Summary!$C$9)</f>
        <v>38.659393046295726</v>
      </c>
      <c r="H862" s="6"/>
    </row>
    <row r="863" spans="1:8" x14ac:dyDescent="0.25">
      <c r="A863" t="s">
        <v>2</v>
      </c>
      <c r="B863">
        <f t="shared" si="22"/>
        <v>2021</v>
      </c>
      <c r="C863" t="str">
        <f t="shared" si="23"/>
        <v>RESBDGAPAOldWH______STDLFO_16</v>
      </c>
      <c r="D863" s="7">
        <f>_xlfn.IFNA(IF(VLOOKUP(LEFT(C863,LEN(C863)-3),RESBDG_Replacement_Split_Tech!A:T,12+B863-2016,FALSE)&lt;0,0,VLOOKUP(LEFT(C863,LEN(C863)-3),RESBDG_Replacement_Split_Tech!A:T,12+B863-2016,FALSE)),0)*_xlfn.IFNA(VLOOKUP(LEFT(C863,14),'AGG Activity_16'!A:K,B863-2016+2,FALSE),VLOOKUP(LEFT(C863,15),'AGG Activity_16'!A:K,B863-2016+2,FALSE))*(1-Summary!$C$9)</f>
        <v>18.188025824331344</v>
      </c>
      <c r="H863" s="6"/>
    </row>
    <row r="864" spans="1:8" x14ac:dyDescent="0.25">
      <c r="A864" t="s">
        <v>2</v>
      </c>
      <c r="B864">
        <f t="shared" si="22"/>
        <v>2021</v>
      </c>
      <c r="C864" t="str">
        <f t="shared" si="23"/>
        <v>RESBDGSATNewSHFUR___STDLFO_16</v>
      </c>
      <c r="D864" s="7">
        <f>_xlfn.IFNA(IF(VLOOKUP(LEFT(C864,LEN(C864)-3),RESBDG_Replacement_Split_Tech!A:T,12+B864-2016,FALSE)&lt;0,0,VLOOKUP(LEFT(C864,LEN(C864)-3),RESBDG_Replacement_Split_Tech!A:T,12+B864-2016,FALSE)),0)*_xlfn.IFNA(VLOOKUP(LEFT(C864,14),'AGG Activity_16'!A:K,B864-2016+2,FALSE),VLOOKUP(LEFT(C864,15),'AGG Activity_16'!A:K,B864-2016+2,FALSE))*(1-Summary!$C$9)</f>
        <v>0</v>
      </c>
      <c r="H864" s="6"/>
    </row>
    <row r="865" spans="1:8" x14ac:dyDescent="0.25">
      <c r="A865" t="s">
        <v>2</v>
      </c>
      <c r="B865">
        <f t="shared" si="22"/>
        <v>2021</v>
      </c>
      <c r="C865" t="str">
        <f t="shared" si="23"/>
        <v>RESBDGSATNewWH______STDLFO_16</v>
      </c>
      <c r="D865" s="7">
        <f>_xlfn.IFNA(IF(VLOOKUP(LEFT(C865,LEN(C865)-3),RESBDG_Replacement_Split_Tech!A:T,12+B865-2016,FALSE)&lt;0,0,VLOOKUP(LEFT(C865,LEN(C865)-3),RESBDG_Replacement_Split_Tech!A:T,12+B865-2016,FALSE)),0)*_xlfn.IFNA(VLOOKUP(LEFT(C865,14),'AGG Activity_16'!A:K,B865-2016+2,FALSE),VLOOKUP(LEFT(C865,15),'AGG Activity_16'!A:K,B865-2016+2,FALSE))*(1-Summary!$C$9)</f>
        <v>0</v>
      </c>
      <c r="H865" s="6"/>
    </row>
    <row r="866" spans="1:8" x14ac:dyDescent="0.25">
      <c r="A866" t="s">
        <v>2</v>
      </c>
      <c r="B866">
        <f t="shared" si="22"/>
        <v>2021</v>
      </c>
      <c r="C866" t="str">
        <f t="shared" si="23"/>
        <v>RESBDGSATOldSHFUR___STDLFO_16</v>
      </c>
      <c r="D866" s="7">
        <f>_xlfn.IFNA(IF(VLOOKUP(LEFT(C866,LEN(C866)-3),RESBDG_Replacement_Split_Tech!A:T,12+B866-2016,FALSE)&lt;0,0,VLOOKUP(LEFT(C866,LEN(C866)-3),RESBDG_Replacement_Split_Tech!A:T,12+B866-2016,FALSE)),0)*_xlfn.IFNA(VLOOKUP(LEFT(C866,14),'AGG Activity_16'!A:K,B866-2016+2,FALSE),VLOOKUP(LEFT(C866,15),'AGG Activity_16'!A:K,B866-2016+2,FALSE))*(1-Summary!$C$9)</f>
        <v>19.998640129543908</v>
      </c>
      <c r="H866" s="6"/>
    </row>
    <row r="867" spans="1:8" x14ac:dyDescent="0.25">
      <c r="A867" t="s">
        <v>2</v>
      </c>
      <c r="B867">
        <f t="shared" si="22"/>
        <v>2021</v>
      </c>
      <c r="C867" t="str">
        <f t="shared" si="23"/>
        <v>RESBDGSATOldWH______STDLFO_16</v>
      </c>
      <c r="D867" s="7">
        <f>_xlfn.IFNA(IF(VLOOKUP(LEFT(C867,LEN(C867)-3),RESBDG_Replacement_Split_Tech!A:T,12+B867-2016,FALSE)&lt;0,0,VLOOKUP(LEFT(C867,LEN(C867)-3),RESBDG_Replacement_Split_Tech!A:T,12+B867-2016,FALSE)),0)*_xlfn.IFNA(VLOOKUP(LEFT(C867,14),'AGG Activity_16'!A:K,B867-2016+2,FALSE),VLOOKUP(LEFT(C867,15),'AGG Activity_16'!A:K,B867-2016+2,FALSE))*(1-Summary!$C$9)</f>
        <v>5.3265458205331866</v>
      </c>
      <c r="H867" s="6"/>
    </row>
    <row r="868" spans="1:8" x14ac:dyDescent="0.25">
      <c r="A868" t="s">
        <v>2</v>
      </c>
      <c r="B868">
        <f t="shared" si="22"/>
        <v>2021</v>
      </c>
      <c r="C868" t="str">
        <f t="shared" si="23"/>
        <v>RESBDGSDENewSHFUR___STDLFO_16</v>
      </c>
      <c r="D868" s="7">
        <f>_xlfn.IFNA(IF(VLOOKUP(LEFT(C868,LEN(C868)-3),RESBDG_Replacement_Split_Tech!A:T,12+B868-2016,FALSE)&lt;0,0,VLOOKUP(LEFT(C868,LEN(C868)-3),RESBDG_Replacement_Split_Tech!A:T,12+B868-2016,FALSE)),0)*_xlfn.IFNA(VLOOKUP(LEFT(C868,14),'AGG Activity_16'!A:K,B868-2016+2,FALSE),VLOOKUP(LEFT(C868,15),'AGG Activity_16'!A:K,B868-2016+2,FALSE))*(1-Summary!$C$9)</f>
        <v>0</v>
      </c>
      <c r="H868" s="6"/>
    </row>
    <row r="869" spans="1:8" x14ac:dyDescent="0.25">
      <c r="A869" t="s">
        <v>2</v>
      </c>
      <c r="B869">
        <f t="shared" si="22"/>
        <v>2021</v>
      </c>
      <c r="C869" t="str">
        <f t="shared" si="23"/>
        <v>RESBDGSDENewWH______STDLFO_16</v>
      </c>
      <c r="D869" s="7">
        <f>_xlfn.IFNA(IF(VLOOKUP(LEFT(C869,LEN(C869)-3),RESBDG_Replacement_Split_Tech!A:T,12+B869-2016,FALSE)&lt;0,0,VLOOKUP(LEFT(C869,LEN(C869)-3),RESBDG_Replacement_Split_Tech!A:T,12+B869-2016,FALSE)),0)*_xlfn.IFNA(VLOOKUP(LEFT(C869,14),'AGG Activity_16'!A:K,B869-2016+2,FALSE),VLOOKUP(LEFT(C869,15),'AGG Activity_16'!A:K,B869-2016+2,FALSE))*(1-Summary!$C$9)</f>
        <v>0</v>
      </c>
      <c r="H869" s="6"/>
    </row>
    <row r="870" spans="1:8" x14ac:dyDescent="0.25">
      <c r="A870" t="s">
        <v>2</v>
      </c>
      <c r="B870">
        <f t="shared" si="22"/>
        <v>2021</v>
      </c>
      <c r="C870" t="str">
        <f t="shared" si="23"/>
        <v>RESBDGSDEOldSHFUR___STDLFO_16</v>
      </c>
      <c r="D870" s="7">
        <f>_xlfn.IFNA(IF(VLOOKUP(LEFT(C870,LEN(C870)-3),RESBDG_Replacement_Split_Tech!A:T,12+B870-2016,FALSE)&lt;0,0,VLOOKUP(LEFT(C870,LEN(C870)-3),RESBDG_Replacement_Split_Tech!A:T,12+B870-2016,FALSE)),0)*_xlfn.IFNA(VLOOKUP(LEFT(C870,14),'AGG Activity_16'!A:K,B870-2016+2,FALSE),VLOOKUP(LEFT(C870,15),'AGG Activity_16'!A:K,B870-2016+2,FALSE))*(1-Summary!$C$9)</f>
        <v>46.091637543796928</v>
      </c>
      <c r="H870" s="6"/>
    </row>
    <row r="871" spans="1:8" x14ac:dyDescent="0.25">
      <c r="A871" t="s">
        <v>2</v>
      </c>
      <c r="B871">
        <f t="shared" si="22"/>
        <v>2021</v>
      </c>
      <c r="C871" t="str">
        <f t="shared" si="23"/>
        <v>RESBDGSDEOldWH______STDLFO_16</v>
      </c>
      <c r="D871" s="7">
        <f>_xlfn.IFNA(IF(VLOOKUP(LEFT(C871,LEN(C871)-3),RESBDG_Replacement_Split_Tech!A:T,12+B871-2016,FALSE)&lt;0,0,VLOOKUP(LEFT(C871,LEN(C871)-3),RESBDG_Replacement_Split_Tech!A:T,12+B871-2016,FALSE)),0)*_xlfn.IFNA(VLOOKUP(LEFT(C871,14),'AGG Activity_16'!A:K,B871-2016+2,FALSE),VLOOKUP(LEFT(C871,15),'AGG Activity_16'!A:K,B871-2016+2,FALSE))*(1-Summary!$C$9)</f>
        <v>9.5572143938191463</v>
      </c>
      <c r="H871" s="6"/>
    </row>
    <row r="872" spans="1:8" x14ac:dyDescent="0.25">
      <c r="A872" t="s">
        <v>2</v>
      </c>
      <c r="B872">
        <f t="shared" si="22"/>
        <v>2021</v>
      </c>
      <c r="C872" t="str">
        <f t="shared" si="23"/>
        <v>RESBDGAPANewSHFUR___STDPRO_16</v>
      </c>
      <c r="D872" s="7">
        <f>_xlfn.IFNA(IF(VLOOKUP(LEFT(C872,LEN(C872)-3),RESBDG_Replacement_Split_Tech!A:T,12+B872-2016,FALSE)&lt;0,0,VLOOKUP(LEFT(C872,LEN(C872)-3),RESBDG_Replacement_Split_Tech!A:T,12+B872-2016,FALSE)),0)*_xlfn.IFNA(VLOOKUP(LEFT(C872,14),'AGG Activity_16'!A:K,B872-2016+2,FALSE),VLOOKUP(LEFT(C872,15),'AGG Activity_16'!A:K,B872-2016+2,FALSE))*(1-Summary!$C$9)</f>
        <v>0</v>
      </c>
      <c r="H872" s="6"/>
    </row>
    <row r="873" spans="1:8" x14ac:dyDescent="0.25">
      <c r="A873" t="s">
        <v>2</v>
      </c>
      <c r="B873">
        <f t="shared" si="22"/>
        <v>2021</v>
      </c>
      <c r="C873" t="str">
        <f t="shared" si="23"/>
        <v>RESBDGAPANewWH______STDPRO_16</v>
      </c>
      <c r="D873" s="7">
        <f>_xlfn.IFNA(IF(VLOOKUP(LEFT(C873,LEN(C873)-3),RESBDG_Replacement_Split_Tech!A:T,12+B873-2016,FALSE)&lt;0,0,VLOOKUP(LEFT(C873,LEN(C873)-3),RESBDG_Replacement_Split_Tech!A:T,12+B873-2016,FALSE)),0)*_xlfn.IFNA(VLOOKUP(LEFT(C873,14),'AGG Activity_16'!A:K,B873-2016+2,FALSE),VLOOKUP(LEFT(C873,15),'AGG Activity_16'!A:K,B873-2016+2,FALSE))*(1-Summary!$C$9)</f>
        <v>0</v>
      </c>
      <c r="H873" s="6"/>
    </row>
    <row r="874" spans="1:8" x14ac:dyDescent="0.25">
      <c r="A874" t="s">
        <v>2</v>
      </c>
      <c r="B874">
        <f t="shared" si="22"/>
        <v>2021</v>
      </c>
      <c r="C874" t="str">
        <f t="shared" si="23"/>
        <v>RESBDGAPAOldSHFUR___STDPRO_16</v>
      </c>
      <c r="D874" s="7">
        <f>_xlfn.IFNA(IF(VLOOKUP(LEFT(C874,LEN(C874)-3),RESBDG_Replacement_Split_Tech!A:T,12+B874-2016,FALSE)&lt;0,0,VLOOKUP(LEFT(C874,LEN(C874)-3),RESBDG_Replacement_Split_Tech!A:T,12+B874-2016,FALSE)),0)*_xlfn.IFNA(VLOOKUP(LEFT(C874,14),'AGG Activity_16'!A:K,B874-2016+2,FALSE),VLOOKUP(LEFT(C874,15),'AGG Activity_16'!A:K,B874-2016+2,FALSE))*(1-Summary!$C$9)</f>
        <v>0</v>
      </c>
      <c r="H874" s="6"/>
    </row>
    <row r="875" spans="1:8" x14ac:dyDescent="0.25">
      <c r="A875" t="s">
        <v>2</v>
      </c>
      <c r="B875">
        <f t="shared" si="22"/>
        <v>2021</v>
      </c>
      <c r="C875" t="str">
        <f t="shared" si="23"/>
        <v>RESBDGAPAOldWH______STDPRO_16</v>
      </c>
      <c r="D875" s="7">
        <f>_xlfn.IFNA(IF(VLOOKUP(LEFT(C875,LEN(C875)-3),RESBDG_Replacement_Split_Tech!A:T,12+B875-2016,FALSE)&lt;0,0,VLOOKUP(LEFT(C875,LEN(C875)-3),RESBDG_Replacement_Split_Tech!A:T,12+B875-2016,FALSE)),0)*_xlfn.IFNA(VLOOKUP(LEFT(C875,14),'AGG Activity_16'!A:K,B875-2016+2,FALSE),VLOOKUP(LEFT(C875,15),'AGG Activity_16'!A:K,B875-2016+2,FALSE))*(1-Summary!$C$9)</f>
        <v>0</v>
      </c>
      <c r="H875" s="6"/>
    </row>
    <row r="876" spans="1:8" x14ac:dyDescent="0.25">
      <c r="A876" t="s">
        <v>2</v>
      </c>
      <c r="B876">
        <f t="shared" si="22"/>
        <v>2021</v>
      </c>
      <c r="C876" t="str">
        <f t="shared" si="23"/>
        <v>RESBDGSATNewSHFUR___STDPRO_16</v>
      </c>
      <c r="D876" s="7">
        <f>_xlfn.IFNA(IF(VLOOKUP(LEFT(C876,LEN(C876)-3),RESBDG_Replacement_Split_Tech!A:T,12+B876-2016,FALSE)&lt;0,0,VLOOKUP(LEFT(C876,LEN(C876)-3),RESBDG_Replacement_Split_Tech!A:T,12+B876-2016,FALSE)),0)*_xlfn.IFNA(VLOOKUP(LEFT(C876,14),'AGG Activity_16'!A:K,B876-2016+2,FALSE),VLOOKUP(LEFT(C876,15),'AGG Activity_16'!A:K,B876-2016+2,FALSE))*(1-Summary!$C$9)</f>
        <v>0</v>
      </c>
      <c r="H876" s="6"/>
    </row>
    <row r="877" spans="1:8" x14ac:dyDescent="0.25">
      <c r="A877" t="s">
        <v>2</v>
      </c>
      <c r="B877">
        <f t="shared" si="22"/>
        <v>2021</v>
      </c>
      <c r="C877" t="str">
        <f t="shared" si="23"/>
        <v>RESBDGSATNewWH______STDPRO_16</v>
      </c>
      <c r="D877" s="7">
        <f>_xlfn.IFNA(IF(VLOOKUP(LEFT(C877,LEN(C877)-3),RESBDG_Replacement_Split_Tech!A:T,12+B877-2016,FALSE)&lt;0,0,VLOOKUP(LEFT(C877,LEN(C877)-3),RESBDG_Replacement_Split_Tech!A:T,12+B877-2016,FALSE)),0)*_xlfn.IFNA(VLOOKUP(LEFT(C877,14),'AGG Activity_16'!A:K,B877-2016+2,FALSE),VLOOKUP(LEFT(C877,15),'AGG Activity_16'!A:K,B877-2016+2,FALSE))*(1-Summary!$C$9)</f>
        <v>0</v>
      </c>
      <c r="H877" s="6"/>
    </row>
    <row r="878" spans="1:8" x14ac:dyDescent="0.25">
      <c r="A878" t="s">
        <v>2</v>
      </c>
      <c r="B878">
        <f t="shared" si="22"/>
        <v>2021</v>
      </c>
      <c r="C878" t="str">
        <f t="shared" si="23"/>
        <v>RESBDGSATOldSHFUR___STDPRO_16</v>
      </c>
      <c r="D878" s="7">
        <f>_xlfn.IFNA(IF(VLOOKUP(LEFT(C878,LEN(C878)-3),RESBDG_Replacement_Split_Tech!A:T,12+B878-2016,FALSE)&lt;0,0,VLOOKUP(LEFT(C878,LEN(C878)-3),RESBDG_Replacement_Split_Tech!A:T,12+B878-2016,FALSE)),0)*_xlfn.IFNA(VLOOKUP(LEFT(C878,14),'AGG Activity_16'!A:K,B878-2016+2,FALSE),VLOOKUP(LEFT(C878,15),'AGG Activity_16'!A:K,B878-2016+2,FALSE))*(1-Summary!$C$9)</f>
        <v>0</v>
      </c>
      <c r="H878" s="6"/>
    </row>
    <row r="879" spans="1:8" x14ac:dyDescent="0.25">
      <c r="A879" t="s">
        <v>2</v>
      </c>
      <c r="B879">
        <f t="shared" si="22"/>
        <v>2021</v>
      </c>
      <c r="C879" t="str">
        <f t="shared" si="23"/>
        <v>RESBDGSATOldWH______STDPRO_16</v>
      </c>
      <c r="D879" s="7">
        <f>_xlfn.IFNA(IF(VLOOKUP(LEFT(C879,LEN(C879)-3),RESBDG_Replacement_Split_Tech!A:T,12+B879-2016,FALSE)&lt;0,0,VLOOKUP(LEFT(C879,LEN(C879)-3),RESBDG_Replacement_Split_Tech!A:T,12+B879-2016,FALSE)),0)*_xlfn.IFNA(VLOOKUP(LEFT(C879,14),'AGG Activity_16'!A:K,B879-2016+2,FALSE),VLOOKUP(LEFT(C879,15),'AGG Activity_16'!A:K,B879-2016+2,FALSE))*(1-Summary!$C$9)</f>
        <v>0</v>
      </c>
      <c r="H879" s="6"/>
    </row>
    <row r="880" spans="1:8" x14ac:dyDescent="0.25">
      <c r="A880" t="s">
        <v>2</v>
      </c>
      <c r="B880">
        <f t="shared" si="22"/>
        <v>2021</v>
      </c>
      <c r="C880" t="str">
        <f t="shared" si="23"/>
        <v>RESBDGSDENewSHFUR___STDPRO_16</v>
      </c>
      <c r="D880" s="7">
        <f>_xlfn.IFNA(IF(VLOOKUP(LEFT(C880,LEN(C880)-3),RESBDG_Replacement_Split_Tech!A:T,12+B880-2016,FALSE)&lt;0,0,VLOOKUP(LEFT(C880,LEN(C880)-3),RESBDG_Replacement_Split_Tech!A:T,12+B880-2016,FALSE)),0)*_xlfn.IFNA(VLOOKUP(LEFT(C880,14),'AGG Activity_16'!A:K,B880-2016+2,FALSE),VLOOKUP(LEFT(C880,15),'AGG Activity_16'!A:K,B880-2016+2,FALSE))*(1-Summary!$C$9)</f>
        <v>0</v>
      </c>
      <c r="H880" s="6"/>
    </row>
    <row r="881" spans="1:8" x14ac:dyDescent="0.25">
      <c r="A881" t="s">
        <v>2</v>
      </c>
      <c r="B881">
        <f t="shared" si="22"/>
        <v>2021</v>
      </c>
      <c r="C881" t="str">
        <f t="shared" si="23"/>
        <v>RESBDGSDENewWH______STDPRO_16</v>
      </c>
      <c r="D881" s="7">
        <f>_xlfn.IFNA(IF(VLOOKUP(LEFT(C881,LEN(C881)-3),RESBDG_Replacement_Split_Tech!A:T,12+B881-2016,FALSE)&lt;0,0,VLOOKUP(LEFT(C881,LEN(C881)-3),RESBDG_Replacement_Split_Tech!A:T,12+B881-2016,FALSE)),0)*_xlfn.IFNA(VLOOKUP(LEFT(C881,14),'AGG Activity_16'!A:K,B881-2016+2,FALSE),VLOOKUP(LEFT(C881,15),'AGG Activity_16'!A:K,B881-2016+2,FALSE))*(1-Summary!$C$9)</f>
        <v>0</v>
      </c>
      <c r="H881" s="6"/>
    </row>
    <row r="882" spans="1:8" x14ac:dyDescent="0.25">
      <c r="A882" t="s">
        <v>2</v>
      </c>
      <c r="B882">
        <f t="shared" si="22"/>
        <v>2021</v>
      </c>
      <c r="C882" t="str">
        <f t="shared" si="23"/>
        <v>RESBDGSDEOldSHFUR___STDPRO_16</v>
      </c>
      <c r="D882" s="7">
        <f>_xlfn.IFNA(IF(VLOOKUP(LEFT(C882,LEN(C882)-3),RESBDG_Replacement_Split_Tech!A:T,12+B882-2016,FALSE)&lt;0,0,VLOOKUP(LEFT(C882,LEN(C882)-3),RESBDG_Replacement_Split_Tech!A:T,12+B882-2016,FALSE)),0)*_xlfn.IFNA(VLOOKUP(LEFT(C882,14),'AGG Activity_16'!A:K,B882-2016+2,FALSE),VLOOKUP(LEFT(C882,15),'AGG Activity_16'!A:K,B882-2016+2,FALSE))*(1-Summary!$C$9)</f>
        <v>0</v>
      </c>
      <c r="H882" s="6"/>
    </row>
    <row r="883" spans="1:8" x14ac:dyDescent="0.25">
      <c r="A883" t="s">
        <v>2</v>
      </c>
      <c r="B883">
        <f t="shared" si="22"/>
        <v>2021</v>
      </c>
      <c r="C883" t="str">
        <f t="shared" si="23"/>
        <v>RESBDGSDEOldWH______STDPRO_16</v>
      </c>
      <c r="D883" s="7">
        <f>_xlfn.IFNA(IF(VLOOKUP(LEFT(C883,LEN(C883)-3),RESBDG_Replacement_Split_Tech!A:T,12+B883-2016,FALSE)&lt;0,0,VLOOKUP(LEFT(C883,LEN(C883)-3),RESBDG_Replacement_Split_Tech!A:T,12+B883-2016,FALSE)),0)*_xlfn.IFNA(VLOOKUP(LEFT(C883,14),'AGG Activity_16'!A:K,B883-2016+2,FALSE),VLOOKUP(LEFT(C883,15),'AGG Activity_16'!A:K,B883-2016+2,FALSE))*(1-Summary!$C$9)</f>
        <v>0</v>
      </c>
      <c r="H883" s="6"/>
    </row>
    <row r="884" spans="1:8" x14ac:dyDescent="0.25">
      <c r="A884" t="s">
        <v>2</v>
      </c>
      <c r="B884">
        <f t="shared" si="22"/>
        <v>2022</v>
      </c>
      <c r="C884" t="str">
        <f t="shared" si="23"/>
        <v>RESBDGAPAOldSHFUR___STDBMA_16</v>
      </c>
      <c r="D884" s="7">
        <f>_xlfn.IFNA(IF(VLOOKUP(LEFT(C884,LEN(C884)-3),RESBDG_Replacement_Split_Tech!A:T,12+B884-2016,FALSE)&lt;0,0,VLOOKUP(LEFT(C884,LEN(C884)-3),RESBDG_Replacement_Split_Tech!A:T,12+B884-2016,FALSE)),0)*_xlfn.IFNA(VLOOKUP(LEFT(C884,14),'AGG Activity_16'!A:K,B884-2016+2,FALSE),VLOOKUP(LEFT(C884,15),'AGG Activity_16'!A:K,B884-2016+2,FALSE))*(1-Summary!$C$9)</f>
        <v>14.136527745369486</v>
      </c>
      <c r="H884" s="6"/>
    </row>
    <row r="885" spans="1:8" x14ac:dyDescent="0.25">
      <c r="A885" t="s">
        <v>2</v>
      </c>
      <c r="B885">
        <f t="shared" si="22"/>
        <v>2022</v>
      </c>
      <c r="C885" t="str">
        <f t="shared" si="23"/>
        <v>RESBDGAPAOldWH______STDBMA_16</v>
      </c>
      <c r="D885" s="7">
        <f>_xlfn.IFNA(IF(VLOOKUP(LEFT(C885,LEN(C885)-3),RESBDG_Replacement_Split_Tech!A:T,12+B885-2016,FALSE)&lt;0,0,VLOOKUP(LEFT(C885,LEN(C885)-3),RESBDG_Replacement_Split_Tech!A:T,12+B885-2016,FALSE)),0)*_xlfn.IFNA(VLOOKUP(LEFT(C885,14),'AGG Activity_16'!A:K,B885-2016+2,FALSE),VLOOKUP(LEFT(C885,15),'AGG Activity_16'!A:K,B885-2016+2,FALSE))*(1-Summary!$C$9)</f>
        <v>0</v>
      </c>
      <c r="H885" s="6"/>
    </row>
    <row r="886" spans="1:8" x14ac:dyDescent="0.25">
      <c r="A886" t="s">
        <v>2</v>
      </c>
      <c r="B886">
        <f t="shared" si="22"/>
        <v>2022</v>
      </c>
      <c r="C886" t="str">
        <f t="shared" si="23"/>
        <v>RESBDGSATOldSHFUR___STDBMA_16</v>
      </c>
      <c r="D886" s="7">
        <f>_xlfn.IFNA(IF(VLOOKUP(LEFT(C886,LEN(C886)-3),RESBDG_Replacement_Split_Tech!A:T,12+B886-2016,FALSE)&lt;0,0,VLOOKUP(LEFT(C886,LEN(C886)-3),RESBDG_Replacement_Split_Tech!A:T,12+B886-2016,FALSE)),0)*_xlfn.IFNA(VLOOKUP(LEFT(C886,14),'AGG Activity_16'!A:K,B886-2016+2,FALSE),VLOOKUP(LEFT(C886,15),'AGG Activity_16'!A:K,B886-2016+2,FALSE))*(1-Summary!$C$9)</f>
        <v>7.187331280904826</v>
      </c>
      <c r="H886" s="6"/>
    </row>
    <row r="887" spans="1:8" x14ac:dyDescent="0.25">
      <c r="A887" t="s">
        <v>2</v>
      </c>
      <c r="B887">
        <f t="shared" si="22"/>
        <v>2022</v>
      </c>
      <c r="C887" t="str">
        <f t="shared" si="23"/>
        <v>RESBDGSATOldWH______STDBMA_16</v>
      </c>
      <c r="D887" s="7">
        <f>_xlfn.IFNA(IF(VLOOKUP(LEFT(C887,LEN(C887)-3),RESBDG_Replacement_Split_Tech!A:T,12+B887-2016,FALSE)&lt;0,0,VLOOKUP(LEFT(C887,LEN(C887)-3),RESBDG_Replacement_Split_Tech!A:T,12+B887-2016,FALSE)),0)*_xlfn.IFNA(VLOOKUP(LEFT(C887,14),'AGG Activity_16'!A:K,B887-2016+2,FALSE),VLOOKUP(LEFT(C887,15),'AGG Activity_16'!A:K,B887-2016+2,FALSE))*(1-Summary!$C$9)</f>
        <v>0</v>
      </c>
      <c r="H887" s="6"/>
    </row>
    <row r="888" spans="1:8" x14ac:dyDescent="0.25">
      <c r="A888" t="s">
        <v>2</v>
      </c>
      <c r="B888">
        <f t="shared" si="22"/>
        <v>2022</v>
      </c>
      <c r="C888" t="str">
        <f t="shared" si="23"/>
        <v>RESBDGSDEOldSHFUR___STDBMA_16</v>
      </c>
      <c r="D888" s="7">
        <f>_xlfn.IFNA(IF(VLOOKUP(LEFT(C888,LEN(C888)-3),RESBDG_Replacement_Split_Tech!A:T,12+B888-2016,FALSE)&lt;0,0,VLOOKUP(LEFT(C888,LEN(C888)-3),RESBDG_Replacement_Split_Tech!A:T,12+B888-2016,FALSE)),0)*_xlfn.IFNA(VLOOKUP(LEFT(C888,14),'AGG Activity_16'!A:K,B888-2016+2,FALSE),VLOOKUP(LEFT(C888,15),'AGG Activity_16'!A:K,B888-2016+2,FALSE))*(1-Summary!$C$9)</f>
        <v>16.552954872996381</v>
      </c>
      <c r="H888" s="6"/>
    </row>
    <row r="889" spans="1:8" x14ac:dyDescent="0.25">
      <c r="A889" t="s">
        <v>2</v>
      </c>
      <c r="B889">
        <f t="shared" si="22"/>
        <v>2022</v>
      </c>
      <c r="C889" t="str">
        <f t="shared" si="23"/>
        <v>RESBDGSDEOldWH______STDBMA_16</v>
      </c>
      <c r="D889" s="7">
        <f>_xlfn.IFNA(IF(VLOOKUP(LEFT(C889,LEN(C889)-3),RESBDG_Replacement_Split_Tech!A:T,12+B889-2016,FALSE)&lt;0,0,VLOOKUP(LEFT(C889,LEN(C889)-3),RESBDG_Replacement_Split_Tech!A:T,12+B889-2016,FALSE)),0)*_xlfn.IFNA(VLOOKUP(LEFT(C889,14),'AGG Activity_16'!A:K,B889-2016+2,FALSE),VLOOKUP(LEFT(C889,15),'AGG Activity_16'!A:K,B889-2016+2,FALSE))*(1-Summary!$C$9)</f>
        <v>0</v>
      </c>
      <c r="H889" s="6"/>
    </row>
    <row r="890" spans="1:8" x14ac:dyDescent="0.25">
      <c r="A890" t="s">
        <v>2</v>
      </c>
      <c r="B890">
        <f t="shared" si="22"/>
        <v>2022</v>
      </c>
      <c r="C890" t="str">
        <f t="shared" si="23"/>
        <v>RESBDGAPAOldSHFUR___HIGNGA_16</v>
      </c>
      <c r="D890" s="7">
        <f>_xlfn.IFNA(IF(VLOOKUP(LEFT(C890,LEN(C890)-3),RESBDG_Replacement_Split_Tech!A:T,12+B890-2016,FALSE)&lt;0,0,VLOOKUP(LEFT(C890,LEN(C890)-3),RESBDG_Replacement_Split_Tech!A:T,12+B890-2016,FALSE)),0)*_xlfn.IFNA(VLOOKUP(LEFT(C890,14),'AGG Activity_16'!A:K,B890-2016+2,FALSE),VLOOKUP(LEFT(C890,15),'AGG Activity_16'!A:K,B890-2016+2,FALSE))*(1-Summary!$C$9)</f>
        <v>3380.2906905156997</v>
      </c>
      <c r="H890" s="6"/>
    </row>
    <row r="891" spans="1:8" x14ac:dyDescent="0.25">
      <c r="A891" t="s">
        <v>2</v>
      </c>
      <c r="B891">
        <f t="shared" si="22"/>
        <v>2022</v>
      </c>
      <c r="C891" t="str">
        <f t="shared" si="23"/>
        <v>RESBDGAPAOldSHFUR___MEDNGA_16</v>
      </c>
      <c r="D891" s="7">
        <f>_xlfn.IFNA(IF(VLOOKUP(LEFT(C891,LEN(C891)-3),RESBDG_Replacement_Split_Tech!A:T,12+B891-2016,FALSE)&lt;0,0,VLOOKUP(LEFT(C891,LEN(C891)-3),RESBDG_Replacement_Split_Tech!A:T,12+B891-2016,FALSE)),0)*_xlfn.IFNA(VLOOKUP(LEFT(C891,14),'AGG Activity_16'!A:K,B891-2016+2,FALSE),VLOOKUP(LEFT(C891,15),'AGG Activity_16'!A:K,B891-2016+2,FALSE))*(1-Summary!$C$9)</f>
        <v>1062.9183737459034</v>
      </c>
      <c r="H891" s="6"/>
    </row>
    <row r="892" spans="1:8" x14ac:dyDescent="0.25">
      <c r="A892" t="s">
        <v>2</v>
      </c>
      <c r="B892">
        <f t="shared" si="22"/>
        <v>2022</v>
      </c>
      <c r="C892" t="str">
        <f t="shared" si="23"/>
        <v>RESBDGAPAOldWH______STDNGA_16</v>
      </c>
      <c r="D892" s="7">
        <f>_xlfn.IFNA(IF(VLOOKUP(LEFT(C892,LEN(C892)-3),RESBDG_Replacement_Split_Tech!A:T,12+B892-2016,FALSE)&lt;0,0,VLOOKUP(LEFT(C892,LEN(C892)-3),RESBDG_Replacement_Split_Tech!A:T,12+B892-2016,FALSE)),0)*_xlfn.IFNA(VLOOKUP(LEFT(C892,14),'AGG Activity_16'!A:K,B892-2016+2,FALSE),VLOOKUP(LEFT(C892,15),'AGG Activity_16'!A:K,B892-2016+2,FALSE))*(1-Summary!$C$9)</f>
        <v>3346.8094038468748</v>
      </c>
      <c r="H892" s="6"/>
    </row>
    <row r="893" spans="1:8" x14ac:dyDescent="0.25">
      <c r="A893" t="s">
        <v>2</v>
      </c>
      <c r="B893">
        <f t="shared" si="22"/>
        <v>2022</v>
      </c>
      <c r="C893" t="str">
        <f t="shared" si="23"/>
        <v>RESBDGSATOldSHFUR___HIGNGA_16</v>
      </c>
      <c r="D893" s="7">
        <f>_xlfn.IFNA(IF(VLOOKUP(LEFT(C893,LEN(C893)-3),RESBDG_Replacement_Split_Tech!A:T,12+B893-2016,FALSE)&lt;0,0,VLOOKUP(LEFT(C893,LEN(C893)-3),RESBDG_Replacement_Split_Tech!A:T,12+B893-2016,FALSE)),0)*_xlfn.IFNA(VLOOKUP(LEFT(C893,14),'AGG Activity_16'!A:K,B893-2016+2,FALSE),VLOOKUP(LEFT(C893,15),'AGG Activity_16'!A:K,B893-2016+2,FALSE))*(1-Summary!$C$9)</f>
        <v>1718.616442177814</v>
      </c>
      <c r="H893" s="6"/>
    </row>
    <row r="894" spans="1:8" x14ac:dyDescent="0.25">
      <c r="A894" t="s">
        <v>2</v>
      </c>
      <c r="B894">
        <f t="shared" si="22"/>
        <v>2022</v>
      </c>
      <c r="C894" t="str">
        <f t="shared" si="23"/>
        <v>RESBDGSATOldSHFUR___MEDNGA_16</v>
      </c>
      <c r="D894" s="7">
        <f>_xlfn.IFNA(IF(VLOOKUP(LEFT(C894,LEN(C894)-3),RESBDG_Replacement_Split_Tech!A:T,12+B894-2016,FALSE)&lt;0,0,VLOOKUP(LEFT(C894,LEN(C894)-3),RESBDG_Replacement_Split_Tech!A:T,12+B894-2016,FALSE)),0)*_xlfn.IFNA(VLOOKUP(LEFT(C894,14),'AGG Activity_16'!A:K,B894-2016+2,FALSE),VLOOKUP(LEFT(C894,15),'AGG Activity_16'!A:K,B894-2016+2,FALSE))*(1-Summary!$C$9)</f>
        <v>540.41180509653805</v>
      </c>
      <c r="H894" s="6"/>
    </row>
    <row r="895" spans="1:8" x14ac:dyDescent="0.25">
      <c r="A895" t="s">
        <v>2</v>
      </c>
      <c r="B895">
        <f t="shared" si="22"/>
        <v>2022</v>
      </c>
      <c r="C895" t="str">
        <f t="shared" si="23"/>
        <v>RESBDGSATOldWH______STDNGA_16</v>
      </c>
      <c r="D895" s="7">
        <f>_xlfn.IFNA(IF(VLOOKUP(LEFT(C895,LEN(C895)-3),RESBDG_Replacement_Split_Tech!A:T,12+B895-2016,FALSE)&lt;0,0,VLOOKUP(LEFT(C895,LEN(C895)-3),RESBDG_Replacement_Split_Tech!A:T,12+B895-2016,FALSE)),0)*_xlfn.IFNA(VLOOKUP(LEFT(C895,14),'AGG Activity_16'!A:K,B895-2016+2,FALSE),VLOOKUP(LEFT(C895,15),'AGG Activity_16'!A:K,B895-2016+2,FALSE))*(1-Summary!$C$9)</f>
        <v>961.8696272419412</v>
      </c>
      <c r="H895" s="6"/>
    </row>
    <row r="896" spans="1:8" x14ac:dyDescent="0.25">
      <c r="A896" t="s">
        <v>2</v>
      </c>
      <c r="B896">
        <f t="shared" si="22"/>
        <v>2022</v>
      </c>
      <c r="C896" t="str">
        <f t="shared" si="23"/>
        <v>RESBDGSDEOldSHFUR___HIGNGA_16</v>
      </c>
      <c r="D896" s="7">
        <f>_xlfn.IFNA(IF(VLOOKUP(LEFT(C896,LEN(C896)-3),RESBDG_Replacement_Split_Tech!A:T,12+B896-2016,FALSE)&lt;0,0,VLOOKUP(LEFT(C896,LEN(C896)-3),RESBDG_Replacement_Split_Tech!A:T,12+B896-2016,FALSE)),0)*_xlfn.IFNA(VLOOKUP(LEFT(C896,14),'AGG Activity_16'!A:K,B896-2016+2,FALSE),VLOOKUP(LEFT(C896,15),'AGG Activity_16'!A:K,B896-2016+2,FALSE))*(1-Summary!$C$9)</f>
        <v>3958.1006217063591</v>
      </c>
      <c r="H896" s="6"/>
    </row>
    <row r="897" spans="1:8" x14ac:dyDescent="0.25">
      <c r="A897" t="s">
        <v>2</v>
      </c>
      <c r="B897">
        <f t="shared" si="22"/>
        <v>2022</v>
      </c>
      <c r="C897" t="str">
        <f t="shared" si="23"/>
        <v>RESBDGSDEOldSHFUR___MEDNGA_16</v>
      </c>
      <c r="D897" s="7">
        <f>_xlfn.IFNA(IF(VLOOKUP(LEFT(C897,LEN(C897)-3),RESBDG_Replacement_Split_Tech!A:T,12+B897-2016,FALSE)&lt;0,0,VLOOKUP(LEFT(C897,LEN(C897)-3),RESBDG_Replacement_Split_Tech!A:T,12+B897-2016,FALSE)),0)*_xlfn.IFNA(VLOOKUP(LEFT(C897,14),'AGG Activity_16'!A:K,B897-2016+2,FALSE),VLOOKUP(LEFT(C897,15),'AGG Activity_16'!A:K,B897-2016+2,FALSE))*(1-Summary!$C$9)</f>
        <v>1244.6083077266142</v>
      </c>
      <c r="H897" s="6"/>
    </row>
    <row r="898" spans="1:8" x14ac:dyDescent="0.25">
      <c r="A898" t="s">
        <v>2</v>
      </c>
      <c r="B898">
        <f t="shared" si="22"/>
        <v>2022</v>
      </c>
      <c r="C898" t="str">
        <f t="shared" si="23"/>
        <v>RESBDGSDEOldWH______STDNGA_16</v>
      </c>
      <c r="D898" s="7">
        <f>_xlfn.IFNA(IF(VLOOKUP(LEFT(C898,LEN(C898)-3),RESBDG_Replacement_Split_Tech!A:T,12+B898-2016,FALSE)&lt;0,0,VLOOKUP(LEFT(C898,LEN(C898)-3),RESBDG_Replacement_Split_Tech!A:T,12+B898-2016,FALSE)),0)*_xlfn.IFNA(VLOOKUP(LEFT(C898,14),'AGG Activity_16'!A:K,B898-2016+2,FALSE),VLOOKUP(LEFT(C898,15),'AGG Activity_16'!A:K,B898-2016+2,FALSE))*(1-Summary!$C$9)</f>
        <v>1704.9193945870704</v>
      </c>
      <c r="H898" s="6"/>
    </row>
    <row r="899" spans="1:8" x14ac:dyDescent="0.25">
      <c r="A899" t="s">
        <v>2</v>
      </c>
      <c r="B899">
        <f t="shared" si="22"/>
        <v>2022</v>
      </c>
      <c r="C899" t="str">
        <f t="shared" si="23"/>
        <v>RESBDGAPANewREF______STDELC_16</v>
      </c>
      <c r="D899" s="7">
        <f>_xlfn.IFNA(IF(VLOOKUP(LEFT(C899,LEN(C899)-3),RESBDG_Replacement_Split_Tech!A:T,12+B899-2016,FALSE)&lt;0,0,VLOOKUP(LEFT(C899,LEN(C899)-3),RESBDG_Replacement_Split_Tech!A:T,12+B899-2016,FALSE)),0)*_xlfn.IFNA(VLOOKUP(LEFT(C899,14),'AGG Activity_16'!A:K,B899-2016+2,FALSE),VLOOKUP(LEFT(C899,15),'AGG Activity_16'!A:K,B899-2016+2,FALSE))*(1-Summary!$C$9)</f>
        <v>0</v>
      </c>
      <c r="H899" s="6"/>
    </row>
    <row r="900" spans="1:8" x14ac:dyDescent="0.25">
      <c r="A900" t="s">
        <v>2</v>
      </c>
      <c r="B900">
        <f t="shared" si="22"/>
        <v>2022</v>
      </c>
      <c r="C900" t="str">
        <f t="shared" si="23"/>
        <v>RESBDGAPANewSCCE___STDELC_16</v>
      </c>
      <c r="D900" s="7">
        <f>_xlfn.IFNA(IF(VLOOKUP(LEFT(C900,LEN(C900)-3),RESBDG_Replacement_Split_Tech!A:T,12+B900-2016,FALSE)&lt;0,0,VLOOKUP(LEFT(C900,LEN(C900)-3),RESBDG_Replacement_Split_Tech!A:T,12+B900-2016,FALSE)),0)*_xlfn.IFNA(VLOOKUP(LEFT(C900,14),'AGG Activity_16'!A:K,B900-2016+2,FALSE),VLOOKUP(LEFT(C900,15),'AGG Activity_16'!A:K,B900-2016+2,FALSE))*(1-Summary!$C$9)</f>
        <v>0</v>
      </c>
      <c r="H900" s="6"/>
    </row>
    <row r="901" spans="1:8" x14ac:dyDescent="0.25">
      <c r="A901" t="s">
        <v>2</v>
      </c>
      <c r="B901">
        <f t="shared" si="22"/>
        <v>2022</v>
      </c>
      <c r="C901" t="str">
        <f t="shared" si="23"/>
        <v>RESBDGAPANewSCRO___STDELC_16</v>
      </c>
      <c r="D901" s="7">
        <f>_xlfn.IFNA(IF(VLOOKUP(LEFT(C901,LEN(C901)-3),RESBDG_Replacement_Split_Tech!A:T,12+B901-2016,FALSE)&lt;0,0,VLOOKUP(LEFT(C901,LEN(C901)-3),RESBDG_Replacement_Split_Tech!A:T,12+B901-2016,FALSE)),0)*_xlfn.IFNA(VLOOKUP(LEFT(C901,14),'AGG Activity_16'!A:K,B901-2016+2,FALSE),VLOOKUP(LEFT(C901,15),'AGG Activity_16'!A:K,B901-2016+2,FALSE))*(1-Summary!$C$9)</f>
        <v>0</v>
      </c>
      <c r="H901" s="6"/>
    </row>
    <row r="902" spans="1:8" x14ac:dyDescent="0.25">
      <c r="A902" t="s">
        <v>2</v>
      </c>
      <c r="B902">
        <f t="shared" si="22"/>
        <v>2022</v>
      </c>
      <c r="C902" t="str">
        <f t="shared" si="23"/>
        <v>RESBDGAPANewSHHEP___STDELC_16</v>
      </c>
      <c r="D902" s="7">
        <f>_xlfn.IFNA(IF(VLOOKUP(LEFT(C902,LEN(C902)-3),RESBDG_Replacement_Split_Tech!A:T,12+B902-2016,FALSE)&lt;0,0,VLOOKUP(LEFT(C902,LEN(C902)-3),RESBDG_Replacement_Split_Tech!A:T,12+B902-2016,FALSE)),0)*_xlfn.IFNA(VLOOKUP(LEFT(C902,14),'AGG Activity_16'!A:K,B902-2016+2,FALSE),VLOOKUP(LEFT(C902,15),'AGG Activity_16'!A:K,B902-2016+2,FALSE))*(1-Summary!$C$9)</f>
        <v>0</v>
      </c>
      <c r="H902" s="6"/>
    </row>
    <row r="903" spans="1:8" x14ac:dyDescent="0.25">
      <c r="A903" t="s">
        <v>2</v>
      </c>
      <c r="B903">
        <f t="shared" si="22"/>
        <v>2022</v>
      </c>
      <c r="C903" t="str">
        <f t="shared" si="23"/>
        <v>RESBDGAPANewSHPLT___STDELC_16</v>
      </c>
      <c r="D903" s="7">
        <f>_xlfn.IFNA(IF(VLOOKUP(LEFT(C903,LEN(C903)-3),RESBDG_Replacement_Split_Tech!A:T,12+B903-2016,FALSE)&lt;0,0,VLOOKUP(LEFT(C903,LEN(C903)-3),RESBDG_Replacement_Split_Tech!A:T,12+B903-2016,FALSE)),0)*_xlfn.IFNA(VLOOKUP(LEFT(C903,14),'AGG Activity_16'!A:K,B903-2016+2,FALSE),VLOOKUP(LEFT(C903,15),'AGG Activity_16'!A:K,B903-2016+2,FALSE))*(1-Summary!$C$9)</f>
        <v>0</v>
      </c>
      <c r="H903" s="6"/>
    </row>
    <row r="904" spans="1:8" x14ac:dyDescent="0.25">
      <c r="A904" t="s">
        <v>2</v>
      </c>
      <c r="B904">
        <f t="shared" si="22"/>
        <v>2022</v>
      </c>
      <c r="C904" t="str">
        <f t="shared" si="23"/>
        <v>RESBDGAPANewWH______STDELC_16</v>
      </c>
      <c r="D904" s="7">
        <f>_xlfn.IFNA(IF(VLOOKUP(LEFT(C904,LEN(C904)-3),RESBDG_Replacement_Split_Tech!A:T,12+B904-2016,FALSE)&lt;0,0,VLOOKUP(LEFT(C904,LEN(C904)-3),RESBDG_Replacement_Split_Tech!A:T,12+B904-2016,FALSE)),0)*_xlfn.IFNA(VLOOKUP(LEFT(C904,14),'AGG Activity_16'!A:K,B904-2016+2,FALSE),VLOOKUP(LEFT(C904,15),'AGG Activity_16'!A:K,B904-2016+2,FALSE))*(1-Summary!$C$9)</f>
        <v>0</v>
      </c>
      <c r="H904" s="6"/>
    </row>
    <row r="905" spans="1:8" x14ac:dyDescent="0.25">
      <c r="A905" t="s">
        <v>2</v>
      </c>
      <c r="B905">
        <f t="shared" si="22"/>
        <v>2022</v>
      </c>
      <c r="C905" t="str">
        <f t="shared" si="23"/>
        <v>RESBDGAPAOldAPLOTH___STDELC_16</v>
      </c>
      <c r="D905" s="7">
        <f>_xlfn.IFNA(IF(VLOOKUP(LEFT(C905,LEN(C905)-3),RESBDG_Replacement_Split_Tech!A:T,12+B905-2016,FALSE)&lt;0,0,VLOOKUP(LEFT(C905,LEN(C905)-3),RESBDG_Replacement_Split_Tech!A:T,12+B905-2016,FALSE)),0)*_xlfn.IFNA(VLOOKUP(LEFT(C905,14),'AGG Activity_16'!A:K,B905-2016+2,FALSE),VLOOKUP(LEFT(C905,15),'AGG Activity_16'!A:K,B905-2016+2,FALSE))*(1-Summary!$C$9)</f>
        <v>2005.9592062839922</v>
      </c>
      <c r="H905" s="6"/>
    </row>
    <row r="906" spans="1:8" x14ac:dyDescent="0.25">
      <c r="A906" t="s">
        <v>2</v>
      </c>
      <c r="B906">
        <f t="shared" si="22"/>
        <v>2022</v>
      </c>
      <c r="C906" t="str">
        <f t="shared" si="23"/>
        <v>RESBDGAPAOldCDY______STDELC_16</v>
      </c>
      <c r="D906" s="7">
        <f>_xlfn.IFNA(IF(VLOOKUP(LEFT(C906,LEN(C906)-3),RESBDG_Replacement_Split_Tech!A:T,12+B906-2016,FALSE)&lt;0,0,VLOOKUP(LEFT(C906,LEN(C906)-3),RESBDG_Replacement_Split_Tech!A:T,12+B906-2016,FALSE)),0)*_xlfn.IFNA(VLOOKUP(LEFT(C906,14),'AGG Activity_16'!A:K,B906-2016+2,FALSE),VLOOKUP(LEFT(C906,15),'AGG Activity_16'!A:K,B906-2016+2,FALSE))*(1-Summary!$C$9)</f>
        <v>437.53586032094393</v>
      </c>
      <c r="H906" s="6"/>
    </row>
    <row r="907" spans="1:8" x14ac:dyDescent="0.25">
      <c r="A907" t="s">
        <v>2</v>
      </c>
      <c r="B907">
        <f t="shared" si="22"/>
        <v>2022</v>
      </c>
      <c r="C907" t="str">
        <f t="shared" si="23"/>
        <v>RESBDGAPAOldCWA______STDELC_16</v>
      </c>
      <c r="D907" s="7">
        <f>_xlfn.IFNA(IF(VLOOKUP(LEFT(C907,LEN(C907)-3),RESBDG_Replacement_Split_Tech!A:T,12+B907-2016,FALSE)&lt;0,0,VLOOKUP(LEFT(C907,LEN(C907)-3),RESBDG_Replacement_Split_Tech!A:T,12+B907-2016,FALSE)),0)*_xlfn.IFNA(VLOOKUP(LEFT(C907,14),'AGG Activity_16'!A:K,B907-2016+2,FALSE),VLOOKUP(LEFT(C907,15),'AGG Activity_16'!A:K,B907-2016+2,FALSE))*(1-Summary!$C$9)</f>
        <v>37.562152171082616</v>
      </c>
      <c r="H907" s="6"/>
    </row>
    <row r="908" spans="1:8" x14ac:dyDescent="0.25">
      <c r="A908" t="s">
        <v>2</v>
      </c>
      <c r="B908">
        <f t="shared" si="22"/>
        <v>2022</v>
      </c>
      <c r="C908" t="str">
        <f t="shared" si="23"/>
        <v>RESBDGAPAOldDWA______STDELC_16</v>
      </c>
      <c r="D908" s="7">
        <f>_xlfn.IFNA(IF(VLOOKUP(LEFT(C908,LEN(C908)-3),RESBDG_Replacement_Split_Tech!A:T,12+B908-2016,FALSE)&lt;0,0,VLOOKUP(LEFT(C908,LEN(C908)-3),RESBDG_Replacement_Split_Tech!A:T,12+B908-2016,FALSE)),0)*_xlfn.IFNA(VLOOKUP(LEFT(C908,14),'AGG Activity_16'!A:K,B908-2016+2,FALSE),VLOOKUP(LEFT(C908,15),'AGG Activity_16'!A:K,B908-2016+2,FALSE))*(1-Summary!$C$9)</f>
        <v>28.607237577967794</v>
      </c>
      <c r="H908" s="6"/>
    </row>
    <row r="909" spans="1:8" x14ac:dyDescent="0.25">
      <c r="A909" t="s">
        <v>2</v>
      </c>
      <c r="B909">
        <f t="shared" si="22"/>
        <v>2022</v>
      </c>
      <c r="C909" t="str">
        <f t="shared" si="23"/>
        <v>RESBDGAPAOldFRZ______STDELC_16</v>
      </c>
      <c r="D909" s="7">
        <f>_xlfn.IFNA(IF(VLOOKUP(LEFT(C909,LEN(C909)-3),RESBDG_Replacement_Split_Tech!A:T,12+B909-2016,FALSE)&lt;0,0,VLOOKUP(LEFT(C909,LEN(C909)-3),RESBDG_Replacement_Split_Tech!A:T,12+B909-2016,FALSE)),0)*_xlfn.IFNA(VLOOKUP(LEFT(C909,14),'AGG Activity_16'!A:K,B909-2016+2,FALSE),VLOOKUP(LEFT(C909,15),'AGG Activity_16'!A:K,B909-2016+2,FALSE))*(1-Summary!$C$9)</f>
        <v>88.734768889850585</v>
      </c>
      <c r="H909" s="6"/>
    </row>
    <row r="910" spans="1:8" x14ac:dyDescent="0.25">
      <c r="A910" t="s">
        <v>2</v>
      </c>
      <c r="B910">
        <f t="shared" si="22"/>
        <v>2022</v>
      </c>
      <c r="C910" t="str">
        <f t="shared" si="23"/>
        <v>RESBDGAPAOldLIFLC___STDELC_16</v>
      </c>
      <c r="D910" s="7">
        <f>_xlfn.IFNA(IF(VLOOKUP(LEFT(C910,LEN(C910)-3),RESBDG_Replacement_Split_Tech!A:T,12+B910-2016,FALSE)&lt;0,0,VLOOKUP(LEFT(C910,LEN(C910)-3),RESBDG_Replacement_Split_Tech!A:T,12+B910-2016,FALSE)),0)*_xlfn.IFNA(VLOOKUP(LEFT(C910,14),'AGG Activity_16'!A:K,B910-2016+2,FALSE),VLOOKUP(LEFT(C910,15),'AGG Activity_16'!A:K,B910-2016+2,FALSE))*(1-Summary!$C$9)</f>
        <v>27.943667922307331</v>
      </c>
      <c r="H910" s="6"/>
    </row>
    <row r="911" spans="1:8" x14ac:dyDescent="0.25">
      <c r="A911" t="s">
        <v>2</v>
      </c>
      <c r="B911">
        <f t="shared" si="22"/>
        <v>2022</v>
      </c>
      <c r="C911" t="str">
        <f t="shared" si="23"/>
        <v>RESBDGAPAOldLIFLU___STDELC_16</v>
      </c>
      <c r="D911" s="7">
        <f>_xlfn.IFNA(IF(VLOOKUP(LEFT(C911,LEN(C911)-3),RESBDG_Replacement_Split_Tech!A:T,12+B911-2016,FALSE)&lt;0,0,VLOOKUP(LEFT(C911,LEN(C911)-3),RESBDG_Replacement_Split_Tech!A:T,12+B911-2016,FALSE)),0)*_xlfn.IFNA(VLOOKUP(LEFT(C911,14),'AGG Activity_16'!A:K,B911-2016+2,FALSE),VLOOKUP(LEFT(C911,15),'AGG Activity_16'!A:K,B911-2016+2,FALSE))*(1-Summary!$C$9)</f>
        <v>204.40651136201595</v>
      </c>
      <c r="H911" s="6"/>
    </row>
    <row r="912" spans="1:8" x14ac:dyDescent="0.25">
      <c r="A912" t="s">
        <v>2</v>
      </c>
      <c r="B912">
        <f t="shared" si="22"/>
        <v>2022</v>
      </c>
      <c r="C912" t="str">
        <f t="shared" si="23"/>
        <v>RESBDGAPAOldLIHAL___STDELC_16</v>
      </c>
      <c r="D912" s="7">
        <f>_xlfn.IFNA(IF(VLOOKUP(LEFT(C912,LEN(C912)-3),RESBDG_Replacement_Split_Tech!A:T,12+B912-2016,FALSE)&lt;0,0,VLOOKUP(LEFT(C912,LEN(C912)-3),RESBDG_Replacement_Split_Tech!A:T,12+B912-2016,FALSE)),0)*_xlfn.IFNA(VLOOKUP(LEFT(C912,14),'AGG Activity_16'!A:K,B912-2016+2,FALSE),VLOOKUP(LEFT(C912,15),'AGG Activity_16'!A:K,B912-2016+2,FALSE))*(1-Summary!$C$9)</f>
        <v>59.983577441353468</v>
      </c>
      <c r="H912" s="6"/>
    </row>
    <row r="913" spans="1:8" x14ac:dyDescent="0.25">
      <c r="A913" t="s">
        <v>2</v>
      </c>
      <c r="B913">
        <f t="shared" si="22"/>
        <v>2022</v>
      </c>
      <c r="C913" t="str">
        <f t="shared" si="23"/>
        <v>RESBDGAPAOldLIINC___STDELC_16</v>
      </c>
      <c r="D913" s="7">
        <f>_xlfn.IFNA(IF(VLOOKUP(LEFT(C913,LEN(C913)-3),RESBDG_Replacement_Split_Tech!A:T,12+B913-2016,FALSE)&lt;0,0,VLOOKUP(LEFT(C913,LEN(C913)-3),RESBDG_Replacement_Split_Tech!A:T,12+B913-2016,FALSE)),0)*_xlfn.IFNA(VLOOKUP(LEFT(C913,14),'AGG Activity_16'!A:K,B913-2016+2,FALSE),VLOOKUP(LEFT(C913,15),'AGG Activity_16'!A:K,B913-2016+2,FALSE))*(1-Summary!$C$9)</f>
        <v>192.65468198146155</v>
      </c>
      <c r="H913" s="6"/>
    </row>
    <row r="914" spans="1:8" x14ac:dyDescent="0.25">
      <c r="A914" t="s">
        <v>2</v>
      </c>
      <c r="B914">
        <f t="shared" si="22"/>
        <v>2022</v>
      </c>
      <c r="C914" t="str">
        <f t="shared" si="23"/>
        <v>RESBDGAPAOldLILED___HIGELC_16</v>
      </c>
      <c r="D914" s="7">
        <f>_xlfn.IFNA(IF(VLOOKUP(LEFT(C914,LEN(C914)-3),RESBDG_Replacement_Split_Tech!A:T,12+B914-2016,FALSE)&lt;0,0,VLOOKUP(LEFT(C914,LEN(C914)-3),RESBDG_Replacement_Split_Tech!A:T,12+B914-2016,FALSE)),0)*_xlfn.IFNA(VLOOKUP(LEFT(C914,14),'AGG Activity_16'!A:K,B914-2016+2,FALSE),VLOOKUP(LEFT(C914,15),'AGG Activity_16'!A:K,B914-2016+2,FALSE))*(1-Summary!$C$9)</f>
        <v>0.88990252586529539</v>
      </c>
      <c r="H914" s="6"/>
    </row>
    <row r="915" spans="1:8" x14ac:dyDescent="0.25">
      <c r="A915" t="s">
        <v>2</v>
      </c>
      <c r="B915">
        <f t="shared" si="22"/>
        <v>2022</v>
      </c>
      <c r="C915" t="str">
        <f t="shared" si="23"/>
        <v>RESBDGAPAOldLILED___STDELC_16</v>
      </c>
      <c r="D915" s="7">
        <f>_xlfn.IFNA(IF(VLOOKUP(LEFT(C915,LEN(C915)-3),RESBDG_Replacement_Split_Tech!A:T,12+B915-2016,FALSE)&lt;0,0,VLOOKUP(LEFT(C915,LEN(C915)-3),RESBDG_Replacement_Split_Tech!A:T,12+B915-2016,FALSE)),0)*_xlfn.IFNA(VLOOKUP(LEFT(C915,14),'AGG Activity_16'!A:K,B915-2016+2,FALSE),VLOOKUP(LEFT(C915,15),'AGG Activity_16'!A:K,B915-2016+2,FALSE))*(1-Summary!$C$9)</f>
        <v>0.89563402256513547</v>
      </c>
      <c r="H915" s="6"/>
    </row>
    <row r="916" spans="1:8" x14ac:dyDescent="0.25">
      <c r="A916" t="s">
        <v>2</v>
      </c>
      <c r="B916">
        <f t="shared" si="22"/>
        <v>2022</v>
      </c>
      <c r="C916" t="str">
        <f t="shared" si="23"/>
        <v>RESBDGAPAOldRAG______STDELC_16</v>
      </c>
      <c r="D916" s="7">
        <f>_xlfn.IFNA(IF(VLOOKUP(LEFT(C916,LEN(C916)-3),RESBDG_Replacement_Split_Tech!A:T,12+B916-2016,FALSE)&lt;0,0,VLOOKUP(LEFT(C916,LEN(C916)-3),RESBDG_Replacement_Split_Tech!A:T,12+B916-2016,FALSE)),0)*_xlfn.IFNA(VLOOKUP(LEFT(C916,14),'AGG Activity_16'!A:K,B916-2016+2,FALSE),VLOOKUP(LEFT(C916,15),'AGG Activity_16'!A:K,B916-2016+2,FALSE))*(1-Summary!$C$9)</f>
        <v>594.04649014091694</v>
      </c>
      <c r="H916" s="6"/>
    </row>
    <row r="917" spans="1:8" x14ac:dyDescent="0.25">
      <c r="A917" t="s">
        <v>2</v>
      </c>
      <c r="B917">
        <f t="shared" si="22"/>
        <v>2022</v>
      </c>
      <c r="C917" t="str">
        <f t="shared" si="23"/>
        <v>RESBDGAPAOldREF______STDELC_16</v>
      </c>
      <c r="D917" s="7">
        <f>_xlfn.IFNA(IF(VLOOKUP(LEFT(C917,LEN(C917)-3),RESBDG_Replacement_Split_Tech!A:T,12+B917-2016,FALSE)&lt;0,0,VLOOKUP(LEFT(C917,LEN(C917)-3),RESBDG_Replacement_Split_Tech!A:T,12+B917-2016,FALSE)),0)*_xlfn.IFNA(VLOOKUP(LEFT(C917,14),'AGG Activity_16'!A:K,B917-2016+2,FALSE),VLOOKUP(LEFT(C917,15),'AGG Activity_16'!A:K,B917-2016+2,FALSE))*(1-Summary!$C$9)</f>
        <v>329.86685160634221</v>
      </c>
      <c r="H917" s="6"/>
    </row>
    <row r="918" spans="1:8" x14ac:dyDescent="0.25">
      <c r="A918" t="s">
        <v>2</v>
      </c>
      <c r="B918">
        <f t="shared" ref="B918:B981" si="24">B771+1</f>
        <v>2022</v>
      </c>
      <c r="C918" t="str">
        <f t="shared" ref="C918:C981" si="25">C771</f>
        <v>RESBDGAPAOldSCCE___STDELC_16</v>
      </c>
      <c r="D918" s="7">
        <f>_xlfn.IFNA(IF(VLOOKUP(LEFT(C918,LEN(C918)-3),RESBDG_Replacement_Split_Tech!A:T,12+B918-2016,FALSE)&lt;0,0,VLOOKUP(LEFT(C918,LEN(C918)-3),RESBDG_Replacement_Split_Tech!A:T,12+B918-2016,FALSE)),0)*_xlfn.IFNA(VLOOKUP(LEFT(C918,14),'AGG Activity_16'!A:K,B918-2016+2,FALSE),VLOOKUP(LEFT(C918,15),'AGG Activity_16'!A:K,B918-2016+2,FALSE))*(1-Summary!$C$9)</f>
        <v>933.23347637933944</v>
      </c>
      <c r="H918" s="6"/>
    </row>
    <row r="919" spans="1:8" x14ac:dyDescent="0.25">
      <c r="A919" t="s">
        <v>2</v>
      </c>
      <c r="B919">
        <f t="shared" si="24"/>
        <v>2022</v>
      </c>
      <c r="C919" t="str">
        <f t="shared" si="25"/>
        <v>RESBDGAPAOldSCRO___STDELC_16</v>
      </c>
      <c r="D919" s="7">
        <f>_xlfn.IFNA(IF(VLOOKUP(LEFT(C919,LEN(C919)-3),RESBDG_Replacement_Split_Tech!A:T,12+B919-2016,FALSE)&lt;0,0,VLOOKUP(LEFT(C919,LEN(C919)-3),RESBDG_Replacement_Split_Tech!A:T,12+B919-2016,FALSE)),0)*_xlfn.IFNA(VLOOKUP(LEFT(C919,14),'AGG Activity_16'!A:K,B919-2016+2,FALSE),VLOOKUP(LEFT(C919,15),'AGG Activity_16'!A:K,B919-2016+2,FALSE))*(1-Summary!$C$9)</f>
        <v>100.84434954909671</v>
      </c>
      <c r="H919" s="6"/>
    </row>
    <row r="920" spans="1:8" x14ac:dyDescent="0.25">
      <c r="A920" t="s">
        <v>2</v>
      </c>
      <c r="B920">
        <f t="shared" si="24"/>
        <v>2022</v>
      </c>
      <c r="C920" t="str">
        <f t="shared" si="25"/>
        <v>RESBDGAPAOldSHHEP___STDELC_16</v>
      </c>
      <c r="D920" s="7">
        <f>_xlfn.IFNA(IF(VLOOKUP(LEFT(C920,LEN(C920)-3),RESBDG_Replacement_Split_Tech!A:T,12+B920-2016,FALSE)&lt;0,0,VLOOKUP(LEFT(C920,LEN(C920)-3),RESBDG_Replacement_Split_Tech!A:T,12+B920-2016,FALSE)),0)*_xlfn.IFNA(VLOOKUP(LEFT(C920,14),'AGG Activity_16'!A:K,B920-2016+2,FALSE),VLOOKUP(LEFT(C920,15),'AGG Activity_16'!A:K,B920-2016+2,FALSE))*(1-Summary!$C$9)</f>
        <v>322.31283259442426</v>
      </c>
      <c r="H920" s="6"/>
    </row>
    <row r="921" spans="1:8" x14ac:dyDescent="0.25">
      <c r="A921" t="s">
        <v>2</v>
      </c>
      <c r="B921">
        <f t="shared" si="24"/>
        <v>2022</v>
      </c>
      <c r="C921" t="str">
        <f t="shared" si="25"/>
        <v>RESBDGAPAOldSHPLT___STDELC_16</v>
      </c>
      <c r="D921" s="7">
        <f>_xlfn.IFNA(IF(VLOOKUP(LEFT(C921,LEN(C921)-3),RESBDG_Replacement_Split_Tech!A:T,12+B921-2016,FALSE)&lt;0,0,VLOOKUP(LEFT(C921,LEN(C921)-3),RESBDG_Replacement_Split_Tech!A:T,12+B921-2016,FALSE)),0)*_xlfn.IFNA(VLOOKUP(LEFT(C921,14),'AGG Activity_16'!A:K,B921-2016+2,FALSE),VLOOKUP(LEFT(C921,15),'AGG Activity_16'!A:K,B921-2016+2,FALSE))*(1-Summary!$C$9)</f>
        <v>282.73055490738972</v>
      </c>
      <c r="H921" s="6"/>
    </row>
    <row r="922" spans="1:8" x14ac:dyDescent="0.25">
      <c r="A922" t="s">
        <v>2</v>
      </c>
      <c r="B922">
        <f t="shared" si="24"/>
        <v>2022</v>
      </c>
      <c r="C922" t="str">
        <f t="shared" si="25"/>
        <v>RESBDGAPAOldWH______STDELC_16</v>
      </c>
      <c r="D922" s="7">
        <f>_xlfn.IFNA(IF(VLOOKUP(LEFT(C922,LEN(C922)-3),RESBDG_Replacement_Split_Tech!A:T,12+B922-2016,FALSE)&lt;0,0,VLOOKUP(LEFT(C922,LEN(C922)-3),RESBDG_Replacement_Split_Tech!A:T,12+B922-2016,FALSE)),0)*_xlfn.IFNA(VLOOKUP(LEFT(C922,14),'AGG Activity_16'!A:K,B922-2016+2,FALSE),VLOOKUP(LEFT(C922,15),'AGG Activity_16'!A:K,B922-2016+2,FALSE))*(1-Summary!$C$9)</f>
        <v>366.32468237266926</v>
      </c>
      <c r="H922" s="6"/>
    </row>
    <row r="923" spans="1:8" x14ac:dyDescent="0.25">
      <c r="A923" t="s">
        <v>2</v>
      </c>
      <c r="B923">
        <f t="shared" si="24"/>
        <v>2022</v>
      </c>
      <c r="C923" t="str">
        <f t="shared" si="25"/>
        <v>RESBDGSATNewAPLOTH___STDELC_16</v>
      </c>
      <c r="D923" s="7">
        <f>_xlfn.IFNA(IF(VLOOKUP(LEFT(C923,LEN(C923)-3),RESBDG_Replacement_Split_Tech!A:T,12+B923-2016,FALSE)&lt;0,0,VLOOKUP(LEFT(C923,LEN(C923)-3),RESBDG_Replacement_Split_Tech!A:T,12+B923-2016,FALSE)),0)*_xlfn.IFNA(VLOOKUP(LEFT(C923,14),'AGG Activity_16'!A:K,B923-2016+2,FALSE),VLOOKUP(LEFT(C923,15),'AGG Activity_16'!A:K,B923-2016+2,FALSE))*(1-Summary!$C$9)</f>
        <v>0</v>
      </c>
      <c r="H923" s="6"/>
    </row>
    <row r="924" spans="1:8" x14ac:dyDescent="0.25">
      <c r="A924" t="s">
        <v>2</v>
      </c>
      <c r="B924">
        <f t="shared" si="24"/>
        <v>2022</v>
      </c>
      <c r="C924" t="str">
        <f t="shared" si="25"/>
        <v>RESBDGSATNewCDY______STDELC_16</v>
      </c>
      <c r="D924" s="7">
        <f>_xlfn.IFNA(IF(VLOOKUP(LEFT(C924,LEN(C924)-3),RESBDG_Replacement_Split_Tech!A:T,12+B924-2016,FALSE)&lt;0,0,VLOOKUP(LEFT(C924,LEN(C924)-3),RESBDG_Replacement_Split_Tech!A:T,12+B924-2016,FALSE)),0)*_xlfn.IFNA(VLOOKUP(LEFT(C924,14),'AGG Activity_16'!A:K,B924-2016+2,FALSE),VLOOKUP(LEFT(C924,15),'AGG Activity_16'!A:K,B924-2016+2,FALSE))*(1-Summary!$C$9)</f>
        <v>0</v>
      </c>
      <c r="H924" s="6"/>
    </row>
    <row r="925" spans="1:8" x14ac:dyDescent="0.25">
      <c r="A925" t="s">
        <v>2</v>
      </c>
      <c r="B925">
        <f t="shared" si="24"/>
        <v>2022</v>
      </c>
      <c r="C925" t="str">
        <f t="shared" si="25"/>
        <v>RESBDGSATNewCWA______STDELC_16</v>
      </c>
      <c r="D925" s="7">
        <f>_xlfn.IFNA(IF(VLOOKUP(LEFT(C925,LEN(C925)-3),RESBDG_Replacement_Split_Tech!A:T,12+B925-2016,FALSE)&lt;0,0,VLOOKUP(LEFT(C925,LEN(C925)-3),RESBDG_Replacement_Split_Tech!A:T,12+B925-2016,FALSE)),0)*_xlfn.IFNA(VLOOKUP(LEFT(C925,14),'AGG Activity_16'!A:K,B925-2016+2,FALSE),VLOOKUP(LEFT(C925,15),'AGG Activity_16'!A:K,B925-2016+2,FALSE))*(1-Summary!$C$9)</f>
        <v>0</v>
      </c>
      <c r="H925" s="6"/>
    </row>
    <row r="926" spans="1:8" x14ac:dyDescent="0.25">
      <c r="A926" t="s">
        <v>2</v>
      </c>
      <c r="B926">
        <f t="shared" si="24"/>
        <v>2022</v>
      </c>
      <c r="C926" t="str">
        <f t="shared" si="25"/>
        <v>RESBDGSATNewDWA______STDELC_16</v>
      </c>
      <c r="D926" s="7">
        <f>_xlfn.IFNA(IF(VLOOKUP(LEFT(C926,LEN(C926)-3),RESBDG_Replacement_Split_Tech!A:T,12+B926-2016,FALSE)&lt;0,0,VLOOKUP(LEFT(C926,LEN(C926)-3),RESBDG_Replacement_Split_Tech!A:T,12+B926-2016,FALSE)),0)*_xlfn.IFNA(VLOOKUP(LEFT(C926,14),'AGG Activity_16'!A:K,B926-2016+2,FALSE),VLOOKUP(LEFT(C926,15),'AGG Activity_16'!A:K,B926-2016+2,FALSE))*(1-Summary!$C$9)</f>
        <v>0</v>
      </c>
      <c r="H926" s="6"/>
    </row>
    <row r="927" spans="1:8" x14ac:dyDescent="0.25">
      <c r="A927" t="s">
        <v>2</v>
      </c>
      <c r="B927">
        <f t="shared" si="24"/>
        <v>2022</v>
      </c>
      <c r="C927" t="str">
        <f t="shared" si="25"/>
        <v>RESBDGSATNewFRZ______STDELC_16</v>
      </c>
      <c r="D927" s="7">
        <f>_xlfn.IFNA(IF(VLOOKUP(LEFT(C927,LEN(C927)-3),RESBDG_Replacement_Split_Tech!A:T,12+B927-2016,FALSE)&lt;0,0,VLOOKUP(LEFT(C927,LEN(C927)-3),RESBDG_Replacement_Split_Tech!A:T,12+B927-2016,FALSE)),0)*_xlfn.IFNA(VLOOKUP(LEFT(C927,14),'AGG Activity_16'!A:K,B927-2016+2,FALSE),VLOOKUP(LEFT(C927,15),'AGG Activity_16'!A:K,B927-2016+2,FALSE))*(1-Summary!$C$9)</f>
        <v>0</v>
      </c>
      <c r="H927" s="6"/>
    </row>
    <row r="928" spans="1:8" x14ac:dyDescent="0.25">
      <c r="A928" t="s">
        <v>2</v>
      </c>
      <c r="B928">
        <f t="shared" si="24"/>
        <v>2022</v>
      </c>
      <c r="C928" t="str">
        <f t="shared" si="25"/>
        <v>RESBDGSATNewLIFLC___STDELC_16</v>
      </c>
      <c r="D928" s="7">
        <f>_xlfn.IFNA(IF(VLOOKUP(LEFT(C928,LEN(C928)-3),RESBDG_Replacement_Split_Tech!A:T,12+B928-2016,FALSE)&lt;0,0,VLOOKUP(LEFT(C928,LEN(C928)-3),RESBDG_Replacement_Split_Tech!A:T,12+B928-2016,FALSE)),0)*_xlfn.IFNA(VLOOKUP(LEFT(C928,14),'AGG Activity_16'!A:K,B928-2016+2,FALSE),VLOOKUP(LEFT(C928,15),'AGG Activity_16'!A:K,B928-2016+2,FALSE))*(1-Summary!$C$9)</f>
        <v>0</v>
      </c>
      <c r="H928" s="6"/>
    </row>
    <row r="929" spans="1:8" x14ac:dyDescent="0.25">
      <c r="A929" t="s">
        <v>2</v>
      </c>
      <c r="B929">
        <f t="shared" si="24"/>
        <v>2022</v>
      </c>
      <c r="C929" t="str">
        <f t="shared" si="25"/>
        <v>RESBDGSATNewLIFLU___STDELC_16</v>
      </c>
      <c r="D929" s="7">
        <f>_xlfn.IFNA(IF(VLOOKUP(LEFT(C929,LEN(C929)-3),RESBDG_Replacement_Split_Tech!A:T,12+B929-2016,FALSE)&lt;0,0,VLOOKUP(LEFT(C929,LEN(C929)-3),RESBDG_Replacement_Split_Tech!A:T,12+B929-2016,FALSE)),0)*_xlfn.IFNA(VLOOKUP(LEFT(C929,14),'AGG Activity_16'!A:K,B929-2016+2,FALSE),VLOOKUP(LEFT(C929,15),'AGG Activity_16'!A:K,B929-2016+2,FALSE))*(1-Summary!$C$9)</f>
        <v>0</v>
      </c>
      <c r="H929" s="6"/>
    </row>
    <row r="930" spans="1:8" x14ac:dyDescent="0.25">
      <c r="A930" t="s">
        <v>2</v>
      </c>
      <c r="B930">
        <f t="shared" si="24"/>
        <v>2022</v>
      </c>
      <c r="C930" t="str">
        <f t="shared" si="25"/>
        <v>RESBDGSATNewLIHAL___STDELC_16</v>
      </c>
      <c r="D930" s="7">
        <f>_xlfn.IFNA(IF(VLOOKUP(LEFT(C930,LEN(C930)-3),RESBDG_Replacement_Split_Tech!A:T,12+B930-2016,FALSE)&lt;0,0,VLOOKUP(LEFT(C930,LEN(C930)-3),RESBDG_Replacement_Split_Tech!A:T,12+B930-2016,FALSE)),0)*_xlfn.IFNA(VLOOKUP(LEFT(C930,14),'AGG Activity_16'!A:K,B930-2016+2,FALSE),VLOOKUP(LEFT(C930,15),'AGG Activity_16'!A:K,B930-2016+2,FALSE))*(1-Summary!$C$9)</f>
        <v>0</v>
      </c>
      <c r="H930" s="6"/>
    </row>
    <row r="931" spans="1:8" x14ac:dyDescent="0.25">
      <c r="A931" t="s">
        <v>2</v>
      </c>
      <c r="B931">
        <f t="shared" si="24"/>
        <v>2022</v>
      </c>
      <c r="C931" t="str">
        <f t="shared" si="25"/>
        <v>RESBDGSATNewLIINC___STDELC_16</v>
      </c>
      <c r="D931" s="7">
        <f>_xlfn.IFNA(IF(VLOOKUP(LEFT(C931,LEN(C931)-3),RESBDG_Replacement_Split_Tech!A:T,12+B931-2016,FALSE)&lt;0,0,VLOOKUP(LEFT(C931,LEN(C931)-3),RESBDG_Replacement_Split_Tech!A:T,12+B931-2016,FALSE)),0)*_xlfn.IFNA(VLOOKUP(LEFT(C931,14),'AGG Activity_16'!A:K,B931-2016+2,FALSE),VLOOKUP(LEFT(C931,15),'AGG Activity_16'!A:K,B931-2016+2,FALSE))*(1-Summary!$C$9)</f>
        <v>0</v>
      </c>
      <c r="H931" s="6"/>
    </row>
    <row r="932" spans="1:8" x14ac:dyDescent="0.25">
      <c r="A932" t="s">
        <v>2</v>
      </c>
      <c r="B932">
        <f t="shared" si="24"/>
        <v>2022</v>
      </c>
      <c r="C932" t="str">
        <f t="shared" si="25"/>
        <v>RESBDGSATNewLILED___HIGELC_16</v>
      </c>
      <c r="D932" s="7">
        <f>_xlfn.IFNA(IF(VLOOKUP(LEFT(C932,LEN(C932)-3),RESBDG_Replacement_Split_Tech!A:T,12+B932-2016,FALSE)&lt;0,0,VLOOKUP(LEFT(C932,LEN(C932)-3),RESBDG_Replacement_Split_Tech!A:T,12+B932-2016,FALSE)),0)*_xlfn.IFNA(VLOOKUP(LEFT(C932,14),'AGG Activity_16'!A:K,B932-2016+2,FALSE),VLOOKUP(LEFT(C932,15),'AGG Activity_16'!A:K,B932-2016+2,FALSE))*(1-Summary!$C$9)</f>
        <v>0</v>
      </c>
      <c r="H932" s="6"/>
    </row>
    <row r="933" spans="1:8" x14ac:dyDescent="0.25">
      <c r="A933" t="s">
        <v>2</v>
      </c>
      <c r="B933">
        <f t="shared" si="24"/>
        <v>2022</v>
      </c>
      <c r="C933" t="str">
        <f t="shared" si="25"/>
        <v>RESBDGSATNewLILED___STDELC_16</v>
      </c>
      <c r="D933" s="7">
        <f>_xlfn.IFNA(IF(VLOOKUP(LEFT(C933,LEN(C933)-3),RESBDG_Replacement_Split_Tech!A:T,12+B933-2016,FALSE)&lt;0,0,VLOOKUP(LEFT(C933,LEN(C933)-3),RESBDG_Replacement_Split_Tech!A:T,12+B933-2016,FALSE)),0)*_xlfn.IFNA(VLOOKUP(LEFT(C933,14),'AGG Activity_16'!A:K,B933-2016+2,FALSE),VLOOKUP(LEFT(C933,15),'AGG Activity_16'!A:K,B933-2016+2,FALSE))*(1-Summary!$C$9)</f>
        <v>0</v>
      </c>
      <c r="H933" s="6"/>
    </row>
    <row r="934" spans="1:8" x14ac:dyDescent="0.25">
      <c r="A934" t="s">
        <v>2</v>
      </c>
      <c r="B934">
        <f t="shared" si="24"/>
        <v>2022</v>
      </c>
      <c r="C934" t="str">
        <f t="shared" si="25"/>
        <v>RESBDGSATNewRAG______STDELC_16</v>
      </c>
      <c r="D934" s="7">
        <f>_xlfn.IFNA(IF(VLOOKUP(LEFT(C934,LEN(C934)-3),RESBDG_Replacement_Split_Tech!A:T,12+B934-2016,FALSE)&lt;0,0,VLOOKUP(LEFT(C934,LEN(C934)-3),RESBDG_Replacement_Split_Tech!A:T,12+B934-2016,FALSE)),0)*_xlfn.IFNA(VLOOKUP(LEFT(C934,14),'AGG Activity_16'!A:K,B934-2016+2,FALSE),VLOOKUP(LEFT(C934,15),'AGG Activity_16'!A:K,B934-2016+2,FALSE))*(1-Summary!$C$9)</f>
        <v>0</v>
      </c>
      <c r="H934" s="6"/>
    </row>
    <row r="935" spans="1:8" x14ac:dyDescent="0.25">
      <c r="A935" t="s">
        <v>2</v>
      </c>
      <c r="B935">
        <f t="shared" si="24"/>
        <v>2022</v>
      </c>
      <c r="C935" t="str">
        <f t="shared" si="25"/>
        <v>RESBDGSATNewREF______STDELC_16</v>
      </c>
      <c r="D935" s="7">
        <f>_xlfn.IFNA(IF(VLOOKUP(LEFT(C935,LEN(C935)-3),RESBDG_Replacement_Split_Tech!A:T,12+B935-2016,FALSE)&lt;0,0,VLOOKUP(LEFT(C935,LEN(C935)-3),RESBDG_Replacement_Split_Tech!A:T,12+B935-2016,FALSE)),0)*_xlfn.IFNA(VLOOKUP(LEFT(C935,14),'AGG Activity_16'!A:K,B935-2016+2,FALSE),VLOOKUP(LEFT(C935,15),'AGG Activity_16'!A:K,B935-2016+2,FALSE))*(1-Summary!$C$9)</f>
        <v>0</v>
      </c>
      <c r="H935" s="6"/>
    </row>
    <row r="936" spans="1:8" x14ac:dyDescent="0.25">
      <c r="A936" t="s">
        <v>2</v>
      </c>
      <c r="B936">
        <f t="shared" si="24"/>
        <v>2022</v>
      </c>
      <c r="C936" t="str">
        <f t="shared" si="25"/>
        <v>RESBDGSATNewSCCE___STDELC_16</v>
      </c>
      <c r="D936" s="7">
        <f>_xlfn.IFNA(IF(VLOOKUP(LEFT(C936,LEN(C936)-3),RESBDG_Replacement_Split_Tech!A:T,12+B936-2016,FALSE)&lt;0,0,VLOOKUP(LEFT(C936,LEN(C936)-3),RESBDG_Replacement_Split_Tech!A:T,12+B936-2016,FALSE)),0)*_xlfn.IFNA(VLOOKUP(LEFT(C936,14),'AGG Activity_16'!A:K,B936-2016+2,FALSE),VLOOKUP(LEFT(C936,15),'AGG Activity_16'!A:K,B936-2016+2,FALSE))*(1-Summary!$C$9)</f>
        <v>0</v>
      </c>
      <c r="H936" s="6"/>
    </row>
    <row r="937" spans="1:8" x14ac:dyDescent="0.25">
      <c r="A937" t="s">
        <v>2</v>
      </c>
      <c r="B937">
        <f t="shared" si="24"/>
        <v>2022</v>
      </c>
      <c r="C937" t="str">
        <f t="shared" si="25"/>
        <v>RESBDGSATNewSCRO___STDELC_16</v>
      </c>
      <c r="D937" s="7">
        <f>_xlfn.IFNA(IF(VLOOKUP(LEFT(C937,LEN(C937)-3),RESBDG_Replacement_Split_Tech!A:T,12+B937-2016,FALSE)&lt;0,0,VLOOKUP(LEFT(C937,LEN(C937)-3),RESBDG_Replacement_Split_Tech!A:T,12+B937-2016,FALSE)),0)*_xlfn.IFNA(VLOOKUP(LEFT(C937,14),'AGG Activity_16'!A:K,B937-2016+2,FALSE),VLOOKUP(LEFT(C937,15),'AGG Activity_16'!A:K,B937-2016+2,FALSE))*(1-Summary!$C$9)</f>
        <v>0</v>
      </c>
      <c r="H937" s="6"/>
    </row>
    <row r="938" spans="1:8" x14ac:dyDescent="0.25">
      <c r="A938" t="s">
        <v>2</v>
      </c>
      <c r="B938">
        <f t="shared" si="24"/>
        <v>2022</v>
      </c>
      <c r="C938" t="str">
        <f t="shared" si="25"/>
        <v>RESBDGSATNewSHHEP___STDELC_16</v>
      </c>
      <c r="D938" s="7">
        <f>_xlfn.IFNA(IF(VLOOKUP(LEFT(C938,LEN(C938)-3),RESBDG_Replacement_Split_Tech!A:T,12+B938-2016,FALSE)&lt;0,0,VLOOKUP(LEFT(C938,LEN(C938)-3),RESBDG_Replacement_Split_Tech!A:T,12+B938-2016,FALSE)),0)*_xlfn.IFNA(VLOOKUP(LEFT(C938,14),'AGG Activity_16'!A:K,B938-2016+2,FALSE),VLOOKUP(LEFT(C938,15),'AGG Activity_16'!A:K,B938-2016+2,FALSE))*(1-Summary!$C$9)</f>
        <v>0</v>
      </c>
      <c r="H938" s="6"/>
    </row>
    <row r="939" spans="1:8" x14ac:dyDescent="0.25">
      <c r="A939" t="s">
        <v>2</v>
      </c>
      <c r="B939">
        <f t="shared" si="24"/>
        <v>2022</v>
      </c>
      <c r="C939" t="str">
        <f t="shared" si="25"/>
        <v>RESBDGSATNewSHPLT___STDELC_16</v>
      </c>
      <c r="D939" s="7">
        <f>_xlfn.IFNA(IF(VLOOKUP(LEFT(C939,LEN(C939)-3),RESBDG_Replacement_Split_Tech!A:T,12+B939-2016,FALSE)&lt;0,0,VLOOKUP(LEFT(C939,LEN(C939)-3),RESBDG_Replacement_Split_Tech!A:T,12+B939-2016,FALSE)),0)*_xlfn.IFNA(VLOOKUP(LEFT(C939,14),'AGG Activity_16'!A:K,B939-2016+2,FALSE),VLOOKUP(LEFT(C939,15),'AGG Activity_16'!A:K,B939-2016+2,FALSE))*(1-Summary!$C$9)</f>
        <v>0</v>
      </c>
      <c r="H939" s="6"/>
    </row>
    <row r="940" spans="1:8" x14ac:dyDescent="0.25">
      <c r="A940" t="s">
        <v>2</v>
      </c>
      <c r="B940">
        <f t="shared" si="24"/>
        <v>2022</v>
      </c>
      <c r="C940" t="str">
        <f t="shared" si="25"/>
        <v>RESBDGSATNewWH______STDELC_16</v>
      </c>
      <c r="D940" s="7">
        <f>_xlfn.IFNA(IF(VLOOKUP(LEFT(C940,LEN(C940)-3),RESBDG_Replacement_Split_Tech!A:T,12+B940-2016,FALSE)&lt;0,0,VLOOKUP(LEFT(C940,LEN(C940)-3),RESBDG_Replacement_Split_Tech!A:T,12+B940-2016,FALSE)),0)*_xlfn.IFNA(VLOOKUP(LEFT(C940,14),'AGG Activity_16'!A:K,B940-2016+2,FALSE),VLOOKUP(LEFT(C940,15),'AGG Activity_16'!A:K,B940-2016+2,FALSE))*(1-Summary!$C$9)</f>
        <v>0</v>
      </c>
      <c r="H940" s="6"/>
    </row>
    <row r="941" spans="1:8" x14ac:dyDescent="0.25">
      <c r="A941" t="s">
        <v>2</v>
      </c>
      <c r="B941">
        <f t="shared" si="24"/>
        <v>2022</v>
      </c>
      <c r="C941" t="str">
        <f t="shared" si="25"/>
        <v>RESBDGSATOldAPLOTH___STDELC_16</v>
      </c>
      <c r="D941" s="7">
        <f>_xlfn.IFNA(IF(VLOOKUP(LEFT(C941,LEN(C941)-3),RESBDG_Replacement_Split_Tech!A:T,12+B941-2016,FALSE)&lt;0,0,VLOOKUP(LEFT(C941,LEN(C941)-3),RESBDG_Replacement_Split_Tech!A:T,12+B941-2016,FALSE)),0)*_xlfn.IFNA(VLOOKUP(LEFT(C941,14),'AGG Activity_16'!A:K,B941-2016+2,FALSE),VLOOKUP(LEFT(C941,15),'AGG Activity_16'!A:K,B941-2016+2,FALSE))*(1-Summary!$C$9)</f>
        <v>649.1789153491377</v>
      </c>
      <c r="H941" s="6"/>
    </row>
    <row r="942" spans="1:8" x14ac:dyDescent="0.25">
      <c r="A942" t="s">
        <v>2</v>
      </c>
      <c r="B942">
        <f t="shared" si="24"/>
        <v>2022</v>
      </c>
      <c r="C942" t="str">
        <f t="shared" si="25"/>
        <v>RESBDGSATOldCDY______STDELC_16</v>
      </c>
      <c r="D942" s="7">
        <f>_xlfn.IFNA(IF(VLOOKUP(LEFT(C942,LEN(C942)-3),RESBDG_Replacement_Split_Tech!A:T,12+B942-2016,FALSE)&lt;0,0,VLOOKUP(LEFT(C942,LEN(C942)-3),RESBDG_Replacement_Split_Tech!A:T,12+B942-2016,FALSE)),0)*_xlfn.IFNA(VLOOKUP(LEFT(C942,14),'AGG Activity_16'!A:K,B942-2016+2,FALSE),VLOOKUP(LEFT(C942,15),'AGG Activity_16'!A:K,B942-2016+2,FALSE))*(1-Summary!$C$9)</f>
        <v>119.41536382072783</v>
      </c>
      <c r="H942" s="6"/>
    </row>
    <row r="943" spans="1:8" x14ac:dyDescent="0.25">
      <c r="A943" t="s">
        <v>2</v>
      </c>
      <c r="B943">
        <f t="shared" si="24"/>
        <v>2022</v>
      </c>
      <c r="C943" t="str">
        <f t="shared" si="25"/>
        <v>RESBDGSATOldCWA______STDELC_16</v>
      </c>
      <c r="D943" s="7">
        <f>_xlfn.IFNA(IF(VLOOKUP(LEFT(C943,LEN(C943)-3),RESBDG_Replacement_Split_Tech!A:T,12+B943-2016,FALSE)&lt;0,0,VLOOKUP(LEFT(C943,LEN(C943)-3),RESBDG_Replacement_Split_Tech!A:T,12+B943-2016,FALSE)),0)*_xlfn.IFNA(VLOOKUP(LEFT(C943,14),'AGG Activity_16'!A:K,B943-2016+2,FALSE),VLOOKUP(LEFT(C943,15),'AGG Activity_16'!A:K,B943-2016+2,FALSE))*(1-Summary!$C$9)</f>
        <v>11.607160692994297</v>
      </c>
      <c r="H943" s="6"/>
    </row>
    <row r="944" spans="1:8" x14ac:dyDescent="0.25">
      <c r="A944" t="s">
        <v>2</v>
      </c>
      <c r="B944">
        <f t="shared" si="24"/>
        <v>2022</v>
      </c>
      <c r="C944" t="str">
        <f t="shared" si="25"/>
        <v>RESBDGSATOldDWA______STDELC_16</v>
      </c>
      <c r="D944" s="7">
        <f>_xlfn.IFNA(IF(VLOOKUP(LEFT(C944,LEN(C944)-3),RESBDG_Replacement_Split_Tech!A:T,12+B944-2016,FALSE)&lt;0,0,VLOOKUP(LEFT(C944,LEN(C944)-3),RESBDG_Replacement_Split_Tech!A:T,12+B944-2016,FALSE)),0)*_xlfn.IFNA(VLOOKUP(LEFT(C944,14),'AGG Activity_16'!A:K,B944-2016+2,FALSE),VLOOKUP(LEFT(C944,15),'AGG Activity_16'!A:K,B944-2016+2,FALSE))*(1-Summary!$C$9)</f>
        <v>7.8035685668904806</v>
      </c>
      <c r="H944" s="6"/>
    </row>
    <row r="945" spans="1:8" x14ac:dyDescent="0.25">
      <c r="A945" t="s">
        <v>2</v>
      </c>
      <c r="B945">
        <f t="shared" si="24"/>
        <v>2022</v>
      </c>
      <c r="C945" t="str">
        <f t="shared" si="25"/>
        <v>RESBDGSATOldFRZ______STDELC_16</v>
      </c>
      <c r="D945" s="7">
        <f>_xlfn.IFNA(IF(VLOOKUP(LEFT(C945,LEN(C945)-3),RESBDG_Replacement_Split_Tech!A:T,12+B945-2016,FALSE)&lt;0,0,VLOOKUP(LEFT(C945,LEN(C945)-3),RESBDG_Replacement_Split_Tech!A:T,12+B945-2016,FALSE)),0)*_xlfn.IFNA(VLOOKUP(LEFT(C945,14),'AGG Activity_16'!A:K,B945-2016+2,FALSE),VLOOKUP(LEFT(C945,15),'AGG Activity_16'!A:K,B945-2016+2,FALSE))*(1-Summary!$C$9)</f>
        <v>25.191765692946724</v>
      </c>
      <c r="H945" s="6"/>
    </row>
    <row r="946" spans="1:8" x14ac:dyDescent="0.25">
      <c r="A946" t="s">
        <v>2</v>
      </c>
      <c r="B946">
        <f t="shared" si="24"/>
        <v>2022</v>
      </c>
      <c r="C946" t="str">
        <f t="shared" si="25"/>
        <v>RESBDGSATOldLIFLC___STDELC_16</v>
      </c>
      <c r="D946" s="7">
        <f>_xlfn.IFNA(IF(VLOOKUP(LEFT(C946,LEN(C946)-3),RESBDG_Replacement_Split_Tech!A:T,12+B946-2016,FALSE)&lt;0,0,VLOOKUP(LEFT(C946,LEN(C946)-3),RESBDG_Replacement_Split_Tech!A:T,12+B946-2016,FALSE)),0)*_xlfn.IFNA(VLOOKUP(LEFT(C946,14),'AGG Activity_16'!A:K,B946-2016+2,FALSE),VLOOKUP(LEFT(C946,15),'AGG Activity_16'!A:K,B946-2016+2,FALSE))*(1-Summary!$C$9)</f>
        <v>22.491872930361957</v>
      </c>
      <c r="H946" s="6"/>
    </row>
    <row r="947" spans="1:8" x14ac:dyDescent="0.25">
      <c r="A947" t="s">
        <v>2</v>
      </c>
      <c r="B947">
        <f t="shared" si="24"/>
        <v>2022</v>
      </c>
      <c r="C947" t="str">
        <f t="shared" si="25"/>
        <v>RESBDGSATOldLIFLU___STDELC_16</v>
      </c>
      <c r="D947" s="7">
        <f>_xlfn.IFNA(IF(VLOOKUP(LEFT(C947,LEN(C947)-3),RESBDG_Replacement_Split_Tech!A:T,12+B947-2016,FALSE)&lt;0,0,VLOOKUP(LEFT(C947,LEN(C947)-3),RESBDG_Replacement_Split_Tech!A:T,12+B947-2016,FALSE)),0)*_xlfn.IFNA(VLOOKUP(LEFT(C947,14),'AGG Activity_16'!A:K,B947-2016+2,FALSE),VLOOKUP(LEFT(C947,15),'AGG Activity_16'!A:K,B947-2016+2,FALSE))*(1-Summary!$C$9)</f>
        <v>164.52690793762594</v>
      </c>
      <c r="H947" s="6"/>
    </row>
    <row r="948" spans="1:8" x14ac:dyDescent="0.25">
      <c r="A948" t="s">
        <v>2</v>
      </c>
      <c r="B948">
        <f t="shared" si="24"/>
        <v>2022</v>
      </c>
      <c r="C948" t="str">
        <f t="shared" si="25"/>
        <v>RESBDGSATOldLIHAL___STDELC_16</v>
      </c>
      <c r="D948" s="7">
        <f>_xlfn.IFNA(IF(VLOOKUP(LEFT(C948,LEN(C948)-3),RESBDG_Replacement_Split_Tech!A:T,12+B948-2016,FALSE)&lt;0,0,VLOOKUP(LEFT(C948,LEN(C948)-3),RESBDG_Replacement_Split_Tech!A:T,12+B948-2016,FALSE)),0)*_xlfn.IFNA(VLOOKUP(LEFT(C948,14),'AGG Activity_16'!A:K,B948-2016+2,FALSE),VLOOKUP(LEFT(C948,15),'AGG Activity_16'!A:K,B948-2016+2,FALSE))*(1-Summary!$C$9)</f>
        <v>48.280812865029496</v>
      </c>
      <c r="H948" s="6"/>
    </row>
    <row r="949" spans="1:8" x14ac:dyDescent="0.25">
      <c r="A949" t="s">
        <v>2</v>
      </c>
      <c r="B949">
        <f t="shared" si="24"/>
        <v>2022</v>
      </c>
      <c r="C949" t="str">
        <f t="shared" si="25"/>
        <v>RESBDGSATOldLIINC___STDELC_16</v>
      </c>
      <c r="D949" s="7">
        <f>_xlfn.IFNA(IF(VLOOKUP(LEFT(C949,LEN(C949)-3),RESBDG_Replacement_Split_Tech!A:T,12+B949-2016,FALSE)&lt;0,0,VLOOKUP(LEFT(C949,LEN(C949)-3),RESBDG_Replacement_Split_Tech!A:T,12+B949-2016,FALSE)),0)*_xlfn.IFNA(VLOOKUP(LEFT(C949,14),'AGG Activity_16'!A:K,B949-2016+2,FALSE),VLOOKUP(LEFT(C949,15),'AGG Activity_16'!A:K,B949-2016+2,FALSE))*(1-Summary!$C$9)</f>
        <v>155.06785432084155</v>
      </c>
      <c r="H949" s="6"/>
    </row>
    <row r="950" spans="1:8" x14ac:dyDescent="0.25">
      <c r="A950" t="s">
        <v>2</v>
      </c>
      <c r="B950">
        <f t="shared" si="24"/>
        <v>2022</v>
      </c>
      <c r="C950" t="str">
        <f t="shared" si="25"/>
        <v>RESBDGSATOldLILED___HIGELC_16</v>
      </c>
      <c r="D950" s="7">
        <f>_xlfn.IFNA(IF(VLOOKUP(LEFT(C950,LEN(C950)-3),RESBDG_Replacement_Split_Tech!A:T,12+B950-2016,FALSE)&lt;0,0,VLOOKUP(LEFT(C950,LEN(C950)-3),RESBDG_Replacement_Split_Tech!A:T,12+B950-2016,FALSE)),0)*_xlfn.IFNA(VLOOKUP(LEFT(C950,14),'AGG Activity_16'!A:K,B950-2016+2,FALSE),VLOOKUP(LEFT(C950,15),'AGG Activity_16'!A:K,B950-2016+2,FALSE))*(1-Summary!$C$9)</f>
        <v>0.7150730606979202</v>
      </c>
      <c r="H950" s="6"/>
    </row>
    <row r="951" spans="1:8" x14ac:dyDescent="0.25">
      <c r="A951" t="s">
        <v>2</v>
      </c>
      <c r="B951">
        <f t="shared" si="24"/>
        <v>2022</v>
      </c>
      <c r="C951" t="str">
        <f t="shared" si="25"/>
        <v>RESBDGSATOldLILED___STDELC_16</v>
      </c>
      <c r="D951" s="7">
        <f>_xlfn.IFNA(IF(VLOOKUP(LEFT(C951,LEN(C951)-3),RESBDG_Replacement_Split_Tech!A:T,12+B951-2016,FALSE)&lt;0,0,VLOOKUP(LEFT(C951,LEN(C951)-3),RESBDG_Replacement_Split_Tech!A:T,12+B951-2016,FALSE)),0)*_xlfn.IFNA(VLOOKUP(LEFT(C951,14),'AGG Activity_16'!A:K,B951-2016+2,FALSE),VLOOKUP(LEFT(C951,15),'AGG Activity_16'!A:K,B951-2016+2,FALSE))*(1-Summary!$C$9)</f>
        <v>0.72150563029447623</v>
      </c>
      <c r="H951" s="6"/>
    </row>
    <row r="952" spans="1:8" x14ac:dyDescent="0.25">
      <c r="A952" t="s">
        <v>2</v>
      </c>
      <c r="B952">
        <f t="shared" si="24"/>
        <v>2022</v>
      </c>
      <c r="C952" t="str">
        <f t="shared" si="25"/>
        <v>RESBDGSATOldRAG______STDELC_16</v>
      </c>
      <c r="D952" s="7">
        <f>_xlfn.IFNA(IF(VLOOKUP(LEFT(C952,LEN(C952)-3),RESBDG_Replacement_Split_Tech!A:T,12+B952-2016,FALSE)&lt;0,0,VLOOKUP(LEFT(C952,LEN(C952)-3),RESBDG_Replacement_Split_Tech!A:T,12+B952-2016,FALSE)),0)*_xlfn.IFNA(VLOOKUP(LEFT(C952,14),'AGG Activity_16'!A:K,B952-2016+2,FALSE),VLOOKUP(LEFT(C952,15),'AGG Activity_16'!A:K,B952-2016+2,FALSE))*(1-Summary!$C$9)</f>
        <v>183.61277053176715</v>
      </c>
      <c r="H952" s="6"/>
    </row>
    <row r="953" spans="1:8" x14ac:dyDescent="0.25">
      <c r="A953" t="s">
        <v>2</v>
      </c>
      <c r="B953">
        <f t="shared" si="24"/>
        <v>2022</v>
      </c>
      <c r="C953" t="str">
        <f t="shared" si="25"/>
        <v>RESBDGSATOldREF______STDELC_16</v>
      </c>
      <c r="D953" s="7">
        <f>_xlfn.IFNA(IF(VLOOKUP(LEFT(C953,LEN(C953)-3),RESBDG_Replacement_Split_Tech!A:T,12+B953-2016,FALSE)&lt;0,0,VLOOKUP(LEFT(C953,LEN(C953)-3),RESBDG_Replacement_Split_Tech!A:T,12+B953-2016,FALSE)),0)*_xlfn.IFNA(VLOOKUP(LEFT(C953,14),'AGG Activity_16'!A:K,B953-2016+2,FALSE),VLOOKUP(LEFT(C953,15),'AGG Activity_16'!A:K,B953-2016+2,FALSE))*(1-Summary!$C$9)</f>
        <v>97.612638775689973</v>
      </c>
      <c r="H953" s="6"/>
    </row>
    <row r="954" spans="1:8" x14ac:dyDescent="0.25">
      <c r="A954" t="s">
        <v>2</v>
      </c>
      <c r="B954">
        <f t="shared" si="24"/>
        <v>2022</v>
      </c>
      <c r="C954" t="str">
        <f t="shared" si="25"/>
        <v>RESBDGSATOldSCCE___STDELC_16</v>
      </c>
      <c r="D954" s="7">
        <f>_xlfn.IFNA(IF(VLOOKUP(LEFT(C954,LEN(C954)-3),RESBDG_Replacement_Split_Tech!A:T,12+B954-2016,FALSE)&lt;0,0,VLOOKUP(LEFT(C954,LEN(C954)-3),RESBDG_Replacement_Split_Tech!A:T,12+B954-2016,FALSE)),0)*_xlfn.IFNA(VLOOKUP(LEFT(C954,14),'AGG Activity_16'!A:K,B954-2016+2,FALSE),VLOOKUP(LEFT(C954,15),'AGG Activity_16'!A:K,B954-2016+2,FALSE))*(1-Summary!$C$9)</f>
        <v>83.456125786790153</v>
      </c>
      <c r="H954" s="6"/>
    </row>
    <row r="955" spans="1:8" x14ac:dyDescent="0.25">
      <c r="A955" t="s">
        <v>2</v>
      </c>
      <c r="B955">
        <f t="shared" si="24"/>
        <v>2022</v>
      </c>
      <c r="C955" t="str">
        <f t="shared" si="25"/>
        <v>RESBDGSATOldSCRO___STDELC_16</v>
      </c>
      <c r="D955" s="7">
        <f>_xlfn.IFNA(IF(VLOOKUP(LEFT(C955,LEN(C955)-3),RESBDG_Replacement_Split_Tech!A:T,12+B955-2016,FALSE)&lt;0,0,VLOOKUP(LEFT(C955,LEN(C955)-3),RESBDG_Replacement_Split_Tech!A:T,12+B955-2016,FALSE)),0)*_xlfn.IFNA(VLOOKUP(LEFT(C955,14),'AGG Activity_16'!A:K,B955-2016+2,FALSE),VLOOKUP(LEFT(C955,15),'AGG Activity_16'!A:K,B955-2016+2,FALSE))*(1-Summary!$C$9)</f>
        <v>10.208736104410853</v>
      </c>
      <c r="H955" s="6"/>
    </row>
    <row r="956" spans="1:8" x14ac:dyDescent="0.25">
      <c r="A956" t="s">
        <v>2</v>
      </c>
      <c r="B956">
        <f t="shared" si="24"/>
        <v>2022</v>
      </c>
      <c r="C956" t="str">
        <f t="shared" si="25"/>
        <v>RESBDGSATOldSHHEP___STDELC_16</v>
      </c>
      <c r="D956" s="7">
        <f>_xlfn.IFNA(IF(VLOOKUP(LEFT(C956,LEN(C956)-3),RESBDG_Replacement_Split_Tech!A:T,12+B956-2016,FALSE)&lt;0,0,VLOOKUP(LEFT(C956,LEN(C956)-3),RESBDG_Replacement_Split_Tech!A:T,12+B956-2016,FALSE)),0)*_xlfn.IFNA(VLOOKUP(LEFT(C956,14),'AGG Activity_16'!A:K,B956-2016+2,FALSE),VLOOKUP(LEFT(C956,15),'AGG Activity_16'!A:K,B956-2016+2,FALSE))*(1-Summary!$C$9)</f>
        <v>163.87115320463002</v>
      </c>
      <c r="H956" s="6"/>
    </row>
    <row r="957" spans="1:8" x14ac:dyDescent="0.25">
      <c r="A957" t="s">
        <v>2</v>
      </c>
      <c r="B957">
        <f t="shared" si="24"/>
        <v>2022</v>
      </c>
      <c r="C957" t="str">
        <f t="shared" si="25"/>
        <v>RESBDGSATOldSHPLT___STDELC_16</v>
      </c>
      <c r="D957" s="7">
        <f>_xlfn.IFNA(IF(VLOOKUP(LEFT(C957,LEN(C957)-3),RESBDG_Replacement_Split_Tech!A:T,12+B957-2016,FALSE)&lt;0,0,VLOOKUP(LEFT(C957,LEN(C957)-3),RESBDG_Replacement_Split_Tech!A:T,12+B957-2016,FALSE)),0)*_xlfn.IFNA(VLOOKUP(LEFT(C957,14),'AGG Activity_16'!A:K,B957-2016+2,FALSE),VLOOKUP(LEFT(C957,15),'AGG Activity_16'!A:K,B957-2016+2,FALSE))*(1-Summary!$C$9)</f>
        <v>143.74662561809652</v>
      </c>
      <c r="H957" s="6"/>
    </row>
    <row r="958" spans="1:8" x14ac:dyDescent="0.25">
      <c r="A958" t="s">
        <v>2</v>
      </c>
      <c r="B958">
        <f t="shared" si="24"/>
        <v>2022</v>
      </c>
      <c r="C958" t="str">
        <f t="shared" si="25"/>
        <v>RESBDGSATOldWH______STDELC_16</v>
      </c>
      <c r="D958" s="7">
        <f>_xlfn.IFNA(IF(VLOOKUP(LEFT(C958,LEN(C958)-3),RESBDG_Replacement_Split_Tech!A:T,12+B958-2016,FALSE)&lt;0,0,VLOOKUP(LEFT(C958,LEN(C958)-3),RESBDG_Replacement_Split_Tech!A:T,12+B958-2016,FALSE)),0)*_xlfn.IFNA(VLOOKUP(LEFT(C958,14),'AGG Activity_16'!A:K,B958-2016+2,FALSE),VLOOKUP(LEFT(C958,15),'AGG Activity_16'!A:K,B958-2016+2,FALSE))*(1-Summary!$C$9)</f>
        <v>105.28134206815537</v>
      </c>
      <c r="H958" s="6"/>
    </row>
    <row r="959" spans="1:8" x14ac:dyDescent="0.25">
      <c r="A959" t="s">
        <v>2</v>
      </c>
      <c r="B959">
        <f t="shared" si="24"/>
        <v>2022</v>
      </c>
      <c r="C959" t="str">
        <f t="shared" si="25"/>
        <v>RESBDGSDENewAPLOTH___STDELC_16</v>
      </c>
      <c r="D959" s="7">
        <f>_xlfn.IFNA(IF(VLOOKUP(LEFT(C959,LEN(C959)-3),RESBDG_Replacement_Split_Tech!A:T,12+B959-2016,FALSE)&lt;0,0,VLOOKUP(LEFT(C959,LEN(C959)-3),RESBDG_Replacement_Split_Tech!A:T,12+B959-2016,FALSE)),0)*_xlfn.IFNA(VLOOKUP(LEFT(C959,14),'AGG Activity_16'!A:K,B959-2016+2,FALSE),VLOOKUP(LEFT(C959,15),'AGG Activity_16'!A:K,B959-2016+2,FALSE))*(1-Summary!$C$9)</f>
        <v>0</v>
      </c>
      <c r="H959" s="6"/>
    </row>
    <row r="960" spans="1:8" x14ac:dyDescent="0.25">
      <c r="A960" t="s">
        <v>2</v>
      </c>
      <c r="B960">
        <f t="shared" si="24"/>
        <v>2022</v>
      </c>
      <c r="C960" t="str">
        <f t="shared" si="25"/>
        <v>RESBDGSDENewCDY______STDELC_16</v>
      </c>
      <c r="D960" s="7">
        <f>_xlfn.IFNA(IF(VLOOKUP(LEFT(C960,LEN(C960)-3),RESBDG_Replacement_Split_Tech!A:T,12+B960-2016,FALSE)&lt;0,0,VLOOKUP(LEFT(C960,LEN(C960)-3),RESBDG_Replacement_Split_Tech!A:T,12+B960-2016,FALSE)),0)*_xlfn.IFNA(VLOOKUP(LEFT(C960,14),'AGG Activity_16'!A:K,B960-2016+2,FALSE),VLOOKUP(LEFT(C960,15),'AGG Activity_16'!A:K,B960-2016+2,FALSE))*(1-Summary!$C$9)</f>
        <v>0</v>
      </c>
      <c r="H960" s="6"/>
    </row>
    <row r="961" spans="1:8" x14ac:dyDescent="0.25">
      <c r="A961" t="s">
        <v>2</v>
      </c>
      <c r="B961">
        <f t="shared" si="24"/>
        <v>2022</v>
      </c>
      <c r="C961" t="str">
        <f t="shared" si="25"/>
        <v>RESBDGSDENewCWA______STDELC_16</v>
      </c>
      <c r="D961" s="7">
        <f>_xlfn.IFNA(IF(VLOOKUP(LEFT(C961,LEN(C961)-3),RESBDG_Replacement_Split_Tech!A:T,12+B961-2016,FALSE)&lt;0,0,VLOOKUP(LEFT(C961,LEN(C961)-3),RESBDG_Replacement_Split_Tech!A:T,12+B961-2016,FALSE)),0)*_xlfn.IFNA(VLOOKUP(LEFT(C961,14),'AGG Activity_16'!A:K,B961-2016+2,FALSE),VLOOKUP(LEFT(C961,15),'AGG Activity_16'!A:K,B961-2016+2,FALSE))*(1-Summary!$C$9)</f>
        <v>0</v>
      </c>
      <c r="H961" s="6"/>
    </row>
    <row r="962" spans="1:8" x14ac:dyDescent="0.25">
      <c r="A962" t="s">
        <v>2</v>
      </c>
      <c r="B962">
        <f t="shared" si="24"/>
        <v>2022</v>
      </c>
      <c r="C962" t="str">
        <f t="shared" si="25"/>
        <v>RESBDGSDENewDWA______STDELC_16</v>
      </c>
      <c r="D962" s="7">
        <f>_xlfn.IFNA(IF(VLOOKUP(LEFT(C962,LEN(C962)-3),RESBDG_Replacement_Split_Tech!A:T,12+B962-2016,FALSE)&lt;0,0,VLOOKUP(LEFT(C962,LEN(C962)-3),RESBDG_Replacement_Split_Tech!A:T,12+B962-2016,FALSE)),0)*_xlfn.IFNA(VLOOKUP(LEFT(C962,14),'AGG Activity_16'!A:K,B962-2016+2,FALSE),VLOOKUP(LEFT(C962,15),'AGG Activity_16'!A:K,B962-2016+2,FALSE))*(1-Summary!$C$9)</f>
        <v>0</v>
      </c>
      <c r="H962" s="6"/>
    </row>
    <row r="963" spans="1:8" x14ac:dyDescent="0.25">
      <c r="A963" t="s">
        <v>2</v>
      </c>
      <c r="B963">
        <f t="shared" si="24"/>
        <v>2022</v>
      </c>
      <c r="C963" t="str">
        <f t="shared" si="25"/>
        <v>RESBDGSDENewFRZ______STDELC_16</v>
      </c>
      <c r="D963" s="7">
        <f>_xlfn.IFNA(IF(VLOOKUP(LEFT(C963,LEN(C963)-3),RESBDG_Replacement_Split_Tech!A:T,12+B963-2016,FALSE)&lt;0,0,VLOOKUP(LEFT(C963,LEN(C963)-3),RESBDG_Replacement_Split_Tech!A:T,12+B963-2016,FALSE)),0)*_xlfn.IFNA(VLOOKUP(LEFT(C963,14),'AGG Activity_16'!A:K,B963-2016+2,FALSE),VLOOKUP(LEFT(C963,15),'AGG Activity_16'!A:K,B963-2016+2,FALSE))*(1-Summary!$C$9)</f>
        <v>0</v>
      </c>
      <c r="H963" s="6"/>
    </row>
    <row r="964" spans="1:8" x14ac:dyDescent="0.25">
      <c r="A964" t="s">
        <v>2</v>
      </c>
      <c r="B964">
        <f t="shared" si="24"/>
        <v>2022</v>
      </c>
      <c r="C964" t="str">
        <f t="shared" si="25"/>
        <v>RESBDGSDENewLIFLC___STDELC_16</v>
      </c>
      <c r="D964" s="7">
        <f>_xlfn.IFNA(IF(VLOOKUP(LEFT(C964,LEN(C964)-3),RESBDG_Replacement_Split_Tech!A:T,12+B964-2016,FALSE)&lt;0,0,VLOOKUP(LEFT(C964,LEN(C964)-3),RESBDG_Replacement_Split_Tech!A:T,12+B964-2016,FALSE)),0)*_xlfn.IFNA(VLOOKUP(LEFT(C964,14),'AGG Activity_16'!A:K,B964-2016+2,FALSE),VLOOKUP(LEFT(C964,15),'AGG Activity_16'!A:K,B964-2016+2,FALSE))*(1-Summary!$C$9)</f>
        <v>0</v>
      </c>
      <c r="H964" s="6"/>
    </row>
    <row r="965" spans="1:8" x14ac:dyDescent="0.25">
      <c r="A965" t="s">
        <v>2</v>
      </c>
      <c r="B965">
        <f t="shared" si="24"/>
        <v>2022</v>
      </c>
      <c r="C965" t="str">
        <f t="shared" si="25"/>
        <v>RESBDGSDENewLIFLU___STDELC_16</v>
      </c>
      <c r="D965" s="7">
        <f>_xlfn.IFNA(IF(VLOOKUP(LEFT(C965,LEN(C965)-3),RESBDG_Replacement_Split_Tech!A:T,12+B965-2016,FALSE)&lt;0,0,VLOOKUP(LEFT(C965,LEN(C965)-3),RESBDG_Replacement_Split_Tech!A:T,12+B965-2016,FALSE)),0)*_xlfn.IFNA(VLOOKUP(LEFT(C965,14),'AGG Activity_16'!A:K,B965-2016+2,FALSE),VLOOKUP(LEFT(C965,15),'AGG Activity_16'!A:K,B965-2016+2,FALSE))*(1-Summary!$C$9)</f>
        <v>0</v>
      </c>
      <c r="H965" s="6"/>
    </row>
    <row r="966" spans="1:8" x14ac:dyDescent="0.25">
      <c r="A966" t="s">
        <v>2</v>
      </c>
      <c r="B966">
        <f t="shared" si="24"/>
        <v>2022</v>
      </c>
      <c r="C966" t="str">
        <f t="shared" si="25"/>
        <v>RESBDGSDENewLIHAL___STDELC_16</v>
      </c>
      <c r="D966" s="7">
        <f>_xlfn.IFNA(IF(VLOOKUP(LEFT(C966,LEN(C966)-3),RESBDG_Replacement_Split_Tech!A:T,12+B966-2016,FALSE)&lt;0,0,VLOOKUP(LEFT(C966,LEN(C966)-3),RESBDG_Replacement_Split_Tech!A:T,12+B966-2016,FALSE)),0)*_xlfn.IFNA(VLOOKUP(LEFT(C966,14),'AGG Activity_16'!A:K,B966-2016+2,FALSE),VLOOKUP(LEFT(C966,15),'AGG Activity_16'!A:K,B966-2016+2,FALSE))*(1-Summary!$C$9)</f>
        <v>0</v>
      </c>
      <c r="H966" s="6"/>
    </row>
    <row r="967" spans="1:8" x14ac:dyDescent="0.25">
      <c r="A967" t="s">
        <v>2</v>
      </c>
      <c r="B967">
        <f t="shared" si="24"/>
        <v>2022</v>
      </c>
      <c r="C967" t="str">
        <f t="shared" si="25"/>
        <v>RESBDGSDENewLIINC___STDELC_16</v>
      </c>
      <c r="D967" s="7">
        <f>_xlfn.IFNA(IF(VLOOKUP(LEFT(C967,LEN(C967)-3),RESBDG_Replacement_Split_Tech!A:T,12+B967-2016,FALSE)&lt;0,0,VLOOKUP(LEFT(C967,LEN(C967)-3),RESBDG_Replacement_Split_Tech!A:T,12+B967-2016,FALSE)),0)*_xlfn.IFNA(VLOOKUP(LEFT(C967,14),'AGG Activity_16'!A:K,B967-2016+2,FALSE),VLOOKUP(LEFT(C967,15),'AGG Activity_16'!A:K,B967-2016+2,FALSE))*(1-Summary!$C$9)</f>
        <v>0</v>
      </c>
      <c r="H967" s="6"/>
    </row>
    <row r="968" spans="1:8" x14ac:dyDescent="0.25">
      <c r="A968" t="s">
        <v>2</v>
      </c>
      <c r="B968">
        <f t="shared" si="24"/>
        <v>2022</v>
      </c>
      <c r="C968" t="str">
        <f t="shared" si="25"/>
        <v>RESBDGSDENewLILED___HIGELC_16</v>
      </c>
      <c r="D968" s="7">
        <f>_xlfn.IFNA(IF(VLOOKUP(LEFT(C968,LEN(C968)-3),RESBDG_Replacement_Split_Tech!A:T,12+B968-2016,FALSE)&lt;0,0,VLOOKUP(LEFT(C968,LEN(C968)-3),RESBDG_Replacement_Split_Tech!A:T,12+B968-2016,FALSE)),0)*_xlfn.IFNA(VLOOKUP(LEFT(C968,14),'AGG Activity_16'!A:K,B968-2016+2,FALSE),VLOOKUP(LEFT(C968,15),'AGG Activity_16'!A:K,B968-2016+2,FALSE))*(1-Summary!$C$9)</f>
        <v>0</v>
      </c>
      <c r="H968" s="6"/>
    </row>
    <row r="969" spans="1:8" x14ac:dyDescent="0.25">
      <c r="A969" t="s">
        <v>2</v>
      </c>
      <c r="B969">
        <f t="shared" si="24"/>
        <v>2022</v>
      </c>
      <c r="C969" t="str">
        <f t="shared" si="25"/>
        <v>RESBDGSDENewLILED___STDELC_16</v>
      </c>
      <c r="D969" s="7">
        <f>_xlfn.IFNA(IF(VLOOKUP(LEFT(C969,LEN(C969)-3),RESBDG_Replacement_Split_Tech!A:T,12+B969-2016,FALSE)&lt;0,0,VLOOKUP(LEFT(C969,LEN(C969)-3),RESBDG_Replacement_Split_Tech!A:T,12+B969-2016,FALSE)),0)*_xlfn.IFNA(VLOOKUP(LEFT(C969,14),'AGG Activity_16'!A:K,B969-2016+2,FALSE),VLOOKUP(LEFT(C969,15),'AGG Activity_16'!A:K,B969-2016+2,FALSE))*(1-Summary!$C$9)</f>
        <v>0</v>
      </c>
      <c r="H969" s="6"/>
    </row>
    <row r="970" spans="1:8" x14ac:dyDescent="0.25">
      <c r="A970" t="s">
        <v>2</v>
      </c>
      <c r="B970">
        <f t="shared" si="24"/>
        <v>2022</v>
      </c>
      <c r="C970" t="str">
        <f t="shared" si="25"/>
        <v>RESBDGSDENewRAG______STDELC_16</v>
      </c>
      <c r="D970" s="7">
        <f>_xlfn.IFNA(IF(VLOOKUP(LEFT(C970,LEN(C970)-3),RESBDG_Replacement_Split_Tech!A:T,12+B970-2016,FALSE)&lt;0,0,VLOOKUP(LEFT(C970,LEN(C970)-3),RESBDG_Replacement_Split_Tech!A:T,12+B970-2016,FALSE)),0)*_xlfn.IFNA(VLOOKUP(LEFT(C970,14),'AGG Activity_16'!A:K,B970-2016+2,FALSE),VLOOKUP(LEFT(C970,15),'AGG Activity_16'!A:K,B970-2016+2,FALSE))*(1-Summary!$C$9)</f>
        <v>0</v>
      </c>
      <c r="H970" s="6"/>
    </row>
    <row r="971" spans="1:8" x14ac:dyDescent="0.25">
      <c r="A971" t="s">
        <v>2</v>
      </c>
      <c r="B971">
        <f t="shared" si="24"/>
        <v>2022</v>
      </c>
      <c r="C971" t="str">
        <f t="shared" si="25"/>
        <v>RESBDGSDENewREF______STDELC_16</v>
      </c>
      <c r="D971" s="7">
        <f>_xlfn.IFNA(IF(VLOOKUP(LEFT(C971,LEN(C971)-3),RESBDG_Replacement_Split_Tech!A:T,12+B971-2016,FALSE)&lt;0,0,VLOOKUP(LEFT(C971,LEN(C971)-3),RESBDG_Replacement_Split_Tech!A:T,12+B971-2016,FALSE)),0)*_xlfn.IFNA(VLOOKUP(LEFT(C971,14),'AGG Activity_16'!A:K,B971-2016+2,FALSE),VLOOKUP(LEFT(C971,15),'AGG Activity_16'!A:K,B971-2016+2,FALSE))*(1-Summary!$C$9)</f>
        <v>0</v>
      </c>
      <c r="H971" s="6"/>
    </row>
    <row r="972" spans="1:8" x14ac:dyDescent="0.25">
      <c r="A972" t="s">
        <v>2</v>
      </c>
      <c r="B972">
        <f t="shared" si="24"/>
        <v>2022</v>
      </c>
      <c r="C972" t="str">
        <f t="shared" si="25"/>
        <v>RESBDGSDENewSCCE___STDELC_16</v>
      </c>
      <c r="D972" s="7">
        <f>_xlfn.IFNA(IF(VLOOKUP(LEFT(C972,LEN(C972)-3),RESBDG_Replacement_Split_Tech!A:T,12+B972-2016,FALSE)&lt;0,0,VLOOKUP(LEFT(C972,LEN(C972)-3),RESBDG_Replacement_Split_Tech!A:T,12+B972-2016,FALSE)),0)*_xlfn.IFNA(VLOOKUP(LEFT(C972,14),'AGG Activity_16'!A:K,B972-2016+2,FALSE),VLOOKUP(LEFT(C972,15),'AGG Activity_16'!A:K,B972-2016+2,FALSE))*(1-Summary!$C$9)</f>
        <v>0</v>
      </c>
      <c r="H972" s="6"/>
    </row>
    <row r="973" spans="1:8" x14ac:dyDescent="0.25">
      <c r="A973" t="s">
        <v>2</v>
      </c>
      <c r="B973">
        <f t="shared" si="24"/>
        <v>2022</v>
      </c>
      <c r="C973" t="str">
        <f t="shared" si="25"/>
        <v>RESBDGSDENewSCRO___STDELC_16</v>
      </c>
      <c r="D973" s="7">
        <f>_xlfn.IFNA(IF(VLOOKUP(LEFT(C973,LEN(C973)-3),RESBDG_Replacement_Split_Tech!A:T,12+B973-2016,FALSE)&lt;0,0,VLOOKUP(LEFT(C973,LEN(C973)-3),RESBDG_Replacement_Split_Tech!A:T,12+B973-2016,FALSE)),0)*_xlfn.IFNA(VLOOKUP(LEFT(C973,14),'AGG Activity_16'!A:K,B973-2016+2,FALSE),VLOOKUP(LEFT(C973,15),'AGG Activity_16'!A:K,B973-2016+2,FALSE))*(1-Summary!$C$9)</f>
        <v>0</v>
      </c>
      <c r="H973" s="6"/>
    </row>
    <row r="974" spans="1:8" x14ac:dyDescent="0.25">
      <c r="A974" t="s">
        <v>2</v>
      </c>
      <c r="B974">
        <f t="shared" si="24"/>
        <v>2022</v>
      </c>
      <c r="C974" t="str">
        <f t="shared" si="25"/>
        <v>RESBDGSDENewSHHEP___STDELC_16</v>
      </c>
      <c r="D974" s="7">
        <f>_xlfn.IFNA(IF(VLOOKUP(LEFT(C974,LEN(C974)-3),RESBDG_Replacement_Split_Tech!A:T,12+B974-2016,FALSE)&lt;0,0,VLOOKUP(LEFT(C974,LEN(C974)-3),RESBDG_Replacement_Split_Tech!A:T,12+B974-2016,FALSE)),0)*_xlfn.IFNA(VLOOKUP(LEFT(C974,14),'AGG Activity_16'!A:K,B974-2016+2,FALSE),VLOOKUP(LEFT(C974,15),'AGG Activity_16'!A:K,B974-2016+2,FALSE))*(1-Summary!$C$9)</f>
        <v>0</v>
      </c>
      <c r="H974" s="6"/>
    </row>
    <row r="975" spans="1:8" x14ac:dyDescent="0.25">
      <c r="A975" t="s">
        <v>2</v>
      </c>
      <c r="B975">
        <f t="shared" si="24"/>
        <v>2022</v>
      </c>
      <c r="C975" t="str">
        <f t="shared" si="25"/>
        <v>RESBDGSDENewSHPLT___STDELC_16</v>
      </c>
      <c r="D975" s="7">
        <f>_xlfn.IFNA(IF(VLOOKUP(LEFT(C975,LEN(C975)-3),RESBDG_Replacement_Split_Tech!A:T,12+B975-2016,FALSE)&lt;0,0,VLOOKUP(LEFT(C975,LEN(C975)-3),RESBDG_Replacement_Split_Tech!A:T,12+B975-2016,FALSE)),0)*_xlfn.IFNA(VLOOKUP(LEFT(C975,14),'AGG Activity_16'!A:K,B975-2016+2,FALSE),VLOOKUP(LEFT(C975,15),'AGG Activity_16'!A:K,B975-2016+2,FALSE))*(1-Summary!$C$9)</f>
        <v>0</v>
      </c>
      <c r="H975" s="6"/>
    </row>
    <row r="976" spans="1:8" x14ac:dyDescent="0.25">
      <c r="A976" t="s">
        <v>2</v>
      </c>
      <c r="B976">
        <f t="shared" si="24"/>
        <v>2022</v>
      </c>
      <c r="C976" t="str">
        <f t="shared" si="25"/>
        <v>RESBDGSDENewWH______STDELC_16</v>
      </c>
      <c r="D976" s="7">
        <f>_xlfn.IFNA(IF(VLOOKUP(LEFT(C976,LEN(C976)-3),RESBDG_Replacement_Split_Tech!A:T,12+B976-2016,FALSE)&lt;0,0,VLOOKUP(LEFT(C976,LEN(C976)-3),RESBDG_Replacement_Split_Tech!A:T,12+B976-2016,FALSE)),0)*_xlfn.IFNA(VLOOKUP(LEFT(C976,14),'AGG Activity_16'!A:K,B976-2016+2,FALSE),VLOOKUP(LEFT(C976,15),'AGG Activity_16'!A:K,B976-2016+2,FALSE))*(1-Summary!$C$9)</f>
        <v>0</v>
      </c>
      <c r="H976" s="6"/>
    </row>
    <row r="977" spans="1:8" x14ac:dyDescent="0.25">
      <c r="A977" t="s">
        <v>2</v>
      </c>
      <c r="B977">
        <f t="shared" si="24"/>
        <v>2022</v>
      </c>
      <c r="C977" t="str">
        <f t="shared" si="25"/>
        <v>RESBDGSDEOldAPLOTH___STDELC_16</v>
      </c>
      <c r="D977" s="7">
        <f>_xlfn.IFNA(IF(VLOOKUP(LEFT(C977,LEN(C977)-3),RESBDG_Replacement_Split_Tech!A:T,12+B977-2016,FALSE)&lt;0,0,VLOOKUP(LEFT(C977,LEN(C977)-3),RESBDG_Replacement_Split_Tech!A:T,12+B977-2016,FALSE)),0)*_xlfn.IFNA(VLOOKUP(LEFT(C977,14),'AGG Activity_16'!A:K,B977-2016+2,FALSE),VLOOKUP(LEFT(C977,15),'AGG Activity_16'!A:K,B977-2016+2,FALSE))*(1-Summary!$C$9)</f>
        <v>1123.0554123694887</v>
      </c>
      <c r="H977" s="6"/>
    </row>
    <row r="978" spans="1:8" x14ac:dyDescent="0.25">
      <c r="A978" t="s">
        <v>2</v>
      </c>
      <c r="B978">
        <f t="shared" si="24"/>
        <v>2022</v>
      </c>
      <c r="C978" t="str">
        <f t="shared" si="25"/>
        <v>RESBDGSDEOldCDY______STDELC_16</v>
      </c>
      <c r="D978" s="7">
        <f>_xlfn.IFNA(IF(VLOOKUP(LEFT(C978,LEN(C978)-3),RESBDG_Replacement_Split_Tech!A:T,12+B978-2016,FALSE)&lt;0,0,VLOOKUP(LEFT(C978,LEN(C978)-3),RESBDG_Replacement_Split_Tech!A:T,12+B978-2016,FALSE)),0)*_xlfn.IFNA(VLOOKUP(LEFT(C978,14),'AGG Activity_16'!A:K,B978-2016+2,FALSE),VLOOKUP(LEFT(C978,15),'AGG Activity_16'!A:K,B978-2016+2,FALSE))*(1-Summary!$C$9)</f>
        <v>202.95479538962357</v>
      </c>
      <c r="H978" s="6"/>
    </row>
    <row r="979" spans="1:8" x14ac:dyDescent="0.25">
      <c r="A979" t="s">
        <v>2</v>
      </c>
      <c r="B979">
        <f t="shared" si="24"/>
        <v>2022</v>
      </c>
      <c r="C979" t="str">
        <f t="shared" si="25"/>
        <v>RESBDGSDEOldCWA______STDELC_16</v>
      </c>
      <c r="D979" s="7">
        <f>_xlfn.IFNA(IF(VLOOKUP(LEFT(C979,LEN(C979)-3),RESBDG_Replacement_Split_Tech!A:T,12+B979-2016,FALSE)&lt;0,0,VLOOKUP(LEFT(C979,LEN(C979)-3),RESBDG_Replacement_Split_Tech!A:T,12+B979-2016,FALSE)),0)*_xlfn.IFNA(VLOOKUP(LEFT(C979,14),'AGG Activity_16'!A:K,B979-2016+2,FALSE),VLOOKUP(LEFT(C979,15),'AGG Activity_16'!A:K,B979-2016+2,FALSE))*(1-Summary!$C$9)</f>
        <v>19.994549116222384</v>
      </c>
      <c r="H979" s="6"/>
    </row>
    <row r="980" spans="1:8" x14ac:dyDescent="0.25">
      <c r="A980" t="s">
        <v>2</v>
      </c>
      <c r="B980">
        <f t="shared" si="24"/>
        <v>2022</v>
      </c>
      <c r="C980" t="str">
        <f t="shared" si="25"/>
        <v>RESBDGSDEOldDWA______STDELC_16</v>
      </c>
      <c r="D980" s="7">
        <f>_xlfn.IFNA(IF(VLOOKUP(LEFT(C980,LEN(C980)-3),RESBDG_Replacement_Split_Tech!A:T,12+B980-2016,FALSE)&lt;0,0,VLOOKUP(LEFT(C980,LEN(C980)-3),RESBDG_Replacement_Split_Tech!A:T,12+B980-2016,FALSE)),0)*_xlfn.IFNA(VLOOKUP(LEFT(C980,14),'AGG Activity_16'!A:K,B980-2016+2,FALSE),VLOOKUP(LEFT(C980,15),'AGG Activity_16'!A:K,B980-2016+2,FALSE))*(1-Summary!$C$9)</f>
        <v>13.270225860074779</v>
      </c>
      <c r="H980" s="6"/>
    </row>
    <row r="981" spans="1:8" x14ac:dyDescent="0.25">
      <c r="A981" t="s">
        <v>2</v>
      </c>
      <c r="B981">
        <f t="shared" si="24"/>
        <v>2022</v>
      </c>
      <c r="C981" t="str">
        <f t="shared" si="25"/>
        <v>RESBDGSDEOldFRZ______STDELC_16</v>
      </c>
      <c r="D981" s="7">
        <f>_xlfn.IFNA(IF(VLOOKUP(LEFT(C981,LEN(C981)-3),RESBDG_Replacement_Split_Tech!A:T,12+B981-2016,FALSE)&lt;0,0,VLOOKUP(LEFT(C981,LEN(C981)-3),RESBDG_Replacement_Split_Tech!A:T,12+B981-2016,FALSE)),0)*_xlfn.IFNA(VLOOKUP(LEFT(C981,14),'AGG Activity_16'!A:K,B981-2016+2,FALSE),VLOOKUP(LEFT(C981,15),'AGG Activity_16'!A:K,B981-2016+2,FALSE))*(1-Summary!$C$9)</f>
        <v>43.003829154157174</v>
      </c>
      <c r="H981" s="6"/>
    </row>
    <row r="982" spans="1:8" x14ac:dyDescent="0.25">
      <c r="A982" t="s">
        <v>2</v>
      </c>
      <c r="B982">
        <f t="shared" ref="B982:B1030" si="26">B835+1</f>
        <v>2022</v>
      </c>
      <c r="C982" t="str">
        <f t="shared" ref="C982:C1030" si="27">C835</f>
        <v>RESBDGSDEOldLIFLC___STDELC_16</v>
      </c>
      <c r="D982" s="7">
        <f>_xlfn.IFNA(IF(VLOOKUP(LEFT(C982,LEN(C982)-3),RESBDG_Replacement_Split_Tech!A:T,12+B982-2016,FALSE)&lt;0,0,VLOOKUP(LEFT(C982,LEN(C982)-3),RESBDG_Replacement_Split_Tech!A:T,12+B982-2016,FALSE)),0)*_xlfn.IFNA(VLOOKUP(LEFT(C982,14),'AGG Activity_16'!A:K,B982-2016+2,FALSE),VLOOKUP(LEFT(C982,15),'AGG Activity_16'!A:K,B982-2016+2,FALSE))*(1-Summary!$C$9)</f>
        <v>59.916485047219538</v>
      </c>
      <c r="H982" s="6"/>
    </row>
    <row r="983" spans="1:8" x14ac:dyDescent="0.25">
      <c r="A983" t="s">
        <v>2</v>
      </c>
      <c r="B983">
        <f t="shared" si="26"/>
        <v>2022</v>
      </c>
      <c r="C983" t="str">
        <f t="shared" si="27"/>
        <v>RESBDGSDEOldLIFLU___STDELC_16</v>
      </c>
      <c r="D983" s="7">
        <f>_xlfn.IFNA(IF(VLOOKUP(LEFT(C983,LEN(C983)-3),RESBDG_Replacement_Split_Tech!A:T,12+B983-2016,FALSE)&lt;0,0,VLOOKUP(LEFT(C983,LEN(C983)-3),RESBDG_Replacement_Split_Tech!A:T,12+B983-2016,FALSE)),0)*_xlfn.IFNA(VLOOKUP(LEFT(C983,14),'AGG Activity_16'!A:K,B983-2016+2,FALSE),VLOOKUP(LEFT(C983,15),'AGG Activity_16'!A:K,B983-2016+2,FALSE))*(1-Summary!$C$9)</f>
        <v>438.28604446732447</v>
      </c>
      <c r="H983" s="6"/>
    </row>
    <row r="984" spans="1:8" x14ac:dyDescent="0.25">
      <c r="A984" t="s">
        <v>2</v>
      </c>
      <c r="B984">
        <f t="shared" si="26"/>
        <v>2022</v>
      </c>
      <c r="C984" t="str">
        <f t="shared" si="27"/>
        <v>RESBDGSDEOldLIHAL___STDELC_16</v>
      </c>
      <c r="D984" s="7">
        <f>_xlfn.IFNA(IF(VLOOKUP(LEFT(C984,LEN(C984)-3),RESBDG_Replacement_Split_Tech!A:T,12+B984-2016,FALSE)&lt;0,0,VLOOKUP(LEFT(C984,LEN(C984)-3),RESBDG_Replacement_Split_Tech!A:T,12+B984-2016,FALSE)),0)*_xlfn.IFNA(VLOOKUP(LEFT(C984,14),'AGG Activity_16'!A:K,B984-2016+2,FALSE),VLOOKUP(LEFT(C984,15),'AGG Activity_16'!A:K,B984-2016+2,FALSE))*(1-Summary!$C$9)</f>
        <v>128.6160832871374</v>
      </c>
      <c r="H984" s="6"/>
    </row>
    <row r="985" spans="1:8" x14ac:dyDescent="0.25">
      <c r="A985" t="s">
        <v>2</v>
      </c>
      <c r="B985">
        <f t="shared" si="26"/>
        <v>2022</v>
      </c>
      <c r="C985" t="str">
        <f t="shared" si="27"/>
        <v>RESBDGSDEOldLIINC___STDELC_16</v>
      </c>
      <c r="D985" s="7">
        <f>_xlfn.IFNA(IF(VLOOKUP(LEFT(C985,LEN(C985)-3),RESBDG_Replacement_Split_Tech!A:T,12+B985-2016,FALSE)&lt;0,0,VLOOKUP(LEFT(C985,LEN(C985)-3),RESBDG_Replacement_Split_Tech!A:T,12+B985-2016,FALSE)),0)*_xlfn.IFNA(VLOOKUP(LEFT(C985,14),'AGG Activity_16'!A:K,B985-2016+2,FALSE),VLOOKUP(LEFT(C985,15),'AGG Activity_16'!A:K,B985-2016+2,FALSE))*(1-Summary!$C$9)</f>
        <v>413.08790973013919</v>
      </c>
      <c r="H985" s="6"/>
    </row>
    <row r="986" spans="1:8" x14ac:dyDescent="0.25">
      <c r="A986" t="s">
        <v>2</v>
      </c>
      <c r="B986">
        <f t="shared" si="26"/>
        <v>2022</v>
      </c>
      <c r="C986" t="str">
        <f t="shared" si="27"/>
        <v>RESBDGSDEOldLILED___HIGELC_16</v>
      </c>
      <c r="D986" s="7">
        <f>_xlfn.IFNA(IF(VLOOKUP(LEFT(C986,LEN(C986)-3),RESBDG_Replacement_Split_Tech!A:T,12+B986-2016,FALSE)&lt;0,0,VLOOKUP(LEFT(C986,LEN(C986)-3),RESBDG_Replacement_Split_Tech!A:T,12+B986-2016,FALSE)),0)*_xlfn.IFNA(VLOOKUP(LEFT(C986,14),'AGG Activity_16'!A:K,B986-2016+2,FALSE),VLOOKUP(LEFT(C986,15),'AGG Activity_16'!A:K,B986-2016+2,FALSE))*(1-Summary!$C$9)</f>
        <v>1.9175883862102001</v>
      </c>
      <c r="H986" s="6"/>
    </row>
    <row r="987" spans="1:8" x14ac:dyDescent="0.25">
      <c r="A987" t="s">
        <v>2</v>
      </c>
      <c r="B987">
        <f t="shared" si="26"/>
        <v>2022</v>
      </c>
      <c r="C987" t="str">
        <f t="shared" si="27"/>
        <v>RESBDGSDEOldLILED___STDELC_16</v>
      </c>
      <c r="D987" s="7">
        <f>_xlfn.IFNA(IF(VLOOKUP(LEFT(C987,LEN(C987)-3),RESBDG_Replacement_Split_Tech!A:T,12+B987-2016,FALSE)&lt;0,0,VLOOKUP(LEFT(C987,LEN(C987)-3),RESBDG_Replacement_Split_Tech!A:T,12+B987-2016,FALSE)),0)*_xlfn.IFNA(VLOOKUP(LEFT(C987,14),'AGG Activity_16'!A:K,B987-2016+2,FALSE),VLOOKUP(LEFT(C987,15),'AGG Activity_16'!A:K,B987-2016+2,FALSE))*(1-Summary!$C$9)</f>
        <v>1.920351966044447</v>
      </c>
      <c r="H987" s="6"/>
    </row>
    <row r="988" spans="1:8" x14ac:dyDescent="0.25">
      <c r="A988" t="s">
        <v>2</v>
      </c>
      <c r="B988">
        <f t="shared" si="26"/>
        <v>2022</v>
      </c>
      <c r="C988" t="str">
        <f t="shared" si="27"/>
        <v>RESBDGSDEOldRAG______STDELC_16</v>
      </c>
      <c r="D988" s="7">
        <f>_xlfn.IFNA(IF(VLOOKUP(LEFT(C988,LEN(C988)-3),RESBDG_Replacement_Split_Tech!A:T,12+B988-2016,FALSE)&lt;0,0,VLOOKUP(LEFT(C988,LEN(C988)-3),RESBDG_Replacement_Split_Tech!A:T,12+B988-2016,FALSE)),0)*_xlfn.IFNA(VLOOKUP(LEFT(C988,14),'AGG Activity_16'!A:K,B988-2016+2,FALSE),VLOOKUP(LEFT(C988,15),'AGG Activity_16'!A:K,B988-2016+2,FALSE))*(1-Summary!$C$9)</f>
        <v>316.22855960806595</v>
      </c>
      <c r="H988" s="6"/>
    </row>
    <row r="989" spans="1:8" x14ac:dyDescent="0.25">
      <c r="A989" t="s">
        <v>2</v>
      </c>
      <c r="B989">
        <f t="shared" si="26"/>
        <v>2022</v>
      </c>
      <c r="C989" t="str">
        <f t="shared" si="27"/>
        <v>RESBDGSDEOldREF______STDELC_16</v>
      </c>
      <c r="D989" s="7">
        <f>_xlfn.IFNA(IF(VLOOKUP(LEFT(C989,LEN(C989)-3),RESBDG_Replacement_Split_Tech!A:T,12+B989-2016,FALSE)&lt;0,0,VLOOKUP(LEFT(C989,LEN(C989)-3),RESBDG_Replacement_Split_Tech!A:T,12+B989-2016,FALSE)),0)*_xlfn.IFNA(VLOOKUP(LEFT(C989,14),'AGG Activity_16'!A:K,B989-2016+2,FALSE),VLOOKUP(LEFT(C989,15),'AGG Activity_16'!A:K,B989-2016+2,FALSE))*(1-Summary!$C$9)</f>
        <v>167.36559857379709</v>
      </c>
      <c r="H989" s="6"/>
    </row>
    <row r="990" spans="1:8" x14ac:dyDescent="0.25">
      <c r="A990" t="s">
        <v>2</v>
      </c>
      <c r="B990">
        <f t="shared" si="26"/>
        <v>2022</v>
      </c>
      <c r="C990" t="str">
        <f t="shared" si="27"/>
        <v>RESBDGSDEOldSCCE___STDELC_16</v>
      </c>
      <c r="D990" s="7">
        <f>_xlfn.IFNA(IF(VLOOKUP(LEFT(C990,LEN(C990)-3),RESBDG_Replacement_Split_Tech!A:T,12+B990-2016,FALSE)&lt;0,0,VLOOKUP(LEFT(C990,LEN(C990)-3),RESBDG_Replacement_Split_Tech!A:T,12+B990-2016,FALSE)),0)*_xlfn.IFNA(VLOOKUP(LEFT(C990,14),'AGG Activity_16'!A:K,B990-2016+2,FALSE),VLOOKUP(LEFT(C990,15),'AGG Activity_16'!A:K,B990-2016+2,FALSE))*(1-Summary!$C$9)</f>
        <v>1905.9832374336183</v>
      </c>
      <c r="H990" s="6"/>
    </row>
    <row r="991" spans="1:8" x14ac:dyDescent="0.25">
      <c r="A991" t="s">
        <v>2</v>
      </c>
      <c r="B991">
        <f t="shared" si="26"/>
        <v>2022</v>
      </c>
      <c r="C991" t="str">
        <f t="shared" si="27"/>
        <v>RESBDGSDEOldSCRO___STDELC_16</v>
      </c>
      <c r="D991" s="7">
        <f>_xlfn.IFNA(IF(VLOOKUP(LEFT(C991,LEN(C991)-3),RESBDG_Replacement_Split_Tech!A:T,12+B991-2016,FALSE)&lt;0,0,VLOOKUP(LEFT(C991,LEN(C991)-3),RESBDG_Replacement_Split_Tech!A:T,12+B991-2016,FALSE)),0)*_xlfn.IFNA(VLOOKUP(LEFT(C991,14),'AGG Activity_16'!A:K,B991-2016+2,FALSE),VLOOKUP(LEFT(C991,15),'AGG Activity_16'!A:K,B991-2016+2,FALSE))*(1-Summary!$C$9)</f>
        <v>229.35996971705791</v>
      </c>
      <c r="H991" s="6"/>
    </row>
    <row r="992" spans="1:8" x14ac:dyDescent="0.25">
      <c r="A992" t="s">
        <v>2</v>
      </c>
      <c r="B992">
        <f t="shared" si="26"/>
        <v>2022</v>
      </c>
      <c r="C992" t="str">
        <f t="shared" si="27"/>
        <v>RESBDGSDEOldSHHEP___STDELC_16</v>
      </c>
      <c r="D992" s="7">
        <f>_xlfn.IFNA(IF(VLOOKUP(LEFT(C992,LEN(C992)-3),RESBDG_Replacement_Split_Tech!A:T,12+B992-2016,FALSE)&lt;0,0,VLOOKUP(LEFT(C992,LEN(C992)-3),RESBDG_Replacement_Split_Tech!A:T,12+B992-2016,FALSE)),0)*_xlfn.IFNA(VLOOKUP(LEFT(C992,14),'AGG Activity_16'!A:K,B992-2016+2,FALSE),VLOOKUP(LEFT(C992,15),'AGG Activity_16'!A:K,B992-2016+2,FALSE))*(1-Summary!$C$9)</f>
        <v>377.40737110431746</v>
      </c>
      <c r="H992" s="6"/>
    </row>
    <row r="993" spans="1:8" x14ac:dyDescent="0.25">
      <c r="A993" t="s">
        <v>2</v>
      </c>
      <c r="B993">
        <f t="shared" si="26"/>
        <v>2022</v>
      </c>
      <c r="C993" t="str">
        <f t="shared" si="27"/>
        <v>RESBDGSDEOldSHPLT___STDELC_16</v>
      </c>
      <c r="D993" s="7">
        <f>_xlfn.IFNA(IF(VLOOKUP(LEFT(C993,LEN(C993)-3),RESBDG_Replacement_Split_Tech!A:T,12+B993-2016,FALSE)&lt;0,0,VLOOKUP(LEFT(C993,LEN(C993)-3),RESBDG_Replacement_Split_Tech!A:T,12+B993-2016,FALSE)),0)*_xlfn.IFNA(VLOOKUP(LEFT(C993,14),'AGG Activity_16'!A:K,B993-2016+2,FALSE),VLOOKUP(LEFT(C993,15),'AGG Activity_16'!A:K,B993-2016+2,FALSE))*(1-Summary!$C$9)</f>
        <v>331.05909745992767</v>
      </c>
      <c r="H993" s="6"/>
    </row>
    <row r="994" spans="1:8" x14ac:dyDescent="0.25">
      <c r="A994" t="s">
        <v>2</v>
      </c>
      <c r="B994">
        <f t="shared" si="26"/>
        <v>2022</v>
      </c>
      <c r="C994" t="str">
        <f t="shared" si="27"/>
        <v>RESBDGSDEOldWH______STDELC_16</v>
      </c>
      <c r="D994" s="7">
        <f>_xlfn.IFNA(IF(VLOOKUP(LEFT(C994,LEN(C994)-3),RESBDG_Replacement_Split_Tech!A:T,12+B994-2016,FALSE)&lt;0,0,VLOOKUP(LEFT(C994,LEN(C994)-3),RESBDG_Replacement_Split_Tech!A:T,12+B994-2016,FALSE)),0)*_xlfn.IFNA(VLOOKUP(LEFT(C994,14),'AGG Activity_16'!A:K,B994-2016+2,FALSE),VLOOKUP(LEFT(C994,15),'AGG Activity_16'!A:K,B994-2016+2,FALSE))*(1-Summary!$C$9)</f>
        <v>186.61177866156348</v>
      </c>
      <c r="H994" s="6"/>
    </row>
    <row r="995" spans="1:8" x14ac:dyDescent="0.25">
      <c r="A995" t="s">
        <v>2</v>
      </c>
      <c r="B995">
        <f t="shared" si="26"/>
        <v>2022</v>
      </c>
      <c r="C995" t="str">
        <f t="shared" si="27"/>
        <v>RESBDGAPANewSHFUR___STDKER_16</v>
      </c>
      <c r="D995" s="7">
        <f>_xlfn.IFNA(IF(VLOOKUP(LEFT(C995,LEN(C995)-3),RESBDG_Replacement_Split_Tech!A:T,12+B995-2016,FALSE)&lt;0,0,VLOOKUP(LEFT(C995,LEN(C995)-3),RESBDG_Replacement_Split_Tech!A:T,12+B995-2016,FALSE)),0)*_xlfn.IFNA(VLOOKUP(LEFT(C995,14),'AGG Activity_16'!A:K,B995-2016+2,FALSE),VLOOKUP(LEFT(C995,15),'AGG Activity_16'!A:K,B995-2016+2,FALSE))*(1-Summary!$C$9)</f>
        <v>0</v>
      </c>
      <c r="H995" s="6"/>
    </row>
    <row r="996" spans="1:8" x14ac:dyDescent="0.25">
      <c r="A996" t="s">
        <v>2</v>
      </c>
      <c r="B996">
        <f t="shared" si="26"/>
        <v>2022</v>
      </c>
      <c r="C996" t="str">
        <f t="shared" si="27"/>
        <v>RESBDGAPANewWH______STDKER_16</v>
      </c>
      <c r="D996" s="7">
        <f>_xlfn.IFNA(IF(VLOOKUP(LEFT(C996,LEN(C996)-3),RESBDG_Replacement_Split_Tech!A:T,12+B996-2016,FALSE)&lt;0,0,VLOOKUP(LEFT(C996,LEN(C996)-3),RESBDG_Replacement_Split_Tech!A:T,12+B996-2016,FALSE)),0)*_xlfn.IFNA(VLOOKUP(LEFT(C996,14),'AGG Activity_16'!A:K,B996-2016+2,FALSE),VLOOKUP(LEFT(C996,15),'AGG Activity_16'!A:K,B996-2016+2,FALSE))*(1-Summary!$C$9)</f>
        <v>0</v>
      </c>
      <c r="H996" s="6"/>
    </row>
    <row r="997" spans="1:8" x14ac:dyDescent="0.25">
      <c r="A997" t="s">
        <v>2</v>
      </c>
      <c r="B997">
        <f t="shared" si="26"/>
        <v>2022</v>
      </c>
      <c r="C997" t="str">
        <f t="shared" si="27"/>
        <v>RESBDGAPAOldSHFUR___STDKER_16</v>
      </c>
      <c r="D997" s="7">
        <f>_xlfn.IFNA(IF(VLOOKUP(LEFT(C997,LEN(C997)-3),RESBDG_Replacement_Split_Tech!A:T,12+B997-2016,FALSE)&lt;0,0,VLOOKUP(LEFT(C997,LEN(C997)-3),RESBDG_Replacement_Split_Tech!A:T,12+B997-2016,FALSE)),0)*_xlfn.IFNA(VLOOKUP(LEFT(C997,14),'AGG Activity_16'!A:K,B997-2016+2,FALSE),VLOOKUP(LEFT(C997,15),'AGG Activity_16'!A:K,B997-2016+2,FALSE))*(1-Summary!$C$9)</f>
        <v>0</v>
      </c>
      <c r="H997" s="6"/>
    </row>
    <row r="998" spans="1:8" x14ac:dyDescent="0.25">
      <c r="A998" t="s">
        <v>2</v>
      </c>
      <c r="B998">
        <f t="shared" si="26"/>
        <v>2022</v>
      </c>
      <c r="C998" t="str">
        <f t="shared" si="27"/>
        <v>RESBDGAPAOldWH______STDKER_16</v>
      </c>
      <c r="D998" s="7">
        <f>_xlfn.IFNA(IF(VLOOKUP(LEFT(C998,LEN(C998)-3),RESBDG_Replacement_Split_Tech!A:T,12+B998-2016,FALSE)&lt;0,0,VLOOKUP(LEFT(C998,LEN(C998)-3),RESBDG_Replacement_Split_Tech!A:T,12+B998-2016,FALSE)),0)*_xlfn.IFNA(VLOOKUP(LEFT(C998,14),'AGG Activity_16'!A:K,B998-2016+2,FALSE),VLOOKUP(LEFT(C998,15),'AGG Activity_16'!A:K,B998-2016+2,FALSE))*(1-Summary!$C$9)</f>
        <v>0</v>
      </c>
      <c r="H998" s="6"/>
    </row>
    <row r="999" spans="1:8" x14ac:dyDescent="0.25">
      <c r="A999" t="s">
        <v>2</v>
      </c>
      <c r="B999">
        <f t="shared" si="26"/>
        <v>2022</v>
      </c>
      <c r="C999" t="str">
        <f t="shared" si="27"/>
        <v>RESBDGSATNewSHFUR___STDKER_16</v>
      </c>
      <c r="D999" s="7">
        <f>_xlfn.IFNA(IF(VLOOKUP(LEFT(C999,LEN(C999)-3),RESBDG_Replacement_Split_Tech!A:T,12+B999-2016,FALSE)&lt;0,0,VLOOKUP(LEFT(C999,LEN(C999)-3),RESBDG_Replacement_Split_Tech!A:T,12+B999-2016,FALSE)),0)*_xlfn.IFNA(VLOOKUP(LEFT(C999,14),'AGG Activity_16'!A:K,B999-2016+2,FALSE),VLOOKUP(LEFT(C999,15),'AGG Activity_16'!A:K,B999-2016+2,FALSE))*(1-Summary!$C$9)</f>
        <v>0</v>
      </c>
      <c r="H999" s="6"/>
    </row>
    <row r="1000" spans="1:8" x14ac:dyDescent="0.25">
      <c r="A1000" t="s">
        <v>2</v>
      </c>
      <c r="B1000">
        <f t="shared" si="26"/>
        <v>2022</v>
      </c>
      <c r="C1000" t="str">
        <f t="shared" si="27"/>
        <v>RESBDGSATNewWH______STDKER_16</v>
      </c>
      <c r="D1000" s="7">
        <f>_xlfn.IFNA(IF(VLOOKUP(LEFT(C1000,LEN(C1000)-3),RESBDG_Replacement_Split_Tech!A:T,12+B1000-2016,FALSE)&lt;0,0,VLOOKUP(LEFT(C1000,LEN(C1000)-3),RESBDG_Replacement_Split_Tech!A:T,12+B1000-2016,FALSE)),0)*_xlfn.IFNA(VLOOKUP(LEFT(C1000,14),'AGG Activity_16'!A:K,B1000-2016+2,FALSE),VLOOKUP(LEFT(C1000,15),'AGG Activity_16'!A:K,B1000-2016+2,FALSE))*(1-Summary!$C$9)</f>
        <v>0</v>
      </c>
      <c r="H1000" s="6"/>
    </row>
    <row r="1001" spans="1:8" x14ac:dyDescent="0.25">
      <c r="A1001" t="s">
        <v>2</v>
      </c>
      <c r="B1001">
        <f t="shared" si="26"/>
        <v>2022</v>
      </c>
      <c r="C1001" t="str">
        <f t="shared" si="27"/>
        <v>RESBDGSATOldSHFUR___STDKER_16</v>
      </c>
      <c r="D1001" s="7">
        <f>_xlfn.IFNA(IF(VLOOKUP(LEFT(C1001,LEN(C1001)-3),RESBDG_Replacement_Split_Tech!A:T,12+B1001-2016,FALSE)&lt;0,0,VLOOKUP(LEFT(C1001,LEN(C1001)-3),RESBDG_Replacement_Split_Tech!A:T,12+B1001-2016,FALSE)),0)*_xlfn.IFNA(VLOOKUP(LEFT(C1001,14),'AGG Activity_16'!A:K,B1001-2016+2,FALSE),VLOOKUP(LEFT(C1001,15),'AGG Activity_16'!A:K,B1001-2016+2,FALSE))*(1-Summary!$C$9)</f>
        <v>0</v>
      </c>
      <c r="H1001" s="6"/>
    </row>
    <row r="1002" spans="1:8" x14ac:dyDescent="0.25">
      <c r="A1002" t="s">
        <v>2</v>
      </c>
      <c r="B1002">
        <f t="shared" si="26"/>
        <v>2022</v>
      </c>
      <c r="C1002" t="str">
        <f t="shared" si="27"/>
        <v>RESBDGSATOldWH______STDKER_16</v>
      </c>
      <c r="D1002" s="7">
        <f>_xlfn.IFNA(IF(VLOOKUP(LEFT(C1002,LEN(C1002)-3),RESBDG_Replacement_Split_Tech!A:T,12+B1002-2016,FALSE)&lt;0,0,VLOOKUP(LEFT(C1002,LEN(C1002)-3),RESBDG_Replacement_Split_Tech!A:T,12+B1002-2016,FALSE)),0)*_xlfn.IFNA(VLOOKUP(LEFT(C1002,14),'AGG Activity_16'!A:K,B1002-2016+2,FALSE),VLOOKUP(LEFT(C1002,15),'AGG Activity_16'!A:K,B1002-2016+2,FALSE))*(1-Summary!$C$9)</f>
        <v>0</v>
      </c>
      <c r="H1002" s="6"/>
    </row>
    <row r="1003" spans="1:8" x14ac:dyDescent="0.25">
      <c r="A1003" t="s">
        <v>2</v>
      </c>
      <c r="B1003">
        <f t="shared" si="26"/>
        <v>2022</v>
      </c>
      <c r="C1003" t="str">
        <f t="shared" si="27"/>
        <v>RESBDGSDENewSHFUR___STDKER_16</v>
      </c>
      <c r="D1003" s="7">
        <f>_xlfn.IFNA(IF(VLOOKUP(LEFT(C1003,LEN(C1003)-3),RESBDG_Replacement_Split_Tech!A:T,12+B1003-2016,FALSE)&lt;0,0,VLOOKUP(LEFT(C1003,LEN(C1003)-3),RESBDG_Replacement_Split_Tech!A:T,12+B1003-2016,FALSE)),0)*_xlfn.IFNA(VLOOKUP(LEFT(C1003,14),'AGG Activity_16'!A:K,B1003-2016+2,FALSE),VLOOKUP(LEFT(C1003,15),'AGG Activity_16'!A:K,B1003-2016+2,FALSE))*(1-Summary!$C$9)</f>
        <v>0</v>
      </c>
      <c r="H1003" s="6"/>
    </row>
    <row r="1004" spans="1:8" x14ac:dyDescent="0.25">
      <c r="A1004" t="s">
        <v>2</v>
      </c>
      <c r="B1004">
        <f t="shared" si="26"/>
        <v>2022</v>
      </c>
      <c r="C1004" t="str">
        <f t="shared" si="27"/>
        <v>RESBDGSDENewWH______STDKER_16</v>
      </c>
      <c r="D1004" s="7">
        <f>_xlfn.IFNA(IF(VLOOKUP(LEFT(C1004,LEN(C1004)-3),RESBDG_Replacement_Split_Tech!A:T,12+B1004-2016,FALSE)&lt;0,0,VLOOKUP(LEFT(C1004,LEN(C1004)-3),RESBDG_Replacement_Split_Tech!A:T,12+B1004-2016,FALSE)),0)*_xlfn.IFNA(VLOOKUP(LEFT(C1004,14),'AGG Activity_16'!A:K,B1004-2016+2,FALSE),VLOOKUP(LEFT(C1004,15),'AGG Activity_16'!A:K,B1004-2016+2,FALSE))*(1-Summary!$C$9)</f>
        <v>0</v>
      </c>
      <c r="H1004" s="6"/>
    </row>
    <row r="1005" spans="1:8" x14ac:dyDescent="0.25">
      <c r="A1005" t="s">
        <v>2</v>
      </c>
      <c r="B1005">
        <f t="shared" si="26"/>
        <v>2022</v>
      </c>
      <c r="C1005" t="str">
        <f t="shared" si="27"/>
        <v>RESBDGSDEOldSHFUR___STDKER_16</v>
      </c>
      <c r="D1005" s="7">
        <f>_xlfn.IFNA(IF(VLOOKUP(LEFT(C1005,LEN(C1005)-3),RESBDG_Replacement_Split_Tech!A:T,12+B1005-2016,FALSE)&lt;0,0,VLOOKUP(LEFT(C1005,LEN(C1005)-3),RESBDG_Replacement_Split_Tech!A:T,12+B1005-2016,FALSE)),0)*_xlfn.IFNA(VLOOKUP(LEFT(C1005,14),'AGG Activity_16'!A:K,B1005-2016+2,FALSE),VLOOKUP(LEFT(C1005,15),'AGG Activity_16'!A:K,B1005-2016+2,FALSE))*(1-Summary!$C$9)</f>
        <v>0</v>
      </c>
      <c r="H1005" s="6"/>
    </row>
    <row r="1006" spans="1:8" x14ac:dyDescent="0.25">
      <c r="A1006" t="s">
        <v>2</v>
      </c>
      <c r="B1006">
        <f t="shared" si="26"/>
        <v>2022</v>
      </c>
      <c r="C1006" t="str">
        <f t="shared" si="27"/>
        <v>RESBDGSDEOldWH______STDKER_16</v>
      </c>
      <c r="D1006" s="7">
        <f>_xlfn.IFNA(IF(VLOOKUP(LEFT(C1006,LEN(C1006)-3),RESBDG_Replacement_Split_Tech!A:T,12+B1006-2016,FALSE)&lt;0,0,VLOOKUP(LEFT(C1006,LEN(C1006)-3),RESBDG_Replacement_Split_Tech!A:T,12+B1006-2016,FALSE)),0)*_xlfn.IFNA(VLOOKUP(LEFT(C1006,14),'AGG Activity_16'!A:K,B1006-2016+2,FALSE),VLOOKUP(LEFT(C1006,15),'AGG Activity_16'!A:K,B1006-2016+2,FALSE))*(1-Summary!$C$9)</f>
        <v>0</v>
      </c>
      <c r="H1006" s="6"/>
    </row>
    <row r="1007" spans="1:8" x14ac:dyDescent="0.25">
      <c r="A1007" t="s">
        <v>2</v>
      </c>
      <c r="B1007">
        <f t="shared" si="26"/>
        <v>2022</v>
      </c>
      <c r="C1007" t="str">
        <f t="shared" si="27"/>
        <v>RESBDGAPANewSHFUR___STDLFO_16</v>
      </c>
      <c r="D1007" s="7">
        <f>_xlfn.IFNA(IF(VLOOKUP(LEFT(C1007,LEN(C1007)-3),RESBDG_Replacement_Split_Tech!A:T,12+B1007-2016,FALSE)&lt;0,0,VLOOKUP(LEFT(C1007,LEN(C1007)-3),RESBDG_Replacement_Split_Tech!A:T,12+B1007-2016,FALSE)),0)*_xlfn.IFNA(VLOOKUP(LEFT(C1007,14),'AGG Activity_16'!A:K,B1007-2016+2,FALSE),VLOOKUP(LEFT(C1007,15),'AGG Activity_16'!A:K,B1007-2016+2,FALSE))*(1-Summary!$C$9)</f>
        <v>0</v>
      </c>
      <c r="H1007" s="6"/>
    </row>
    <row r="1008" spans="1:8" x14ac:dyDescent="0.25">
      <c r="A1008" t="s">
        <v>2</v>
      </c>
      <c r="B1008">
        <f t="shared" si="26"/>
        <v>2022</v>
      </c>
      <c r="C1008" t="str">
        <f t="shared" si="27"/>
        <v>RESBDGAPANewWH______STDLFO_16</v>
      </c>
      <c r="D1008" s="7">
        <f>_xlfn.IFNA(IF(VLOOKUP(LEFT(C1008,LEN(C1008)-3),RESBDG_Replacement_Split_Tech!A:T,12+B1008-2016,FALSE)&lt;0,0,VLOOKUP(LEFT(C1008,LEN(C1008)-3),RESBDG_Replacement_Split_Tech!A:T,12+B1008-2016,FALSE)),0)*_xlfn.IFNA(VLOOKUP(LEFT(C1008,14),'AGG Activity_16'!A:K,B1008-2016+2,FALSE),VLOOKUP(LEFT(C1008,15),'AGG Activity_16'!A:K,B1008-2016+2,FALSE))*(1-Summary!$C$9)</f>
        <v>0</v>
      </c>
      <c r="H1008" s="6"/>
    </row>
    <row r="1009" spans="1:8" x14ac:dyDescent="0.25">
      <c r="A1009" t="s">
        <v>2</v>
      </c>
      <c r="B1009">
        <f t="shared" si="26"/>
        <v>2022</v>
      </c>
      <c r="C1009" t="str">
        <f t="shared" si="27"/>
        <v>RESBDGAPAOldSHFUR___STDLFO_16</v>
      </c>
      <c r="D1009" s="7">
        <f>_xlfn.IFNA(IF(VLOOKUP(LEFT(C1009,LEN(C1009)-3),RESBDG_Replacement_Split_Tech!A:T,12+B1009-2016,FALSE)&lt;0,0,VLOOKUP(LEFT(C1009,LEN(C1009)-3),RESBDG_Replacement_Split_Tech!A:T,12+B1009-2016,FALSE)),0)*_xlfn.IFNA(VLOOKUP(LEFT(C1009,14),'AGG Activity_16'!A:K,B1009-2016+2,FALSE),VLOOKUP(LEFT(C1009,15),'AGG Activity_16'!A:K,B1009-2016+2,FALSE))*(1-Summary!$C$9)</f>
        <v>39.695369908997513</v>
      </c>
      <c r="H1009" s="6"/>
    </row>
    <row r="1010" spans="1:8" x14ac:dyDescent="0.25">
      <c r="A1010" t="s">
        <v>2</v>
      </c>
      <c r="B1010">
        <f t="shared" si="26"/>
        <v>2022</v>
      </c>
      <c r="C1010" t="str">
        <f t="shared" si="27"/>
        <v>RESBDGAPAOldWH______STDLFO_16</v>
      </c>
      <c r="D1010" s="7">
        <f>_xlfn.IFNA(IF(VLOOKUP(LEFT(C1010,LEN(C1010)-3),RESBDG_Replacement_Split_Tech!A:T,12+B1010-2016,FALSE)&lt;0,0,VLOOKUP(LEFT(C1010,LEN(C1010)-3),RESBDG_Replacement_Split_Tech!A:T,12+B1010-2016,FALSE)),0)*_xlfn.IFNA(VLOOKUP(LEFT(C1010,14),'AGG Activity_16'!A:K,B1010-2016+2,FALSE),VLOOKUP(LEFT(C1010,15),'AGG Activity_16'!A:K,B1010-2016+2,FALSE))*(1-Summary!$C$9)</f>
        <v>18.736503254892327</v>
      </c>
      <c r="H1010" s="6"/>
    </row>
    <row r="1011" spans="1:8" x14ac:dyDescent="0.25">
      <c r="A1011" t="s">
        <v>2</v>
      </c>
      <c r="B1011">
        <f t="shared" si="26"/>
        <v>2022</v>
      </c>
      <c r="C1011" t="str">
        <f t="shared" si="27"/>
        <v>RESBDGSATNewSHFUR___STDLFO_16</v>
      </c>
      <c r="D1011" s="7">
        <f>_xlfn.IFNA(IF(VLOOKUP(LEFT(C1011,LEN(C1011)-3),RESBDG_Replacement_Split_Tech!A:T,12+B1011-2016,FALSE)&lt;0,0,VLOOKUP(LEFT(C1011,LEN(C1011)-3),RESBDG_Replacement_Split_Tech!A:T,12+B1011-2016,FALSE)),0)*_xlfn.IFNA(VLOOKUP(LEFT(C1011,14),'AGG Activity_16'!A:K,B1011-2016+2,FALSE),VLOOKUP(LEFT(C1011,15),'AGG Activity_16'!A:K,B1011-2016+2,FALSE))*(1-Summary!$C$9)</f>
        <v>0</v>
      </c>
      <c r="H1011" s="6"/>
    </row>
    <row r="1012" spans="1:8" x14ac:dyDescent="0.25">
      <c r="A1012" t="s">
        <v>2</v>
      </c>
      <c r="B1012">
        <f t="shared" si="26"/>
        <v>2022</v>
      </c>
      <c r="C1012" t="str">
        <f t="shared" si="27"/>
        <v>RESBDGSATNewWH______STDLFO_16</v>
      </c>
      <c r="D1012" s="7">
        <f>_xlfn.IFNA(IF(VLOOKUP(LEFT(C1012,LEN(C1012)-3),RESBDG_Replacement_Split_Tech!A:T,12+B1012-2016,FALSE)&lt;0,0,VLOOKUP(LEFT(C1012,LEN(C1012)-3),RESBDG_Replacement_Split_Tech!A:T,12+B1012-2016,FALSE)),0)*_xlfn.IFNA(VLOOKUP(LEFT(C1012,14),'AGG Activity_16'!A:K,B1012-2016+2,FALSE),VLOOKUP(LEFT(C1012,15),'AGG Activity_16'!A:K,B1012-2016+2,FALSE))*(1-Summary!$C$9)</f>
        <v>0</v>
      </c>
      <c r="H1012" s="6"/>
    </row>
    <row r="1013" spans="1:8" x14ac:dyDescent="0.25">
      <c r="A1013" t="s">
        <v>2</v>
      </c>
      <c r="B1013">
        <f t="shared" si="26"/>
        <v>2022</v>
      </c>
      <c r="C1013" t="str">
        <f t="shared" si="27"/>
        <v>RESBDGSATOldSHFUR___STDLFO_16</v>
      </c>
      <c r="D1013" s="7">
        <f>_xlfn.IFNA(IF(VLOOKUP(LEFT(C1013,LEN(C1013)-3),RESBDG_Replacement_Split_Tech!A:T,12+B1013-2016,FALSE)&lt;0,0,VLOOKUP(LEFT(C1013,LEN(C1013)-3),RESBDG_Replacement_Split_Tech!A:T,12+B1013-2016,FALSE)),0)*_xlfn.IFNA(VLOOKUP(LEFT(C1013,14),'AGG Activity_16'!A:K,B1013-2016+2,FALSE),VLOOKUP(LEFT(C1013,15),'AGG Activity_16'!A:K,B1013-2016+2,FALSE))*(1-Summary!$C$9)</f>
        <v>20.182026236780747</v>
      </c>
      <c r="H1013" s="6"/>
    </row>
    <row r="1014" spans="1:8" x14ac:dyDescent="0.25">
      <c r="A1014" t="s">
        <v>2</v>
      </c>
      <c r="B1014">
        <f t="shared" si="26"/>
        <v>2022</v>
      </c>
      <c r="C1014" t="str">
        <f t="shared" si="27"/>
        <v>RESBDGSATOldWH______STDLFO_16</v>
      </c>
      <c r="D1014" s="7">
        <f>_xlfn.IFNA(IF(VLOOKUP(LEFT(C1014,LEN(C1014)-3),RESBDG_Replacement_Split_Tech!A:T,12+B1014-2016,FALSE)&lt;0,0,VLOOKUP(LEFT(C1014,LEN(C1014)-3),RESBDG_Replacement_Split_Tech!A:T,12+B1014-2016,FALSE)),0)*_xlfn.IFNA(VLOOKUP(LEFT(C1014,14),'AGG Activity_16'!A:K,B1014-2016+2,FALSE),VLOOKUP(LEFT(C1014,15),'AGG Activity_16'!A:K,B1014-2016+2,FALSE))*(1-Summary!$C$9)</f>
        <v>5.384852026794789</v>
      </c>
      <c r="H1014" s="6"/>
    </row>
    <row r="1015" spans="1:8" x14ac:dyDescent="0.25">
      <c r="A1015" t="s">
        <v>2</v>
      </c>
      <c r="B1015">
        <f t="shared" si="26"/>
        <v>2022</v>
      </c>
      <c r="C1015" t="str">
        <f t="shared" si="27"/>
        <v>RESBDGSDENewSHFUR___STDLFO_16</v>
      </c>
      <c r="D1015" s="7">
        <f>_xlfn.IFNA(IF(VLOOKUP(LEFT(C1015,LEN(C1015)-3),RESBDG_Replacement_Split_Tech!A:T,12+B1015-2016,FALSE)&lt;0,0,VLOOKUP(LEFT(C1015,LEN(C1015)-3),RESBDG_Replacement_Split_Tech!A:T,12+B1015-2016,FALSE)),0)*_xlfn.IFNA(VLOOKUP(LEFT(C1015,14),'AGG Activity_16'!A:K,B1015-2016+2,FALSE),VLOOKUP(LEFT(C1015,15),'AGG Activity_16'!A:K,B1015-2016+2,FALSE))*(1-Summary!$C$9)</f>
        <v>0</v>
      </c>
      <c r="H1015" s="6"/>
    </row>
    <row r="1016" spans="1:8" x14ac:dyDescent="0.25">
      <c r="A1016" t="s">
        <v>2</v>
      </c>
      <c r="B1016">
        <f t="shared" si="26"/>
        <v>2022</v>
      </c>
      <c r="C1016" t="str">
        <f t="shared" si="27"/>
        <v>RESBDGSDENewWH______STDLFO_16</v>
      </c>
      <c r="D1016" s="7">
        <f>_xlfn.IFNA(IF(VLOOKUP(LEFT(C1016,LEN(C1016)-3),RESBDG_Replacement_Split_Tech!A:T,12+B1016-2016,FALSE)&lt;0,0,VLOOKUP(LEFT(C1016,LEN(C1016)-3),RESBDG_Replacement_Split_Tech!A:T,12+B1016-2016,FALSE)),0)*_xlfn.IFNA(VLOOKUP(LEFT(C1016,14),'AGG Activity_16'!A:K,B1016-2016+2,FALSE),VLOOKUP(LEFT(C1016,15),'AGG Activity_16'!A:K,B1016-2016+2,FALSE))*(1-Summary!$C$9)</f>
        <v>0</v>
      </c>
      <c r="H1016" s="6"/>
    </row>
    <row r="1017" spans="1:8" x14ac:dyDescent="0.25">
      <c r="A1017" t="s">
        <v>2</v>
      </c>
      <c r="B1017">
        <f t="shared" si="26"/>
        <v>2022</v>
      </c>
      <c r="C1017" t="str">
        <f t="shared" si="27"/>
        <v>RESBDGSDEOldSHFUR___STDLFO_16</v>
      </c>
      <c r="D1017" s="7">
        <f>_xlfn.IFNA(IF(VLOOKUP(LEFT(C1017,LEN(C1017)-3),RESBDG_Replacement_Split_Tech!A:T,12+B1017-2016,FALSE)&lt;0,0,VLOOKUP(LEFT(C1017,LEN(C1017)-3),RESBDG_Replacement_Split_Tech!A:T,12+B1017-2016,FALSE)),0)*_xlfn.IFNA(VLOOKUP(LEFT(C1017,14),'AGG Activity_16'!A:K,B1017-2016+2,FALSE),VLOOKUP(LEFT(C1017,15),'AGG Activity_16'!A:K,B1017-2016+2,FALSE))*(1-Summary!$C$9)</f>
        <v>46.480697283373836</v>
      </c>
      <c r="H1017" s="6"/>
    </row>
    <row r="1018" spans="1:8" x14ac:dyDescent="0.25">
      <c r="A1018" t="s">
        <v>2</v>
      </c>
      <c r="B1018">
        <f t="shared" si="26"/>
        <v>2022</v>
      </c>
      <c r="C1018" t="str">
        <f t="shared" si="27"/>
        <v>RESBDGSDEOldWH______STDLFO_16</v>
      </c>
      <c r="D1018" s="7">
        <f>_xlfn.IFNA(IF(VLOOKUP(LEFT(C1018,LEN(C1018)-3),RESBDG_Replacement_Split_Tech!A:T,12+B1018-2016,FALSE)&lt;0,0,VLOOKUP(LEFT(C1018,LEN(C1018)-3),RESBDG_Replacement_Split_Tech!A:T,12+B1018-2016,FALSE)),0)*_xlfn.IFNA(VLOOKUP(LEFT(C1018,14),'AGG Activity_16'!A:K,B1018-2016+2,FALSE),VLOOKUP(LEFT(C1018,15),'AGG Activity_16'!A:K,B1018-2016+2,FALSE))*(1-Summary!$C$9)</f>
        <v>9.5446808979598625</v>
      </c>
      <c r="H1018" s="6"/>
    </row>
    <row r="1019" spans="1:8" x14ac:dyDescent="0.25">
      <c r="A1019" t="s">
        <v>2</v>
      </c>
      <c r="B1019">
        <f t="shared" si="26"/>
        <v>2022</v>
      </c>
      <c r="C1019" t="str">
        <f t="shared" si="27"/>
        <v>RESBDGAPANewSHFUR___STDPRO_16</v>
      </c>
      <c r="D1019" s="7">
        <f>_xlfn.IFNA(IF(VLOOKUP(LEFT(C1019,LEN(C1019)-3),RESBDG_Replacement_Split_Tech!A:T,12+B1019-2016,FALSE)&lt;0,0,VLOOKUP(LEFT(C1019,LEN(C1019)-3),RESBDG_Replacement_Split_Tech!A:T,12+B1019-2016,FALSE)),0)*_xlfn.IFNA(VLOOKUP(LEFT(C1019,14),'AGG Activity_16'!A:K,B1019-2016+2,FALSE),VLOOKUP(LEFT(C1019,15),'AGG Activity_16'!A:K,B1019-2016+2,FALSE))*(1-Summary!$C$9)</f>
        <v>0</v>
      </c>
      <c r="H1019" s="6"/>
    </row>
    <row r="1020" spans="1:8" x14ac:dyDescent="0.25">
      <c r="A1020" t="s">
        <v>2</v>
      </c>
      <c r="B1020">
        <f t="shared" si="26"/>
        <v>2022</v>
      </c>
      <c r="C1020" t="str">
        <f t="shared" si="27"/>
        <v>RESBDGAPANewWH______STDPRO_16</v>
      </c>
      <c r="D1020" s="7">
        <f>_xlfn.IFNA(IF(VLOOKUP(LEFT(C1020,LEN(C1020)-3),RESBDG_Replacement_Split_Tech!A:T,12+B1020-2016,FALSE)&lt;0,0,VLOOKUP(LEFT(C1020,LEN(C1020)-3),RESBDG_Replacement_Split_Tech!A:T,12+B1020-2016,FALSE)),0)*_xlfn.IFNA(VLOOKUP(LEFT(C1020,14),'AGG Activity_16'!A:K,B1020-2016+2,FALSE),VLOOKUP(LEFT(C1020,15),'AGG Activity_16'!A:K,B1020-2016+2,FALSE))*(1-Summary!$C$9)</f>
        <v>0</v>
      </c>
      <c r="H1020" s="6"/>
    </row>
    <row r="1021" spans="1:8" x14ac:dyDescent="0.25">
      <c r="A1021" t="s">
        <v>2</v>
      </c>
      <c r="B1021">
        <f t="shared" si="26"/>
        <v>2022</v>
      </c>
      <c r="C1021" t="str">
        <f t="shared" si="27"/>
        <v>RESBDGAPAOldSHFUR___STDPRO_16</v>
      </c>
      <c r="D1021" s="7">
        <f>_xlfn.IFNA(IF(VLOOKUP(LEFT(C1021,LEN(C1021)-3),RESBDG_Replacement_Split_Tech!A:T,12+B1021-2016,FALSE)&lt;0,0,VLOOKUP(LEFT(C1021,LEN(C1021)-3),RESBDG_Replacement_Split_Tech!A:T,12+B1021-2016,FALSE)),0)*_xlfn.IFNA(VLOOKUP(LEFT(C1021,14),'AGG Activity_16'!A:K,B1021-2016+2,FALSE),VLOOKUP(LEFT(C1021,15),'AGG Activity_16'!A:K,B1021-2016+2,FALSE))*(1-Summary!$C$9)</f>
        <v>0</v>
      </c>
      <c r="H1021" s="6"/>
    </row>
    <row r="1022" spans="1:8" x14ac:dyDescent="0.25">
      <c r="A1022" t="s">
        <v>2</v>
      </c>
      <c r="B1022">
        <f t="shared" si="26"/>
        <v>2022</v>
      </c>
      <c r="C1022" t="str">
        <f t="shared" si="27"/>
        <v>RESBDGAPAOldWH______STDPRO_16</v>
      </c>
      <c r="D1022" s="7">
        <f>_xlfn.IFNA(IF(VLOOKUP(LEFT(C1022,LEN(C1022)-3),RESBDG_Replacement_Split_Tech!A:T,12+B1022-2016,FALSE)&lt;0,0,VLOOKUP(LEFT(C1022,LEN(C1022)-3),RESBDG_Replacement_Split_Tech!A:T,12+B1022-2016,FALSE)),0)*_xlfn.IFNA(VLOOKUP(LEFT(C1022,14),'AGG Activity_16'!A:K,B1022-2016+2,FALSE),VLOOKUP(LEFT(C1022,15),'AGG Activity_16'!A:K,B1022-2016+2,FALSE))*(1-Summary!$C$9)</f>
        <v>0</v>
      </c>
      <c r="H1022" s="6"/>
    </row>
    <row r="1023" spans="1:8" x14ac:dyDescent="0.25">
      <c r="A1023" t="s">
        <v>2</v>
      </c>
      <c r="B1023">
        <f t="shared" si="26"/>
        <v>2022</v>
      </c>
      <c r="C1023" t="str">
        <f t="shared" si="27"/>
        <v>RESBDGSATNewSHFUR___STDPRO_16</v>
      </c>
      <c r="D1023" s="7">
        <f>_xlfn.IFNA(IF(VLOOKUP(LEFT(C1023,LEN(C1023)-3),RESBDG_Replacement_Split_Tech!A:T,12+B1023-2016,FALSE)&lt;0,0,VLOOKUP(LEFT(C1023,LEN(C1023)-3),RESBDG_Replacement_Split_Tech!A:T,12+B1023-2016,FALSE)),0)*_xlfn.IFNA(VLOOKUP(LEFT(C1023,14),'AGG Activity_16'!A:K,B1023-2016+2,FALSE),VLOOKUP(LEFT(C1023,15),'AGG Activity_16'!A:K,B1023-2016+2,FALSE))*(1-Summary!$C$9)</f>
        <v>0</v>
      </c>
      <c r="H1023" s="6"/>
    </row>
    <row r="1024" spans="1:8" x14ac:dyDescent="0.25">
      <c r="A1024" t="s">
        <v>2</v>
      </c>
      <c r="B1024">
        <f t="shared" si="26"/>
        <v>2022</v>
      </c>
      <c r="C1024" t="str">
        <f t="shared" si="27"/>
        <v>RESBDGSATNewWH______STDPRO_16</v>
      </c>
      <c r="D1024" s="7">
        <f>_xlfn.IFNA(IF(VLOOKUP(LEFT(C1024,LEN(C1024)-3),RESBDG_Replacement_Split_Tech!A:T,12+B1024-2016,FALSE)&lt;0,0,VLOOKUP(LEFT(C1024,LEN(C1024)-3),RESBDG_Replacement_Split_Tech!A:T,12+B1024-2016,FALSE)),0)*_xlfn.IFNA(VLOOKUP(LEFT(C1024,14),'AGG Activity_16'!A:K,B1024-2016+2,FALSE),VLOOKUP(LEFT(C1024,15),'AGG Activity_16'!A:K,B1024-2016+2,FALSE))*(1-Summary!$C$9)</f>
        <v>0</v>
      </c>
      <c r="H1024" s="6"/>
    </row>
    <row r="1025" spans="1:8" x14ac:dyDescent="0.25">
      <c r="A1025" t="s">
        <v>2</v>
      </c>
      <c r="B1025">
        <f t="shared" si="26"/>
        <v>2022</v>
      </c>
      <c r="C1025" t="str">
        <f t="shared" si="27"/>
        <v>RESBDGSATOldSHFUR___STDPRO_16</v>
      </c>
      <c r="D1025" s="7">
        <f>_xlfn.IFNA(IF(VLOOKUP(LEFT(C1025,LEN(C1025)-3),RESBDG_Replacement_Split_Tech!A:T,12+B1025-2016,FALSE)&lt;0,0,VLOOKUP(LEFT(C1025,LEN(C1025)-3),RESBDG_Replacement_Split_Tech!A:T,12+B1025-2016,FALSE)),0)*_xlfn.IFNA(VLOOKUP(LEFT(C1025,14),'AGG Activity_16'!A:K,B1025-2016+2,FALSE),VLOOKUP(LEFT(C1025,15),'AGG Activity_16'!A:K,B1025-2016+2,FALSE))*(1-Summary!$C$9)</f>
        <v>0</v>
      </c>
      <c r="H1025" s="6"/>
    </row>
    <row r="1026" spans="1:8" x14ac:dyDescent="0.25">
      <c r="A1026" t="s">
        <v>2</v>
      </c>
      <c r="B1026">
        <f t="shared" si="26"/>
        <v>2022</v>
      </c>
      <c r="C1026" t="str">
        <f t="shared" si="27"/>
        <v>RESBDGSATOldWH______STDPRO_16</v>
      </c>
      <c r="D1026" s="7">
        <f>_xlfn.IFNA(IF(VLOOKUP(LEFT(C1026,LEN(C1026)-3),RESBDG_Replacement_Split_Tech!A:T,12+B1026-2016,FALSE)&lt;0,0,VLOOKUP(LEFT(C1026,LEN(C1026)-3),RESBDG_Replacement_Split_Tech!A:T,12+B1026-2016,FALSE)),0)*_xlfn.IFNA(VLOOKUP(LEFT(C1026,14),'AGG Activity_16'!A:K,B1026-2016+2,FALSE),VLOOKUP(LEFT(C1026,15),'AGG Activity_16'!A:K,B1026-2016+2,FALSE))*(1-Summary!$C$9)</f>
        <v>0</v>
      </c>
      <c r="H1026" s="6"/>
    </row>
    <row r="1027" spans="1:8" x14ac:dyDescent="0.25">
      <c r="A1027" t="s">
        <v>2</v>
      </c>
      <c r="B1027">
        <f t="shared" si="26"/>
        <v>2022</v>
      </c>
      <c r="C1027" t="str">
        <f t="shared" si="27"/>
        <v>RESBDGSDENewSHFUR___STDPRO_16</v>
      </c>
      <c r="D1027" s="7">
        <f>_xlfn.IFNA(IF(VLOOKUP(LEFT(C1027,LEN(C1027)-3),RESBDG_Replacement_Split_Tech!A:T,12+B1027-2016,FALSE)&lt;0,0,VLOOKUP(LEFT(C1027,LEN(C1027)-3),RESBDG_Replacement_Split_Tech!A:T,12+B1027-2016,FALSE)),0)*_xlfn.IFNA(VLOOKUP(LEFT(C1027,14),'AGG Activity_16'!A:K,B1027-2016+2,FALSE),VLOOKUP(LEFT(C1027,15),'AGG Activity_16'!A:K,B1027-2016+2,FALSE))*(1-Summary!$C$9)</f>
        <v>0</v>
      </c>
      <c r="H1027" s="6"/>
    </row>
    <row r="1028" spans="1:8" x14ac:dyDescent="0.25">
      <c r="A1028" t="s">
        <v>2</v>
      </c>
      <c r="B1028">
        <f t="shared" si="26"/>
        <v>2022</v>
      </c>
      <c r="C1028" t="str">
        <f t="shared" si="27"/>
        <v>RESBDGSDENewWH______STDPRO_16</v>
      </c>
      <c r="D1028" s="7">
        <f>_xlfn.IFNA(IF(VLOOKUP(LEFT(C1028,LEN(C1028)-3),RESBDG_Replacement_Split_Tech!A:T,12+B1028-2016,FALSE)&lt;0,0,VLOOKUP(LEFT(C1028,LEN(C1028)-3),RESBDG_Replacement_Split_Tech!A:T,12+B1028-2016,FALSE)),0)*_xlfn.IFNA(VLOOKUP(LEFT(C1028,14),'AGG Activity_16'!A:K,B1028-2016+2,FALSE),VLOOKUP(LEFT(C1028,15),'AGG Activity_16'!A:K,B1028-2016+2,FALSE))*(1-Summary!$C$9)</f>
        <v>0</v>
      </c>
      <c r="H1028" s="6"/>
    </row>
    <row r="1029" spans="1:8" x14ac:dyDescent="0.25">
      <c r="A1029" t="s">
        <v>2</v>
      </c>
      <c r="B1029">
        <f t="shared" si="26"/>
        <v>2022</v>
      </c>
      <c r="C1029" t="str">
        <f t="shared" si="27"/>
        <v>RESBDGSDEOldSHFUR___STDPRO_16</v>
      </c>
      <c r="D1029" s="7">
        <f>_xlfn.IFNA(IF(VLOOKUP(LEFT(C1029,LEN(C1029)-3),RESBDG_Replacement_Split_Tech!A:T,12+B1029-2016,FALSE)&lt;0,0,VLOOKUP(LEFT(C1029,LEN(C1029)-3),RESBDG_Replacement_Split_Tech!A:T,12+B1029-2016,FALSE)),0)*_xlfn.IFNA(VLOOKUP(LEFT(C1029,14),'AGG Activity_16'!A:K,B1029-2016+2,FALSE),VLOOKUP(LEFT(C1029,15),'AGG Activity_16'!A:K,B1029-2016+2,FALSE))*(1-Summary!$C$9)</f>
        <v>0</v>
      </c>
      <c r="H1029" s="6"/>
    </row>
    <row r="1030" spans="1:8" x14ac:dyDescent="0.25">
      <c r="A1030" t="s">
        <v>2</v>
      </c>
      <c r="B1030">
        <f t="shared" si="26"/>
        <v>2022</v>
      </c>
      <c r="C1030" t="str">
        <f t="shared" si="27"/>
        <v>RESBDGSDEOldWH______STDPRO_16</v>
      </c>
      <c r="D1030" s="7">
        <f>_xlfn.IFNA(IF(VLOOKUP(LEFT(C1030,LEN(C1030)-3),RESBDG_Replacement_Split_Tech!A:T,12+B1030-2016,FALSE)&lt;0,0,VLOOKUP(LEFT(C1030,LEN(C1030)-3),RESBDG_Replacement_Split_Tech!A:T,12+B1030-2016,FALSE)),0)*_xlfn.IFNA(VLOOKUP(LEFT(C1030,14),'AGG Activity_16'!A:K,B1030-2016+2,FALSE),VLOOKUP(LEFT(C1030,15),'AGG Activity_16'!A:K,B1030-2016+2,FALSE))*(1-Summary!$C$9)</f>
        <v>0</v>
      </c>
      <c r="H1030" s="6"/>
    </row>
    <row r="1031" spans="1:8" x14ac:dyDescent="0.25">
      <c r="D1031" s="7"/>
      <c r="H1031" s="6"/>
    </row>
    <row r="1032" spans="1:8" x14ac:dyDescent="0.25">
      <c r="D1032" s="7"/>
      <c r="H1032" s="6"/>
    </row>
    <row r="1033" spans="1:8" x14ac:dyDescent="0.25">
      <c r="D1033" s="7"/>
      <c r="H1033" s="6"/>
    </row>
    <row r="1034" spans="1:8" x14ac:dyDescent="0.25">
      <c r="D1034" s="7"/>
      <c r="H1034" s="6"/>
    </row>
    <row r="1035" spans="1:8" x14ac:dyDescent="0.25">
      <c r="D1035" s="7"/>
      <c r="H1035" s="6"/>
    </row>
    <row r="1036" spans="1:8" x14ac:dyDescent="0.25">
      <c r="D1036" s="7"/>
      <c r="H1036" s="6"/>
    </row>
    <row r="1037" spans="1:8" x14ac:dyDescent="0.25">
      <c r="D1037" s="7"/>
      <c r="H1037" s="6"/>
    </row>
    <row r="1038" spans="1:8" x14ac:dyDescent="0.25">
      <c r="D1038" s="7"/>
      <c r="H1038" s="6"/>
    </row>
    <row r="1039" spans="1:8" x14ac:dyDescent="0.25">
      <c r="D1039" s="7"/>
      <c r="H1039" s="6"/>
    </row>
    <row r="1040" spans="1:8" x14ac:dyDescent="0.25">
      <c r="D1040" s="7"/>
      <c r="H1040" s="6"/>
    </row>
    <row r="1041" spans="4:8" x14ac:dyDescent="0.25">
      <c r="D1041" s="7"/>
      <c r="H1041" s="6"/>
    </row>
    <row r="1042" spans="4:8" x14ac:dyDescent="0.25">
      <c r="D1042" s="7"/>
      <c r="H1042" s="6"/>
    </row>
    <row r="1043" spans="4:8" x14ac:dyDescent="0.25">
      <c r="D1043" s="7"/>
      <c r="H1043" s="6"/>
    </row>
    <row r="1044" spans="4:8" x14ac:dyDescent="0.25">
      <c r="D1044" s="7"/>
      <c r="H1044" s="6"/>
    </row>
    <row r="1045" spans="4:8" x14ac:dyDescent="0.25">
      <c r="D1045" s="7"/>
      <c r="H1045" s="6"/>
    </row>
    <row r="1046" spans="4:8" x14ac:dyDescent="0.25">
      <c r="D1046" s="7"/>
      <c r="H1046" s="6"/>
    </row>
    <row r="1047" spans="4:8" x14ac:dyDescent="0.25">
      <c r="D1047" s="7"/>
      <c r="H1047" s="6"/>
    </row>
    <row r="1048" spans="4:8" x14ac:dyDescent="0.25">
      <c r="D1048" s="7"/>
      <c r="H1048" s="6"/>
    </row>
    <row r="1049" spans="4:8" x14ac:dyDescent="0.25">
      <c r="D1049" s="7"/>
      <c r="H1049" s="6"/>
    </row>
    <row r="1050" spans="4:8" x14ac:dyDescent="0.25">
      <c r="D1050" s="7"/>
      <c r="H1050" s="6"/>
    </row>
    <row r="1051" spans="4:8" x14ac:dyDescent="0.25">
      <c r="D1051" s="7"/>
      <c r="H1051" s="6"/>
    </row>
    <row r="1052" spans="4:8" x14ac:dyDescent="0.25">
      <c r="D1052" s="7"/>
      <c r="H1052" s="6"/>
    </row>
    <row r="1053" spans="4:8" x14ac:dyDescent="0.25">
      <c r="D1053" s="7"/>
      <c r="H1053" s="6"/>
    </row>
    <row r="1054" spans="4:8" x14ac:dyDescent="0.25">
      <c r="D1054" s="7"/>
      <c r="H1054" s="6"/>
    </row>
    <row r="1055" spans="4:8" x14ac:dyDescent="0.25">
      <c r="D1055" s="7"/>
      <c r="H1055" s="6"/>
    </row>
    <row r="1056" spans="4:8" x14ac:dyDescent="0.25">
      <c r="D1056" s="7"/>
      <c r="H1056" s="6"/>
    </row>
    <row r="1057" spans="4:8" x14ac:dyDescent="0.25">
      <c r="D1057" s="7"/>
      <c r="H1057" s="6"/>
    </row>
    <row r="1058" spans="4:8" x14ac:dyDescent="0.25">
      <c r="D1058" s="7"/>
      <c r="H1058" s="6"/>
    </row>
    <row r="1059" spans="4:8" x14ac:dyDescent="0.25">
      <c r="D1059" s="7"/>
      <c r="H1059" s="6"/>
    </row>
    <row r="1060" spans="4:8" x14ac:dyDescent="0.25">
      <c r="D1060" s="7"/>
      <c r="H1060" s="6"/>
    </row>
    <row r="1061" spans="4:8" x14ac:dyDescent="0.25">
      <c r="D1061" s="7"/>
      <c r="H1061" s="6"/>
    </row>
    <row r="1062" spans="4:8" x14ac:dyDescent="0.25">
      <c r="D1062" s="7"/>
      <c r="H1062" s="6"/>
    </row>
    <row r="1063" spans="4:8" x14ac:dyDescent="0.25">
      <c r="D1063" s="7"/>
      <c r="H1063" s="6"/>
    </row>
    <row r="1064" spans="4:8" x14ac:dyDescent="0.25">
      <c r="D1064" s="7"/>
      <c r="H1064" s="6"/>
    </row>
    <row r="1065" spans="4:8" x14ac:dyDescent="0.25">
      <c r="D1065" s="7"/>
      <c r="H1065" s="6"/>
    </row>
    <row r="1066" spans="4:8" x14ac:dyDescent="0.25">
      <c r="D1066" s="7"/>
      <c r="H1066" s="6"/>
    </row>
    <row r="1067" spans="4:8" x14ac:dyDescent="0.25">
      <c r="D1067" s="7"/>
      <c r="H1067" s="6"/>
    </row>
    <row r="1068" spans="4:8" x14ac:dyDescent="0.25">
      <c r="D1068" s="7"/>
      <c r="H1068" s="6"/>
    </row>
    <row r="1069" spans="4:8" x14ac:dyDescent="0.25">
      <c r="D1069" s="7"/>
      <c r="H1069" s="6"/>
    </row>
    <row r="1070" spans="4:8" x14ac:dyDescent="0.25">
      <c r="D1070" s="7"/>
      <c r="H1070" s="6"/>
    </row>
    <row r="1071" spans="4:8" x14ac:dyDescent="0.25">
      <c r="D1071" s="7"/>
      <c r="H1071" s="6"/>
    </row>
    <row r="1072" spans="4:8" x14ac:dyDescent="0.25">
      <c r="D1072" s="7"/>
      <c r="H1072" s="6"/>
    </row>
    <row r="1073" spans="4:8" x14ac:dyDescent="0.25">
      <c r="D1073" s="7"/>
      <c r="H1073" s="6"/>
    </row>
    <row r="1074" spans="4:8" x14ac:dyDescent="0.25">
      <c r="D1074" s="7"/>
      <c r="H1074" s="6"/>
    </row>
    <row r="1075" spans="4:8" x14ac:dyDescent="0.25">
      <c r="D1075" s="7"/>
      <c r="H1075" s="6"/>
    </row>
    <row r="1076" spans="4:8" x14ac:dyDescent="0.25">
      <c r="D1076" s="7"/>
      <c r="H1076" s="6"/>
    </row>
    <row r="1077" spans="4:8" x14ac:dyDescent="0.25">
      <c r="D1077" s="7"/>
      <c r="H1077" s="6"/>
    </row>
    <row r="1078" spans="4:8" x14ac:dyDescent="0.25">
      <c r="D1078" s="7"/>
      <c r="H1078" s="6"/>
    </row>
    <row r="1079" spans="4:8" x14ac:dyDescent="0.25">
      <c r="D1079" s="7"/>
      <c r="H1079" s="6"/>
    </row>
    <row r="1080" spans="4:8" x14ac:dyDescent="0.25">
      <c r="D1080" s="7"/>
      <c r="H1080" s="6"/>
    </row>
    <row r="1081" spans="4:8" x14ac:dyDescent="0.25">
      <c r="D1081" s="7"/>
      <c r="H1081" s="6"/>
    </row>
    <row r="1082" spans="4:8" x14ac:dyDescent="0.25">
      <c r="D1082" s="7"/>
      <c r="H1082" s="6"/>
    </row>
    <row r="1083" spans="4:8" x14ac:dyDescent="0.25">
      <c r="D1083" s="7"/>
      <c r="H1083" s="6"/>
    </row>
    <row r="1084" spans="4:8" x14ac:dyDescent="0.25">
      <c r="D1084" s="7"/>
      <c r="H1084" s="6"/>
    </row>
    <row r="1085" spans="4:8" x14ac:dyDescent="0.25">
      <c r="D1085" s="7"/>
      <c r="H1085" s="6"/>
    </row>
    <row r="1086" spans="4:8" x14ac:dyDescent="0.25">
      <c r="D1086" s="7"/>
      <c r="H1086" s="6"/>
    </row>
    <row r="1087" spans="4:8" x14ac:dyDescent="0.25">
      <c r="D1087" s="7"/>
      <c r="H1087" s="6"/>
    </row>
    <row r="1088" spans="4:8" x14ac:dyDescent="0.25">
      <c r="D1088" s="7"/>
      <c r="H1088" s="6"/>
    </row>
    <row r="1089" spans="4:8" x14ac:dyDescent="0.25">
      <c r="D1089" s="7"/>
      <c r="H1089" s="6"/>
    </row>
    <row r="1090" spans="4:8" x14ac:dyDescent="0.25">
      <c r="D1090" s="7"/>
      <c r="H1090" s="6"/>
    </row>
    <row r="1091" spans="4:8" x14ac:dyDescent="0.25">
      <c r="D1091" s="7"/>
      <c r="H1091" s="6"/>
    </row>
    <row r="1092" spans="4:8" x14ac:dyDescent="0.25">
      <c r="D1092" s="7"/>
      <c r="H1092" s="6"/>
    </row>
    <row r="1093" spans="4:8" x14ac:dyDescent="0.25">
      <c r="D1093" s="7"/>
      <c r="H1093" s="6"/>
    </row>
    <row r="1094" spans="4:8" x14ac:dyDescent="0.25">
      <c r="D1094" s="7"/>
      <c r="H1094" s="6"/>
    </row>
    <row r="1095" spans="4:8" x14ac:dyDescent="0.25">
      <c r="D1095" s="7"/>
      <c r="H1095" s="6"/>
    </row>
    <row r="1096" spans="4:8" x14ac:dyDescent="0.25">
      <c r="D1096" s="7"/>
      <c r="H1096" s="6"/>
    </row>
    <row r="1097" spans="4:8" x14ac:dyDescent="0.25">
      <c r="D1097" s="7"/>
      <c r="H1097" s="6"/>
    </row>
    <row r="1098" spans="4:8" x14ac:dyDescent="0.25">
      <c r="D1098" s="7"/>
      <c r="H1098" s="6"/>
    </row>
    <row r="1099" spans="4:8" x14ac:dyDescent="0.25">
      <c r="D1099" s="7"/>
      <c r="H1099" s="6"/>
    </row>
    <row r="1100" spans="4:8" x14ac:dyDescent="0.25">
      <c r="D1100" s="7"/>
      <c r="H1100" s="6"/>
    </row>
    <row r="1101" spans="4:8" x14ac:dyDescent="0.25">
      <c r="D1101" s="7"/>
      <c r="H1101" s="6"/>
    </row>
    <row r="1102" spans="4:8" x14ac:dyDescent="0.25">
      <c r="D1102" s="7"/>
      <c r="H1102" s="6"/>
    </row>
    <row r="1103" spans="4:8" x14ac:dyDescent="0.25">
      <c r="D1103" s="7"/>
      <c r="H1103" s="6"/>
    </row>
    <row r="1104" spans="4:8" x14ac:dyDescent="0.25">
      <c r="D1104" s="7"/>
      <c r="H1104" s="6"/>
    </row>
    <row r="1105" spans="4:8" x14ac:dyDescent="0.25">
      <c r="D1105" s="7"/>
      <c r="H1105" s="6"/>
    </row>
    <row r="1106" spans="4:8" x14ac:dyDescent="0.25">
      <c r="D1106" s="7"/>
      <c r="H1106" s="6"/>
    </row>
    <row r="1107" spans="4:8" x14ac:dyDescent="0.25">
      <c r="D1107" s="7"/>
      <c r="H1107" s="6"/>
    </row>
    <row r="1108" spans="4:8" x14ac:dyDescent="0.25">
      <c r="D1108" s="7"/>
      <c r="H1108" s="6"/>
    </row>
    <row r="1109" spans="4:8" x14ac:dyDescent="0.25">
      <c r="D1109" s="7"/>
      <c r="H1109" s="6"/>
    </row>
    <row r="1110" spans="4:8" x14ac:dyDescent="0.25">
      <c r="D1110" s="7"/>
      <c r="H1110" s="6"/>
    </row>
    <row r="1111" spans="4:8" x14ac:dyDescent="0.25">
      <c r="D1111" s="7"/>
      <c r="H1111" s="6"/>
    </row>
    <row r="1112" spans="4:8" x14ac:dyDescent="0.25">
      <c r="D1112" s="7"/>
      <c r="H1112" s="6"/>
    </row>
    <row r="1113" spans="4:8" x14ac:dyDescent="0.25">
      <c r="D1113" s="7"/>
      <c r="H1113" s="6"/>
    </row>
    <row r="1114" spans="4:8" x14ac:dyDescent="0.25">
      <c r="D1114" s="7"/>
      <c r="H1114" s="6"/>
    </row>
    <row r="1115" spans="4:8" x14ac:dyDescent="0.25">
      <c r="D1115" s="7"/>
      <c r="H1115" s="6"/>
    </row>
    <row r="1116" spans="4:8" x14ac:dyDescent="0.25">
      <c r="D1116" s="7"/>
      <c r="H1116" s="6"/>
    </row>
    <row r="1117" spans="4:8" x14ac:dyDescent="0.25">
      <c r="D1117" s="7"/>
      <c r="H1117" s="6"/>
    </row>
    <row r="1118" spans="4:8" x14ac:dyDescent="0.25">
      <c r="D1118" s="7"/>
      <c r="H1118" s="6"/>
    </row>
    <row r="1119" spans="4:8" x14ac:dyDescent="0.25">
      <c r="D1119" s="7"/>
      <c r="H1119" s="6"/>
    </row>
    <row r="1120" spans="4:8" x14ac:dyDescent="0.25">
      <c r="D1120" s="7"/>
      <c r="H1120" s="6"/>
    </row>
    <row r="1121" spans="4:8" x14ac:dyDescent="0.25">
      <c r="D1121" s="7"/>
      <c r="H1121" s="6"/>
    </row>
    <row r="1122" spans="4:8" x14ac:dyDescent="0.25">
      <c r="D1122" s="7"/>
      <c r="H1122" s="6"/>
    </row>
    <row r="1123" spans="4:8" x14ac:dyDescent="0.25">
      <c r="D1123" s="7"/>
      <c r="H1123" s="6"/>
    </row>
    <row r="1124" spans="4:8" x14ac:dyDescent="0.25">
      <c r="D1124" s="7"/>
      <c r="H1124" s="6"/>
    </row>
    <row r="1125" spans="4:8" x14ac:dyDescent="0.25">
      <c r="D1125" s="7"/>
      <c r="H1125" s="6"/>
    </row>
    <row r="1126" spans="4:8" x14ac:dyDescent="0.25">
      <c r="D1126" s="7"/>
      <c r="H1126" s="6"/>
    </row>
    <row r="1127" spans="4:8" x14ac:dyDescent="0.25">
      <c r="D1127" s="7"/>
      <c r="H1127" s="6"/>
    </row>
    <row r="1128" spans="4:8" x14ac:dyDescent="0.25">
      <c r="D1128" s="7"/>
      <c r="H1128" s="6"/>
    </row>
    <row r="1129" spans="4:8" x14ac:dyDescent="0.25">
      <c r="D1129" s="7"/>
      <c r="H1129" s="6"/>
    </row>
    <row r="1130" spans="4:8" x14ac:dyDescent="0.25">
      <c r="D1130" s="7"/>
      <c r="H1130" s="6"/>
    </row>
    <row r="1131" spans="4:8" x14ac:dyDescent="0.25">
      <c r="D1131" s="7"/>
      <c r="H1131" s="6"/>
    </row>
    <row r="1132" spans="4:8" x14ac:dyDescent="0.25">
      <c r="D1132" s="7"/>
      <c r="H1132" s="6"/>
    </row>
    <row r="1133" spans="4:8" x14ac:dyDescent="0.25">
      <c r="D1133" s="7"/>
      <c r="H1133" s="6"/>
    </row>
    <row r="1134" spans="4:8" x14ac:dyDescent="0.25">
      <c r="D1134" s="7"/>
      <c r="H1134" s="6"/>
    </row>
    <row r="1135" spans="4:8" x14ac:dyDescent="0.25">
      <c r="D1135" s="7"/>
      <c r="H1135" s="6"/>
    </row>
    <row r="1136" spans="4:8" x14ac:dyDescent="0.25">
      <c r="D1136" s="7"/>
      <c r="H1136" s="6"/>
    </row>
    <row r="1137" spans="4:8" x14ac:dyDescent="0.25">
      <c r="D1137" s="7"/>
      <c r="H1137" s="6"/>
    </row>
    <row r="1138" spans="4:8" x14ac:dyDescent="0.25">
      <c r="D1138" s="7"/>
      <c r="H1138" s="6"/>
    </row>
    <row r="1139" spans="4:8" x14ac:dyDescent="0.25">
      <c r="D1139" s="7"/>
      <c r="H1139" s="6"/>
    </row>
    <row r="1140" spans="4:8" x14ac:dyDescent="0.25">
      <c r="D1140" s="7"/>
      <c r="H1140" s="6"/>
    </row>
    <row r="1141" spans="4:8" x14ac:dyDescent="0.25">
      <c r="D1141" s="7"/>
      <c r="H1141" s="6"/>
    </row>
    <row r="1142" spans="4:8" x14ac:dyDescent="0.25">
      <c r="D1142" s="7"/>
      <c r="H1142" s="6"/>
    </row>
    <row r="1143" spans="4:8" x14ac:dyDescent="0.25">
      <c r="D1143" s="7"/>
      <c r="H1143" s="6"/>
    </row>
    <row r="1144" spans="4:8" x14ac:dyDescent="0.25">
      <c r="D1144" s="7"/>
      <c r="H1144" s="6"/>
    </row>
    <row r="1145" spans="4:8" x14ac:dyDescent="0.25">
      <c r="D1145" s="7"/>
      <c r="H1145" s="6"/>
    </row>
    <row r="1146" spans="4:8" x14ac:dyDescent="0.25">
      <c r="D1146" s="7"/>
      <c r="H1146" s="6"/>
    </row>
    <row r="1147" spans="4:8" x14ac:dyDescent="0.25">
      <c r="D1147" s="7"/>
      <c r="H1147" s="6"/>
    </row>
    <row r="1148" spans="4:8" x14ac:dyDescent="0.25">
      <c r="D1148" s="7"/>
      <c r="H1148" s="6"/>
    </row>
    <row r="1149" spans="4:8" x14ac:dyDescent="0.25">
      <c r="D1149" s="7"/>
      <c r="H1149" s="6"/>
    </row>
    <row r="1150" spans="4:8" x14ac:dyDescent="0.25">
      <c r="D1150" s="7"/>
      <c r="H1150" s="6"/>
    </row>
    <row r="1151" spans="4:8" x14ac:dyDescent="0.25">
      <c r="D1151" s="7"/>
      <c r="H1151" s="6"/>
    </row>
    <row r="1152" spans="4:8" x14ac:dyDescent="0.25">
      <c r="D1152" s="7"/>
      <c r="H1152" s="6"/>
    </row>
    <row r="1153" spans="4:8" x14ac:dyDescent="0.25">
      <c r="D1153" s="7"/>
      <c r="H1153" s="6"/>
    </row>
    <row r="1154" spans="4:8" x14ac:dyDescent="0.25">
      <c r="D1154" s="7"/>
      <c r="H1154" s="6"/>
    </row>
    <row r="1155" spans="4:8" x14ac:dyDescent="0.25">
      <c r="D1155" s="7"/>
      <c r="H1155" s="6"/>
    </row>
    <row r="1156" spans="4:8" x14ac:dyDescent="0.25">
      <c r="D1156" s="7"/>
      <c r="H1156" s="6"/>
    </row>
    <row r="1157" spans="4:8" x14ac:dyDescent="0.25">
      <c r="D1157" s="7"/>
      <c r="H1157" s="6"/>
    </row>
    <row r="1158" spans="4:8" x14ac:dyDescent="0.25">
      <c r="D1158" s="7"/>
      <c r="H1158" s="6"/>
    </row>
    <row r="1159" spans="4:8" x14ac:dyDescent="0.25">
      <c r="D1159" s="7"/>
      <c r="H1159" s="6"/>
    </row>
    <row r="1160" spans="4:8" x14ac:dyDescent="0.25">
      <c r="D1160" s="7"/>
      <c r="H1160" s="6"/>
    </row>
    <row r="1161" spans="4:8" x14ac:dyDescent="0.25">
      <c r="D1161" s="7"/>
      <c r="H1161" s="6"/>
    </row>
    <row r="1162" spans="4:8" x14ac:dyDescent="0.25">
      <c r="D1162" s="7"/>
      <c r="H1162" s="6"/>
    </row>
    <row r="1163" spans="4:8" x14ac:dyDescent="0.25">
      <c r="D1163" s="7"/>
      <c r="H1163" s="6"/>
    </row>
    <row r="1164" spans="4:8" x14ac:dyDescent="0.25">
      <c r="D1164" s="7"/>
      <c r="H1164" s="6"/>
    </row>
    <row r="1165" spans="4:8" x14ac:dyDescent="0.25">
      <c r="D1165" s="7"/>
      <c r="H1165" s="6"/>
    </row>
    <row r="1166" spans="4:8" x14ac:dyDescent="0.25">
      <c r="D1166" s="7"/>
      <c r="H1166" s="6"/>
    </row>
    <row r="1167" spans="4:8" x14ac:dyDescent="0.25">
      <c r="D1167" s="7"/>
      <c r="H1167" s="6"/>
    </row>
    <row r="1168" spans="4:8" x14ac:dyDescent="0.25">
      <c r="D1168" s="7"/>
      <c r="H1168" s="6"/>
    </row>
    <row r="1169" spans="4:8" x14ac:dyDescent="0.25">
      <c r="D1169" s="7"/>
      <c r="H1169" s="6"/>
    </row>
    <row r="1170" spans="4:8" x14ac:dyDescent="0.25">
      <c r="D1170" s="7"/>
      <c r="H1170" s="6"/>
    </row>
    <row r="1171" spans="4:8" x14ac:dyDescent="0.25">
      <c r="D1171" s="7"/>
      <c r="H1171" s="6"/>
    </row>
    <row r="1172" spans="4:8" x14ac:dyDescent="0.25">
      <c r="D1172" s="7"/>
      <c r="H1172" s="6"/>
    </row>
    <row r="1173" spans="4:8" x14ac:dyDescent="0.25">
      <c r="D1173" s="7"/>
      <c r="H1173" s="6"/>
    </row>
    <row r="1174" spans="4:8" x14ac:dyDescent="0.25">
      <c r="D1174" s="7"/>
      <c r="H1174" s="6"/>
    </row>
    <row r="1175" spans="4:8" x14ac:dyDescent="0.25">
      <c r="D1175" s="7"/>
      <c r="H1175" s="6"/>
    </row>
    <row r="1176" spans="4:8" x14ac:dyDescent="0.25">
      <c r="D1176" s="7"/>
      <c r="H1176" s="6"/>
    </row>
    <row r="1177" spans="4:8" x14ac:dyDescent="0.25">
      <c r="D1177" s="7"/>
      <c r="H1177" s="6"/>
    </row>
    <row r="1178" spans="4:8" x14ac:dyDescent="0.25">
      <c r="D1178" s="7"/>
      <c r="H1178" s="6"/>
    </row>
    <row r="1179" spans="4:8" x14ac:dyDescent="0.25">
      <c r="D1179" s="7"/>
      <c r="H1179" s="6"/>
    </row>
    <row r="1180" spans="4:8" x14ac:dyDescent="0.25">
      <c r="D1180" s="7"/>
      <c r="H1180" s="6"/>
    </row>
    <row r="1181" spans="4:8" x14ac:dyDescent="0.25">
      <c r="D1181" s="7"/>
      <c r="H1181" s="6"/>
    </row>
    <row r="1182" spans="4:8" x14ac:dyDescent="0.25">
      <c r="D1182" s="7"/>
      <c r="H1182" s="6"/>
    </row>
    <row r="1183" spans="4:8" x14ac:dyDescent="0.25">
      <c r="D1183" s="7"/>
      <c r="H1183" s="6"/>
    </row>
    <row r="1184" spans="4:8" x14ac:dyDescent="0.25">
      <c r="D1184" s="7"/>
      <c r="H1184" s="6"/>
    </row>
    <row r="1185" spans="4:8" x14ac:dyDescent="0.25">
      <c r="D1185" s="7"/>
      <c r="H1185" s="6"/>
    </row>
    <row r="1186" spans="4:8" x14ac:dyDescent="0.25">
      <c r="D1186" s="7"/>
      <c r="H1186" s="6"/>
    </row>
    <row r="1187" spans="4:8" x14ac:dyDescent="0.25">
      <c r="D1187" s="7"/>
      <c r="H1187" s="6"/>
    </row>
    <row r="1188" spans="4:8" x14ac:dyDescent="0.25">
      <c r="D1188" s="7"/>
      <c r="H1188" s="6"/>
    </row>
    <row r="1189" spans="4:8" x14ac:dyDescent="0.25">
      <c r="D1189" s="7"/>
      <c r="H1189" s="6"/>
    </row>
    <row r="1190" spans="4:8" x14ac:dyDescent="0.25">
      <c r="D1190" s="7"/>
      <c r="H1190" s="6"/>
    </row>
    <row r="1191" spans="4:8" x14ac:dyDescent="0.25">
      <c r="D1191" s="7"/>
      <c r="H1191" s="6"/>
    </row>
    <row r="1192" spans="4:8" x14ac:dyDescent="0.25">
      <c r="D1192" s="7"/>
      <c r="H1192" s="6"/>
    </row>
    <row r="1193" spans="4:8" x14ac:dyDescent="0.25">
      <c r="D1193" s="7"/>
      <c r="H1193" s="6"/>
    </row>
    <row r="1194" spans="4:8" x14ac:dyDescent="0.25">
      <c r="D1194" s="7"/>
      <c r="H1194" s="6"/>
    </row>
    <row r="1195" spans="4:8" x14ac:dyDescent="0.25">
      <c r="D1195" s="7"/>
      <c r="H1195" s="6"/>
    </row>
    <row r="1196" spans="4:8" x14ac:dyDescent="0.25">
      <c r="D1196" s="7"/>
      <c r="H1196" s="6"/>
    </row>
    <row r="1197" spans="4:8" x14ac:dyDescent="0.25">
      <c r="D1197" s="7"/>
      <c r="H1197" s="6"/>
    </row>
    <row r="1198" spans="4:8" x14ac:dyDescent="0.25">
      <c r="D1198" s="7"/>
      <c r="H1198" s="6"/>
    </row>
    <row r="1199" spans="4:8" x14ac:dyDescent="0.25">
      <c r="D1199" s="7"/>
      <c r="H1199" s="6"/>
    </row>
    <row r="1200" spans="4:8" x14ac:dyDescent="0.25">
      <c r="D1200" s="7"/>
      <c r="H1200" s="6"/>
    </row>
    <row r="1201" spans="4:8" x14ac:dyDescent="0.25">
      <c r="D1201" s="7"/>
      <c r="H1201" s="6"/>
    </row>
    <row r="1202" spans="4:8" x14ac:dyDescent="0.25">
      <c r="D1202" s="7"/>
      <c r="H1202" s="6"/>
    </row>
    <row r="1203" spans="4:8" x14ac:dyDescent="0.25">
      <c r="D1203" s="7"/>
      <c r="H1203" s="6"/>
    </row>
    <row r="1204" spans="4:8" x14ac:dyDescent="0.25">
      <c r="D1204" s="7"/>
      <c r="H1204" s="6"/>
    </row>
    <row r="1205" spans="4:8" x14ac:dyDescent="0.25">
      <c r="D1205" s="7"/>
      <c r="H1205" s="6"/>
    </row>
    <row r="1206" spans="4:8" x14ac:dyDescent="0.25">
      <c r="D1206" s="7"/>
      <c r="H1206" s="6"/>
    </row>
    <row r="1207" spans="4:8" x14ac:dyDescent="0.25">
      <c r="D1207" s="7"/>
      <c r="H1207" s="6"/>
    </row>
    <row r="1208" spans="4:8" x14ac:dyDescent="0.25">
      <c r="D1208" s="7"/>
      <c r="H1208" s="6"/>
    </row>
    <row r="1209" spans="4:8" x14ac:dyDescent="0.25">
      <c r="D1209" s="7"/>
      <c r="H1209" s="6"/>
    </row>
    <row r="1210" spans="4:8" x14ac:dyDescent="0.25">
      <c r="D1210" s="7"/>
      <c r="H1210" s="6"/>
    </row>
    <row r="1211" spans="4:8" x14ac:dyDescent="0.25">
      <c r="D1211" s="7"/>
      <c r="H1211" s="6"/>
    </row>
    <row r="1212" spans="4:8" x14ac:dyDescent="0.25">
      <c r="D1212" s="7"/>
      <c r="H1212" s="6"/>
    </row>
    <row r="1213" spans="4:8" x14ac:dyDescent="0.25">
      <c r="D1213" s="7"/>
      <c r="H1213" s="6"/>
    </row>
    <row r="1214" spans="4:8" x14ac:dyDescent="0.25">
      <c r="D1214" s="7"/>
      <c r="H1214" s="6"/>
    </row>
    <row r="1215" spans="4:8" x14ac:dyDescent="0.25">
      <c r="D1215" s="7"/>
      <c r="H1215" s="6"/>
    </row>
    <row r="1216" spans="4:8" x14ac:dyDescent="0.25">
      <c r="D1216" s="7"/>
      <c r="H1216" s="6"/>
    </row>
    <row r="1217" spans="4:8" x14ac:dyDescent="0.25">
      <c r="D1217" s="7"/>
      <c r="H1217" s="6"/>
    </row>
    <row r="1218" spans="4:8" x14ac:dyDescent="0.25">
      <c r="D1218" s="7"/>
      <c r="H1218" s="6"/>
    </row>
    <row r="1219" spans="4:8" x14ac:dyDescent="0.25">
      <c r="D1219" s="7"/>
      <c r="H1219" s="6"/>
    </row>
    <row r="1220" spans="4:8" x14ac:dyDescent="0.25">
      <c r="D1220" s="7"/>
      <c r="H1220" s="6"/>
    </row>
    <row r="1221" spans="4:8" x14ac:dyDescent="0.25">
      <c r="D1221" s="7"/>
      <c r="H1221" s="6"/>
    </row>
    <row r="1222" spans="4:8" x14ac:dyDescent="0.25">
      <c r="D1222" s="7"/>
      <c r="H1222" s="6"/>
    </row>
    <row r="1223" spans="4:8" x14ac:dyDescent="0.25">
      <c r="D1223" s="7"/>
      <c r="H1223" s="6"/>
    </row>
    <row r="1224" spans="4:8" x14ac:dyDescent="0.25">
      <c r="D1224" s="7"/>
      <c r="H1224" s="6"/>
    </row>
    <row r="1225" spans="4:8" x14ac:dyDescent="0.25">
      <c r="D1225" s="7"/>
      <c r="H1225" s="6"/>
    </row>
    <row r="1226" spans="4:8" x14ac:dyDescent="0.25">
      <c r="D1226" s="7"/>
      <c r="H1226" s="6"/>
    </row>
    <row r="1227" spans="4:8" x14ac:dyDescent="0.25">
      <c r="D1227" s="7"/>
      <c r="H1227" s="6"/>
    </row>
    <row r="1228" spans="4:8" x14ac:dyDescent="0.25">
      <c r="D1228" s="7"/>
      <c r="H1228" s="6"/>
    </row>
    <row r="1229" spans="4:8" x14ac:dyDescent="0.25">
      <c r="D1229" s="7"/>
      <c r="H1229" s="6"/>
    </row>
    <row r="1230" spans="4:8" x14ac:dyDescent="0.25">
      <c r="D1230" s="7"/>
      <c r="H1230" s="6"/>
    </row>
    <row r="1231" spans="4:8" x14ac:dyDescent="0.25">
      <c r="D1231" s="7"/>
      <c r="H1231" s="6"/>
    </row>
    <row r="1232" spans="4:8" x14ac:dyDescent="0.25">
      <c r="D1232" s="7"/>
      <c r="H1232" s="6"/>
    </row>
    <row r="1233" spans="4:8" x14ac:dyDescent="0.25">
      <c r="D1233" s="7"/>
      <c r="H1233" s="6"/>
    </row>
    <row r="1234" spans="4:8" x14ac:dyDescent="0.25">
      <c r="D1234" s="7"/>
      <c r="H1234" s="6"/>
    </row>
    <row r="1235" spans="4:8" x14ac:dyDescent="0.25">
      <c r="D1235" s="7"/>
      <c r="H1235" s="6"/>
    </row>
    <row r="1236" spans="4:8" x14ac:dyDescent="0.25">
      <c r="D1236" s="7"/>
      <c r="H1236" s="6"/>
    </row>
    <row r="1237" spans="4:8" x14ac:dyDescent="0.25">
      <c r="D1237" s="7"/>
      <c r="H1237" s="6"/>
    </row>
    <row r="1238" spans="4:8" x14ac:dyDescent="0.25">
      <c r="D1238" s="7"/>
      <c r="H1238" s="6"/>
    </row>
    <row r="1239" spans="4:8" x14ac:dyDescent="0.25">
      <c r="D1239" s="7"/>
      <c r="H1239" s="6"/>
    </row>
    <row r="1240" spans="4:8" x14ac:dyDescent="0.25">
      <c r="D1240" s="7"/>
      <c r="H1240" s="6"/>
    </row>
    <row r="1241" spans="4:8" x14ac:dyDescent="0.25">
      <c r="D1241" s="7"/>
      <c r="H1241" s="6"/>
    </row>
    <row r="1242" spans="4:8" x14ac:dyDescent="0.25">
      <c r="D1242" s="7"/>
      <c r="H1242" s="6"/>
    </row>
    <row r="1243" spans="4:8" x14ac:dyDescent="0.25">
      <c r="D1243" s="7"/>
      <c r="H1243" s="6"/>
    </row>
    <row r="1244" spans="4:8" x14ac:dyDescent="0.25">
      <c r="D1244" s="7"/>
      <c r="H1244" s="6"/>
    </row>
    <row r="1245" spans="4:8" x14ac:dyDescent="0.25">
      <c r="D1245" s="7"/>
      <c r="H1245" s="6"/>
    </row>
    <row r="1246" spans="4:8" x14ac:dyDescent="0.25">
      <c r="D1246" s="7"/>
      <c r="H1246" s="6"/>
    </row>
    <row r="1247" spans="4:8" x14ac:dyDescent="0.25">
      <c r="D1247" s="7"/>
      <c r="H1247" s="6"/>
    </row>
    <row r="1248" spans="4:8" x14ac:dyDescent="0.25">
      <c r="D1248" s="7"/>
      <c r="H1248" s="6"/>
    </row>
    <row r="1249" spans="4:8" x14ac:dyDescent="0.25">
      <c r="D1249" s="7"/>
      <c r="H1249" s="6"/>
    </row>
    <row r="1250" spans="4:8" x14ac:dyDescent="0.25">
      <c r="D1250" s="7"/>
      <c r="H1250" s="6"/>
    </row>
    <row r="1251" spans="4:8" x14ac:dyDescent="0.25">
      <c r="D1251" s="7"/>
      <c r="H1251" s="6"/>
    </row>
    <row r="1252" spans="4:8" x14ac:dyDescent="0.25">
      <c r="D1252" s="7"/>
      <c r="H1252" s="6"/>
    </row>
    <row r="1253" spans="4:8" x14ac:dyDescent="0.25">
      <c r="D1253" s="7"/>
      <c r="H1253" s="6"/>
    </row>
    <row r="1254" spans="4:8" x14ac:dyDescent="0.25">
      <c r="D1254" s="7"/>
      <c r="H1254" s="6"/>
    </row>
    <row r="1255" spans="4:8" x14ac:dyDescent="0.25">
      <c r="D1255" s="7"/>
      <c r="H1255" s="6"/>
    </row>
    <row r="1256" spans="4:8" x14ac:dyDescent="0.25">
      <c r="D1256" s="7"/>
      <c r="H1256" s="6"/>
    </row>
    <row r="1257" spans="4:8" x14ac:dyDescent="0.25">
      <c r="D1257" s="7"/>
      <c r="H1257" s="6"/>
    </row>
    <row r="1258" spans="4:8" x14ac:dyDescent="0.25">
      <c r="D1258" s="7"/>
      <c r="H1258" s="6"/>
    </row>
    <row r="1259" spans="4:8" x14ac:dyDescent="0.25">
      <c r="D1259" s="7"/>
      <c r="H1259" s="6"/>
    </row>
    <row r="1260" spans="4:8" x14ac:dyDescent="0.25">
      <c r="D1260" s="7"/>
      <c r="H1260" s="6"/>
    </row>
    <row r="1261" spans="4:8" x14ac:dyDescent="0.25">
      <c r="D1261" s="7"/>
      <c r="H1261" s="6"/>
    </row>
    <row r="1262" spans="4:8" x14ac:dyDescent="0.25">
      <c r="D1262" s="7"/>
      <c r="H1262" s="6"/>
    </row>
    <row r="1263" spans="4:8" x14ac:dyDescent="0.25">
      <c r="D1263" s="7"/>
      <c r="H1263" s="6"/>
    </row>
    <row r="1264" spans="4:8" x14ac:dyDescent="0.25">
      <c r="D1264" s="7"/>
      <c r="H1264" s="6"/>
    </row>
    <row r="1265" spans="4:8" x14ac:dyDescent="0.25">
      <c r="D1265" s="7"/>
      <c r="H1265" s="6"/>
    </row>
    <row r="1266" spans="4:8" x14ac:dyDescent="0.25">
      <c r="D1266" s="7"/>
      <c r="H1266" s="6"/>
    </row>
    <row r="1267" spans="4:8" x14ac:dyDescent="0.25">
      <c r="D1267" s="7"/>
      <c r="H1267" s="6"/>
    </row>
    <row r="1268" spans="4:8" x14ac:dyDescent="0.25">
      <c r="D1268" s="7"/>
      <c r="H1268" s="6"/>
    </row>
    <row r="1269" spans="4:8" x14ac:dyDescent="0.25">
      <c r="D1269" s="7"/>
      <c r="H1269" s="6"/>
    </row>
    <row r="1270" spans="4:8" x14ac:dyDescent="0.25">
      <c r="D1270" s="7"/>
      <c r="H1270" s="6"/>
    </row>
    <row r="1271" spans="4:8" x14ac:dyDescent="0.25">
      <c r="D1271" s="7"/>
      <c r="H1271" s="6"/>
    </row>
    <row r="1272" spans="4:8" x14ac:dyDescent="0.25">
      <c r="D1272" s="7"/>
      <c r="H1272" s="6"/>
    </row>
    <row r="1273" spans="4:8" x14ac:dyDescent="0.25">
      <c r="D1273" s="7"/>
      <c r="H1273" s="6"/>
    </row>
    <row r="1274" spans="4:8" x14ac:dyDescent="0.25">
      <c r="D1274" s="7"/>
      <c r="H1274" s="6"/>
    </row>
    <row r="1275" spans="4:8" x14ac:dyDescent="0.25">
      <c r="D1275" s="7"/>
      <c r="H1275" s="6"/>
    </row>
    <row r="1276" spans="4:8" x14ac:dyDescent="0.25">
      <c r="D1276" s="7"/>
      <c r="H1276" s="6"/>
    </row>
    <row r="1277" spans="4:8" x14ac:dyDescent="0.25">
      <c r="D1277" s="7"/>
      <c r="H1277" s="6"/>
    </row>
    <row r="1278" spans="4:8" x14ac:dyDescent="0.25">
      <c r="D1278" s="7"/>
      <c r="H1278" s="6"/>
    </row>
    <row r="1279" spans="4:8" x14ac:dyDescent="0.25">
      <c r="D1279" s="7"/>
      <c r="H1279" s="6"/>
    </row>
    <row r="1280" spans="4:8" x14ac:dyDescent="0.25">
      <c r="D1280" s="7"/>
      <c r="H1280" s="6"/>
    </row>
    <row r="1281" spans="4:8" x14ac:dyDescent="0.25">
      <c r="D1281" s="7"/>
      <c r="H1281" s="6"/>
    </row>
    <row r="1282" spans="4:8" x14ac:dyDescent="0.25">
      <c r="D1282" s="7"/>
      <c r="H1282" s="6"/>
    </row>
    <row r="1283" spans="4:8" x14ac:dyDescent="0.25">
      <c r="D1283" s="7"/>
      <c r="H1283" s="6"/>
    </row>
    <row r="1284" spans="4:8" x14ac:dyDescent="0.25">
      <c r="D1284" s="7"/>
      <c r="H1284" s="6"/>
    </row>
    <row r="1285" spans="4:8" x14ac:dyDescent="0.25">
      <c r="D1285" s="7"/>
      <c r="H1285" s="6"/>
    </row>
    <row r="1286" spans="4:8" x14ac:dyDescent="0.25">
      <c r="D1286" s="7"/>
      <c r="H1286" s="6"/>
    </row>
    <row r="1287" spans="4:8" x14ac:dyDescent="0.25">
      <c r="D1287" s="7"/>
      <c r="H1287" s="6"/>
    </row>
    <row r="1288" spans="4:8" x14ac:dyDescent="0.25">
      <c r="D1288" s="7"/>
      <c r="H1288" s="6"/>
    </row>
    <row r="1289" spans="4:8" x14ac:dyDescent="0.25">
      <c r="D1289" s="7"/>
      <c r="H1289" s="6"/>
    </row>
    <row r="1290" spans="4:8" x14ac:dyDescent="0.25">
      <c r="D1290" s="7"/>
      <c r="H1290" s="6"/>
    </row>
    <row r="1291" spans="4:8" x14ac:dyDescent="0.25">
      <c r="D1291" s="7"/>
      <c r="H1291" s="6"/>
    </row>
    <row r="1292" spans="4:8" x14ac:dyDescent="0.25">
      <c r="D1292" s="7"/>
      <c r="H1292" s="6"/>
    </row>
    <row r="1293" spans="4:8" x14ac:dyDescent="0.25">
      <c r="D1293" s="7"/>
      <c r="H1293" s="6"/>
    </row>
    <row r="1294" spans="4:8" x14ac:dyDescent="0.25">
      <c r="D1294" s="7"/>
      <c r="H1294" s="6"/>
    </row>
    <row r="1295" spans="4:8" x14ac:dyDescent="0.25">
      <c r="D1295" s="7"/>
      <c r="H1295" s="6"/>
    </row>
    <row r="1296" spans="4:8" x14ac:dyDescent="0.25">
      <c r="D1296" s="7"/>
      <c r="H1296" s="6"/>
    </row>
    <row r="1297" spans="4:8" x14ac:dyDescent="0.25">
      <c r="D1297" s="7"/>
      <c r="H1297" s="6"/>
    </row>
    <row r="1298" spans="4:8" x14ac:dyDescent="0.25">
      <c r="D1298" s="7"/>
      <c r="H1298" s="6"/>
    </row>
    <row r="1299" spans="4:8" x14ac:dyDescent="0.25">
      <c r="D1299" s="7"/>
      <c r="H1299" s="6"/>
    </row>
    <row r="1300" spans="4:8" x14ac:dyDescent="0.25">
      <c r="D1300" s="7"/>
      <c r="H1300" s="6"/>
    </row>
    <row r="1301" spans="4:8" x14ac:dyDescent="0.25">
      <c r="D1301" s="7"/>
      <c r="H1301" s="6"/>
    </row>
    <row r="1302" spans="4:8" x14ac:dyDescent="0.25">
      <c r="D1302" s="7"/>
      <c r="H1302" s="6"/>
    </row>
    <row r="1303" spans="4:8" x14ac:dyDescent="0.25">
      <c r="D1303" s="7"/>
      <c r="H1303" s="6"/>
    </row>
    <row r="1304" spans="4:8" x14ac:dyDescent="0.25">
      <c r="D1304" s="7"/>
      <c r="H1304" s="6"/>
    </row>
    <row r="1305" spans="4:8" x14ac:dyDescent="0.25">
      <c r="D1305" s="7"/>
      <c r="H1305" s="6"/>
    </row>
    <row r="1306" spans="4:8" x14ac:dyDescent="0.25">
      <c r="D1306" s="7"/>
      <c r="H1306" s="6"/>
    </row>
    <row r="1307" spans="4:8" x14ac:dyDescent="0.25">
      <c r="D1307" s="7"/>
      <c r="H1307" s="6"/>
    </row>
    <row r="1308" spans="4:8" x14ac:dyDescent="0.25">
      <c r="D1308" s="7"/>
      <c r="H1308" s="6"/>
    </row>
    <row r="1309" spans="4:8" x14ac:dyDescent="0.25">
      <c r="D1309" s="7"/>
      <c r="H1309" s="6"/>
    </row>
    <row r="1310" spans="4:8" x14ac:dyDescent="0.25">
      <c r="D1310" s="7"/>
      <c r="H1310" s="6"/>
    </row>
    <row r="1311" spans="4:8" x14ac:dyDescent="0.25">
      <c r="D1311" s="7"/>
      <c r="H1311" s="6"/>
    </row>
    <row r="1312" spans="4:8" x14ac:dyDescent="0.25">
      <c r="D1312" s="7"/>
      <c r="H1312" s="6"/>
    </row>
    <row r="1313" spans="4:8" x14ac:dyDescent="0.25">
      <c r="D1313" s="7"/>
      <c r="H1313" s="6"/>
    </row>
    <row r="1314" spans="4:8" x14ac:dyDescent="0.25">
      <c r="D1314" s="7"/>
      <c r="H1314" s="6"/>
    </row>
    <row r="1315" spans="4:8" x14ac:dyDescent="0.25">
      <c r="D1315" s="7"/>
      <c r="H1315" s="6"/>
    </row>
    <row r="1316" spans="4:8" x14ac:dyDescent="0.25">
      <c r="D1316" s="7"/>
      <c r="H1316" s="6"/>
    </row>
    <row r="1317" spans="4:8" x14ac:dyDescent="0.25">
      <c r="D1317" s="7"/>
      <c r="H1317" s="6"/>
    </row>
    <row r="1318" spans="4:8" x14ac:dyDescent="0.25">
      <c r="D1318" s="7"/>
      <c r="H1318" s="6"/>
    </row>
    <row r="1319" spans="4:8" x14ac:dyDescent="0.25">
      <c r="D1319" s="7"/>
      <c r="H1319" s="6"/>
    </row>
    <row r="1320" spans="4:8" x14ac:dyDescent="0.25">
      <c r="D1320" s="7"/>
      <c r="H1320" s="6"/>
    </row>
    <row r="1321" spans="4:8" x14ac:dyDescent="0.25">
      <c r="D1321" s="7"/>
      <c r="H1321" s="6"/>
    </row>
    <row r="1322" spans="4:8" x14ac:dyDescent="0.25">
      <c r="D1322" s="7"/>
      <c r="H1322" s="6"/>
    </row>
    <row r="1323" spans="4:8" x14ac:dyDescent="0.25">
      <c r="D1323" s="7"/>
      <c r="H1323" s="6"/>
    </row>
    <row r="1324" spans="4:8" x14ac:dyDescent="0.25">
      <c r="D1324" s="7"/>
      <c r="H1324" s="6"/>
    </row>
    <row r="1325" spans="4:8" x14ac:dyDescent="0.25">
      <c r="D1325" s="7"/>
      <c r="H1325" s="6"/>
    </row>
    <row r="1326" spans="4:8" x14ac:dyDescent="0.25">
      <c r="D1326" s="7"/>
      <c r="H1326" s="6"/>
    </row>
    <row r="1327" spans="4:8" x14ac:dyDescent="0.25">
      <c r="D1327" s="7"/>
      <c r="H1327" s="6"/>
    </row>
    <row r="1328" spans="4:8" x14ac:dyDescent="0.25">
      <c r="D1328" s="7"/>
      <c r="H1328" s="6"/>
    </row>
    <row r="1329" spans="4:8" x14ac:dyDescent="0.25">
      <c r="D1329" s="7"/>
      <c r="H1329" s="6"/>
    </row>
    <row r="1330" spans="4:8" x14ac:dyDescent="0.25">
      <c r="D1330" s="7"/>
      <c r="H1330" s="6"/>
    </row>
    <row r="1331" spans="4:8" x14ac:dyDescent="0.25">
      <c r="D1331" s="7"/>
      <c r="H1331" s="6"/>
    </row>
    <row r="1332" spans="4:8" x14ac:dyDescent="0.25">
      <c r="D1332" s="7"/>
      <c r="H1332" s="6"/>
    </row>
    <row r="1333" spans="4:8" x14ac:dyDescent="0.25">
      <c r="D1333" s="7"/>
      <c r="H1333" s="6"/>
    </row>
    <row r="1334" spans="4:8" x14ac:dyDescent="0.25">
      <c r="D1334" s="7"/>
      <c r="H1334" s="6"/>
    </row>
    <row r="1335" spans="4:8" x14ac:dyDescent="0.25">
      <c r="D1335" s="7"/>
      <c r="H1335" s="6"/>
    </row>
    <row r="1336" spans="4:8" x14ac:dyDescent="0.25">
      <c r="D1336" s="7"/>
      <c r="H1336" s="6"/>
    </row>
    <row r="1337" spans="4:8" x14ac:dyDescent="0.25">
      <c r="D1337" s="7"/>
      <c r="H1337" s="6"/>
    </row>
    <row r="1338" spans="4:8" x14ac:dyDescent="0.25">
      <c r="D1338" s="7"/>
      <c r="H1338" s="6"/>
    </row>
    <row r="1339" spans="4:8" x14ac:dyDescent="0.25">
      <c r="D1339" s="7"/>
      <c r="H1339" s="6"/>
    </row>
    <row r="1340" spans="4:8" x14ac:dyDescent="0.25">
      <c r="D1340" s="7"/>
      <c r="H1340" s="6"/>
    </row>
    <row r="1341" spans="4:8" x14ac:dyDescent="0.25">
      <c r="D1341" s="7"/>
      <c r="H1341" s="6"/>
    </row>
    <row r="1342" spans="4:8" x14ac:dyDescent="0.25">
      <c r="D1342" s="7"/>
      <c r="H1342" s="6"/>
    </row>
    <row r="1343" spans="4:8" x14ac:dyDescent="0.25">
      <c r="D1343" s="7"/>
      <c r="H1343" s="6"/>
    </row>
    <row r="1344" spans="4:8" x14ac:dyDescent="0.25">
      <c r="D1344" s="7"/>
      <c r="H1344" s="6"/>
    </row>
    <row r="1345" spans="4:8" x14ac:dyDescent="0.25">
      <c r="D1345" s="7"/>
      <c r="H1345" s="6"/>
    </row>
    <row r="1346" spans="4:8" x14ac:dyDescent="0.25">
      <c r="D1346" s="7"/>
      <c r="H1346" s="6"/>
    </row>
    <row r="1347" spans="4:8" x14ac:dyDescent="0.25">
      <c r="D1347" s="7"/>
      <c r="H1347" s="6"/>
    </row>
    <row r="1348" spans="4:8" x14ac:dyDescent="0.25">
      <c r="D1348" s="7"/>
      <c r="H1348" s="6"/>
    </row>
    <row r="1349" spans="4:8" x14ac:dyDescent="0.25">
      <c r="D1349" s="7"/>
      <c r="H1349" s="6"/>
    </row>
    <row r="1350" spans="4:8" x14ac:dyDescent="0.25">
      <c r="D1350" s="7"/>
      <c r="H1350" s="6"/>
    </row>
    <row r="1351" spans="4:8" x14ac:dyDescent="0.25">
      <c r="D1351" s="7"/>
      <c r="H1351" s="6"/>
    </row>
    <row r="1352" spans="4:8" x14ac:dyDescent="0.25">
      <c r="D1352" s="7"/>
      <c r="H1352" s="6"/>
    </row>
    <row r="1353" spans="4:8" x14ac:dyDescent="0.25">
      <c r="D1353" s="7"/>
      <c r="H1353" s="6"/>
    </row>
    <row r="1354" spans="4:8" x14ac:dyDescent="0.25">
      <c r="D1354" s="7"/>
      <c r="H1354" s="6"/>
    </row>
    <row r="1355" spans="4:8" x14ac:dyDescent="0.25">
      <c r="D1355" s="7"/>
      <c r="H1355" s="6"/>
    </row>
    <row r="1356" spans="4:8" x14ac:dyDescent="0.25">
      <c r="D1356" s="7"/>
      <c r="H1356" s="6"/>
    </row>
    <row r="1357" spans="4:8" x14ac:dyDescent="0.25">
      <c r="D1357" s="7"/>
      <c r="H1357" s="6"/>
    </row>
    <row r="1358" spans="4:8" x14ac:dyDescent="0.25">
      <c r="D1358" s="7"/>
      <c r="H1358" s="6"/>
    </row>
    <row r="1359" spans="4:8" x14ac:dyDescent="0.25">
      <c r="D1359" s="7"/>
      <c r="H1359" s="6"/>
    </row>
    <row r="1360" spans="4:8" x14ac:dyDescent="0.25">
      <c r="D1360" s="7"/>
      <c r="H1360" s="6"/>
    </row>
    <row r="1361" spans="4:8" x14ac:dyDescent="0.25">
      <c r="D1361" s="7"/>
      <c r="H1361" s="6"/>
    </row>
    <row r="1362" spans="4:8" x14ac:dyDescent="0.25">
      <c r="D1362" s="7"/>
      <c r="H1362" s="6"/>
    </row>
    <row r="1363" spans="4:8" x14ac:dyDescent="0.25">
      <c r="D1363" s="7"/>
      <c r="H1363" s="6"/>
    </row>
    <row r="1364" spans="4:8" x14ac:dyDescent="0.25">
      <c r="D1364" s="7"/>
      <c r="H1364" s="6"/>
    </row>
    <row r="1365" spans="4:8" x14ac:dyDescent="0.25">
      <c r="D1365" s="7"/>
      <c r="H1365" s="6"/>
    </row>
    <row r="1366" spans="4:8" x14ac:dyDescent="0.25">
      <c r="D1366" s="7"/>
      <c r="H1366" s="6"/>
    </row>
    <row r="1367" spans="4:8" x14ac:dyDescent="0.25">
      <c r="D1367" s="7"/>
      <c r="H1367" s="6"/>
    </row>
    <row r="1368" spans="4:8" x14ac:dyDescent="0.25">
      <c r="D1368" s="7"/>
      <c r="H1368" s="6"/>
    </row>
    <row r="1369" spans="4:8" x14ac:dyDescent="0.25">
      <c r="D1369" s="7"/>
      <c r="H1369" s="6"/>
    </row>
    <row r="1370" spans="4:8" x14ac:dyDescent="0.25">
      <c r="D1370" s="7"/>
      <c r="H1370" s="6"/>
    </row>
    <row r="1371" spans="4:8" x14ac:dyDescent="0.25">
      <c r="D1371" s="7"/>
      <c r="H1371" s="6"/>
    </row>
    <row r="1372" spans="4:8" x14ac:dyDescent="0.25">
      <c r="D1372" s="7"/>
      <c r="H1372" s="6"/>
    </row>
    <row r="1373" spans="4:8" x14ac:dyDescent="0.25">
      <c r="D1373" s="7"/>
      <c r="H1373" s="6"/>
    </row>
    <row r="1374" spans="4:8" x14ac:dyDescent="0.25">
      <c r="D1374" s="7"/>
      <c r="H1374" s="6"/>
    </row>
    <row r="1375" spans="4:8" x14ac:dyDescent="0.25">
      <c r="D1375" s="7"/>
      <c r="H1375" s="6"/>
    </row>
    <row r="1376" spans="4:8" x14ac:dyDescent="0.25">
      <c r="D1376" s="7"/>
      <c r="H1376" s="6"/>
    </row>
    <row r="1377" spans="4:8" x14ac:dyDescent="0.25">
      <c r="D1377" s="7"/>
      <c r="H1377" s="6"/>
    </row>
    <row r="1378" spans="4:8" x14ac:dyDescent="0.25">
      <c r="D1378" s="7"/>
      <c r="H1378" s="6"/>
    </row>
    <row r="1379" spans="4:8" x14ac:dyDescent="0.25">
      <c r="D1379" s="7"/>
      <c r="H1379" s="6"/>
    </row>
    <row r="1380" spans="4:8" x14ac:dyDescent="0.25">
      <c r="D1380" s="7"/>
      <c r="H1380" s="6"/>
    </row>
    <row r="1381" spans="4:8" x14ac:dyDescent="0.25">
      <c r="D1381" s="7"/>
      <c r="H1381" s="6"/>
    </row>
    <row r="1382" spans="4:8" x14ac:dyDescent="0.25">
      <c r="D1382" s="7"/>
      <c r="H1382" s="6"/>
    </row>
    <row r="1383" spans="4:8" x14ac:dyDescent="0.25">
      <c r="D1383" s="7"/>
      <c r="H1383" s="6"/>
    </row>
    <row r="1384" spans="4:8" x14ac:dyDescent="0.25">
      <c r="D1384" s="7"/>
      <c r="H1384" s="6"/>
    </row>
    <row r="1385" spans="4:8" x14ac:dyDescent="0.25">
      <c r="D1385" s="7"/>
      <c r="H1385" s="6"/>
    </row>
    <row r="1386" spans="4:8" x14ac:dyDescent="0.25">
      <c r="D1386" s="7"/>
      <c r="H1386" s="6"/>
    </row>
    <row r="1387" spans="4:8" x14ac:dyDescent="0.25">
      <c r="D1387" s="7"/>
      <c r="H1387" s="6"/>
    </row>
    <row r="1388" spans="4:8" x14ac:dyDescent="0.25">
      <c r="D1388" s="7"/>
      <c r="H1388" s="6"/>
    </row>
    <row r="1389" spans="4:8" x14ac:dyDescent="0.25">
      <c r="D1389" s="7"/>
      <c r="H1389" s="6"/>
    </row>
    <row r="1390" spans="4:8" x14ac:dyDescent="0.25">
      <c r="D1390" s="7"/>
      <c r="H1390" s="6"/>
    </row>
    <row r="1391" spans="4:8" x14ac:dyDescent="0.25">
      <c r="D1391" s="7"/>
      <c r="H1391" s="6"/>
    </row>
    <row r="1392" spans="4:8" x14ac:dyDescent="0.25">
      <c r="D1392" s="7"/>
      <c r="H1392" s="6"/>
    </row>
    <row r="1393" spans="4:8" x14ac:dyDescent="0.25">
      <c r="D1393" s="7"/>
      <c r="H1393" s="6"/>
    </row>
    <row r="1394" spans="4:8" x14ac:dyDescent="0.25">
      <c r="D1394" s="7"/>
      <c r="H1394" s="6"/>
    </row>
    <row r="1395" spans="4:8" x14ac:dyDescent="0.25">
      <c r="D1395" s="7"/>
      <c r="H1395" s="6"/>
    </row>
    <row r="1396" spans="4:8" x14ac:dyDescent="0.25">
      <c r="D1396" s="7"/>
      <c r="H1396" s="6"/>
    </row>
    <row r="1397" spans="4:8" x14ac:dyDescent="0.25">
      <c r="D1397" s="7"/>
      <c r="H1397" s="6"/>
    </row>
    <row r="1398" spans="4:8" x14ac:dyDescent="0.25">
      <c r="D1398" s="7"/>
      <c r="H1398" s="6"/>
    </row>
    <row r="1399" spans="4:8" x14ac:dyDescent="0.25">
      <c r="D1399" s="7"/>
      <c r="H1399" s="6"/>
    </row>
    <row r="1400" spans="4:8" x14ac:dyDescent="0.25">
      <c r="D1400" s="7"/>
      <c r="H1400" s="6"/>
    </row>
    <row r="1401" spans="4:8" x14ac:dyDescent="0.25">
      <c r="D1401" s="7"/>
      <c r="H1401" s="6"/>
    </row>
    <row r="1402" spans="4:8" x14ac:dyDescent="0.25">
      <c r="D1402" s="7"/>
      <c r="H1402" s="6"/>
    </row>
    <row r="1403" spans="4:8" x14ac:dyDescent="0.25">
      <c r="D1403" s="7"/>
      <c r="H1403" s="6"/>
    </row>
    <row r="1404" spans="4:8" x14ac:dyDescent="0.25">
      <c r="D1404" s="7"/>
      <c r="H1404" s="6"/>
    </row>
    <row r="1405" spans="4:8" x14ac:dyDescent="0.25">
      <c r="D1405" s="7"/>
      <c r="H1405" s="6"/>
    </row>
    <row r="1406" spans="4:8" x14ac:dyDescent="0.25">
      <c r="D1406" s="7"/>
      <c r="H1406" s="6"/>
    </row>
    <row r="1407" spans="4:8" x14ac:dyDescent="0.25">
      <c r="D1407" s="7"/>
      <c r="H1407" s="6"/>
    </row>
    <row r="1408" spans="4:8" x14ac:dyDescent="0.25">
      <c r="D1408" s="7"/>
      <c r="H1408" s="6"/>
    </row>
    <row r="1409" spans="4:8" x14ac:dyDescent="0.25">
      <c r="D1409" s="7"/>
      <c r="H1409" s="6"/>
    </row>
    <row r="1410" spans="4:8" x14ac:dyDescent="0.25">
      <c r="D1410" s="7"/>
      <c r="H1410" s="6"/>
    </row>
    <row r="1411" spans="4:8" x14ac:dyDescent="0.25">
      <c r="D1411" s="7"/>
      <c r="H1411" s="6"/>
    </row>
    <row r="1412" spans="4:8" x14ac:dyDescent="0.25">
      <c r="D1412" s="7"/>
      <c r="H1412" s="6"/>
    </row>
    <row r="1413" spans="4:8" x14ac:dyDescent="0.25">
      <c r="D1413" s="7"/>
      <c r="H1413" s="6"/>
    </row>
    <row r="1414" spans="4:8" x14ac:dyDescent="0.25">
      <c r="D1414" s="7"/>
      <c r="H1414" s="6"/>
    </row>
    <row r="1415" spans="4:8" x14ac:dyDescent="0.25">
      <c r="D1415" s="7"/>
      <c r="H1415" s="6"/>
    </row>
    <row r="1416" spans="4:8" x14ac:dyDescent="0.25">
      <c r="D1416" s="7"/>
      <c r="H1416" s="6"/>
    </row>
    <row r="1417" spans="4:8" x14ac:dyDescent="0.25">
      <c r="D1417" s="7"/>
      <c r="H1417" s="6"/>
    </row>
    <row r="1418" spans="4:8" x14ac:dyDescent="0.25">
      <c r="D1418" s="7"/>
      <c r="H1418" s="6"/>
    </row>
    <row r="1419" spans="4:8" x14ac:dyDescent="0.25">
      <c r="D1419" s="7"/>
      <c r="H1419" s="6"/>
    </row>
    <row r="1420" spans="4:8" x14ac:dyDescent="0.25">
      <c r="D1420" s="7"/>
      <c r="H1420" s="6"/>
    </row>
    <row r="1421" spans="4:8" x14ac:dyDescent="0.25">
      <c r="D1421" s="7"/>
      <c r="H1421" s="6"/>
    </row>
    <row r="1422" spans="4:8" x14ac:dyDescent="0.25">
      <c r="D1422" s="7"/>
      <c r="H1422" s="6"/>
    </row>
    <row r="1423" spans="4:8" x14ac:dyDescent="0.25">
      <c r="D1423" s="7"/>
      <c r="H1423" s="6"/>
    </row>
    <row r="1424" spans="4:8" x14ac:dyDescent="0.25">
      <c r="D1424" s="7"/>
      <c r="H1424" s="6"/>
    </row>
    <row r="1425" spans="4:8" x14ac:dyDescent="0.25">
      <c r="D1425" s="7"/>
      <c r="H1425" s="6"/>
    </row>
    <row r="1426" spans="4:8" x14ac:dyDescent="0.25">
      <c r="D1426" s="7"/>
      <c r="H1426" s="6"/>
    </row>
    <row r="1427" spans="4:8" x14ac:dyDescent="0.25">
      <c r="D1427" s="7"/>
      <c r="H1427" s="6"/>
    </row>
    <row r="1428" spans="4:8" x14ac:dyDescent="0.25">
      <c r="D1428" s="7"/>
      <c r="H1428" s="6"/>
    </row>
    <row r="1429" spans="4:8" x14ac:dyDescent="0.25">
      <c r="D1429" s="7"/>
      <c r="H1429" s="6"/>
    </row>
    <row r="1430" spans="4:8" x14ac:dyDescent="0.25">
      <c r="D1430" s="7"/>
      <c r="H1430" s="6"/>
    </row>
    <row r="1431" spans="4:8" x14ac:dyDescent="0.25">
      <c r="D1431" s="7"/>
      <c r="H1431" s="6"/>
    </row>
    <row r="1432" spans="4:8" x14ac:dyDescent="0.25">
      <c r="D1432" s="7"/>
      <c r="H1432" s="6"/>
    </row>
    <row r="1433" spans="4:8" x14ac:dyDescent="0.25">
      <c r="D1433" s="7"/>
      <c r="H1433" s="6"/>
    </row>
    <row r="1434" spans="4:8" x14ac:dyDescent="0.25">
      <c r="D1434" s="7"/>
      <c r="H1434" s="6"/>
    </row>
    <row r="1435" spans="4:8" x14ac:dyDescent="0.25">
      <c r="D1435" s="7"/>
      <c r="H1435" s="6"/>
    </row>
    <row r="1436" spans="4:8" x14ac:dyDescent="0.25">
      <c r="D1436" s="7"/>
      <c r="H1436" s="6"/>
    </row>
    <row r="1437" spans="4:8" x14ac:dyDescent="0.25">
      <c r="D1437" s="7"/>
      <c r="H1437" s="6"/>
    </row>
    <row r="1438" spans="4:8" x14ac:dyDescent="0.25">
      <c r="D1438" s="7"/>
      <c r="H1438" s="6"/>
    </row>
    <row r="1439" spans="4:8" x14ac:dyDescent="0.25">
      <c r="D1439" s="7"/>
      <c r="H1439" s="6"/>
    </row>
    <row r="1440" spans="4:8" x14ac:dyDescent="0.25">
      <c r="D1440" s="7"/>
      <c r="H1440" s="6"/>
    </row>
    <row r="1441" spans="4:8" x14ac:dyDescent="0.25">
      <c r="D1441" s="7"/>
      <c r="H1441" s="6"/>
    </row>
    <row r="1442" spans="4:8" x14ac:dyDescent="0.25">
      <c r="D1442" s="7"/>
      <c r="H1442" s="6"/>
    </row>
    <row r="1443" spans="4:8" x14ac:dyDescent="0.25">
      <c r="D1443" s="7"/>
      <c r="H1443" s="6"/>
    </row>
    <row r="1444" spans="4:8" x14ac:dyDescent="0.25">
      <c r="D1444" s="7"/>
      <c r="H1444" s="6"/>
    </row>
    <row r="1445" spans="4:8" x14ac:dyDescent="0.25">
      <c r="D1445" s="7"/>
      <c r="H1445" s="6"/>
    </row>
    <row r="1446" spans="4:8" x14ac:dyDescent="0.25">
      <c r="D1446" s="7"/>
      <c r="H1446" s="6"/>
    </row>
    <row r="1447" spans="4:8" x14ac:dyDescent="0.25">
      <c r="D1447" s="7"/>
      <c r="H1447" s="6"/>
    </row>
    <row r="1448" spans="4:8" x14ac:dyDescent="0.25">
      <c r="D1448" s="7"/>
      <c r="H1448" s="6"/>
    </row>
    <row r="1449" spans="4:8" x14ac:dyDescent="0.25">
      <c r="D1449" s="7"/>
      <c r="H1449" s="6"/>
    </row>
    <row r="1450" spans="4:8" x14ac:dyDescent="0.25">
      <c r="D1450" s="7"/>
      <c r="H1450" s="6"/>
    </row>
    <row r="1451" spans="4:8" x14ac:dyDescent="0.25">
      <c r="D1451" s="7"/>
      <c r="H1451" s="6"/>
    </row>
    <row r="1452" spans="4:8" x14ac:dyDescent="0.25">
      <c r="D1452" s="7"/>
      <c r="H1452" s="6"/>
    </row>
    <row r="1453" spans="4:8" x14ac:dyDescent="0.25">
      <c r="D1453" s="7"/>
      <c r="H1453" s="6"/>
    </row>
    <row r="1454" spans="4:8" x14ac:dyDescent="0.25">
      <c r="D1454" s="7"/>
      <c r="H1454" s="6"/>
    </row>
    <row r="1455" spans="4:8" x14ac:dyDescent="0.25">
      <c r="D1455" s="7"/>
      <c r="H1455" s="6"/>
    </row>
    <row r="1456" spans="4:8" x14ac:dyDescent="0.25">
      <c r="D1456" s="7"/>
      <c r="H1456" s="6"/>
    </row>
    <row r="1457" spans="4:8" x14ac:dyDescent="0.25">
      <c r="D1457" s="7"/>
      <c r="H1457" s="6"/>
    </row>
    <row r="1458" spans="4:8" x14ac:dyDescent="0.25">
      <c r="D1458" s="7"/>
      <c r="H1458" s="6"/>
    </row>
    <row r="1459" spans="4:8" x14ac:dyDescent="0.25">
      <c r="D1459" s="7"/>
      <c r="H1459" s="6"/>
    </row>
    <row r="1460" spans="4:8" x14ac:dyDescent="0.25">
      <c r="D1460" s="7"/>
      <c r="H1460" s="6"/>
    </row>
    <row r="1461" spans="4:8" x14ac:dyDescent="0.25">
      <c r="D1461" s="7"/>
      <c r="H1461" s="6"/>
    </row>
    <row r="1462" spans="4:8" x14ac:dyDescent="0.25">
      <c r="D1462" s="7"/>
      <c r="H1462" s="6"/>
    </row>
    <row r="1463" spans="4:8" x14ac:dyDescent="0.25">
      <c r="D1463" s="7"/>
      <c r="H1463" s="6"/>
    </row>
    <row r="1464" spans="4:8" x14ac:dyDescent="0.25">
      <c r="D1464" s="7"/>
      <c r="H1464" s="6"/>
    </row>
    <row r="1465" spans="4:8" x14ac:dyDescent="0.25">
      <c r="D1465" s="7"/>
      <c r="H1465" s="6"/>
    </row>
    <row r="1466" spans="4:8" x14ac:dyDescent="0.25">
      <c r="D1466" s="7"/>
      <c r="H1466" s="6"/>
    </row>
    <row r="1467" spans="4:8" x14ac:dyDescent="0.25">
      <c r="D1467" s="7"/>
      <c r="H1467" s="6"/>
    </row>
    <row r="1468" spans="4:8" x14ac:dyDescent="0.25">
      <c r="D1468" s="7"/>
      <c r="H1468" s="6"/>
    </row>
    <row r="1469" spans="4:8" x14ac:dyDescent="0.25">
      <c r="D1469" s="7"/>
      <c r="H1469" s="6"/>
    </row>
    <row r="1470" spans="4:8" x14ac:dyDescent="0.25">
      <c r="D1470" s="7"/>
      <c r="H1470" s="6"/>
    </row>
    <row r="1471" spans="4:8" x14ac:dyDescent="0.25">
      <c r="D1471" s="7"/>
      <c r="H1471" s="6"/>
    </row>
    <row r="1472" spans="4:8" x14ac:dyDescent="0.25">
      <c r="D1472" s="7"/>
      <c r="H1472" s="6"/>
    </row>
    <row r="1473" spans="4:8" x14ac:dyDescent="0.25">
      <c r="D1473" s="7"/>
      <c r="H1473" s="6"/>
    </row>
    <row r="1474" spans="4:8" x14ac:dyDescent="0.25">
      <c r="D1474" s="7"/>
      <c r="H1474" s="6"/>
    </row>
    <row r="1475" spans="4:8" x14ac:dyDescent="0.25">
      <c r="D1475" s="7"/>
      <c r="H1475" s="6"/>
    </row>
    <row r="1476" spans="4:8" x14ac:dyDescent="0.25">
      <c r="D1476" s="7"/>
      <c r="H1476" s="6"/>
    </row>
    <row r="1477" spans="4:8" x14ac:dyDescent="0.25">
      <c r="D1477" s="7"/>
      <c r="H1477" s="6"/>
    </row>
    <row r="1478" spans="4:8" x14ac:dyDescent="0.25">
      <c r="D1478" s="7"/>
      <c r="H1478" s="6"/>
    </row>
    <row r="1479" spans="4:8" x14ac:dyDescent="0.25">
      <c r="D1479" s="7"/>
      <c r="H1479" s="6"/>
    </row>
    <row r="1480" spans="4:8" x14ac:dyDescent="0.25">
      <c r="D1480" s="7"/>
      <c r="H1480" s="6"/>
    </row>
    <row r="1481" spans="4:8" x14ac:dyDescent="0.25">
      <c r="D1481" s="7"/>
      <c r="H1481" s="6"/>
    </row>
    <row r="1482" spans="4:8" x14ac:dyDescent="0.25">
      <c r="D1482" s="7"/>
      <c r="H1482" s="6"/>
    </row>
    <row r="1483" spans="4:8" x14ac:dyDescent="0.25">
      <c r="D1483" s="7"/>
      <c r="H1483" s="6"/>
    </row>
    <row r="1484" spans="4:8" x14ac:dyDescent="0.25">
      <c r="D1484" s="7"/>
      <c r="H1484" s="6"/>
    </row>
    <row r="1485" spans="4:8" x14ac:dyDescent="0.25">
      <c r="D1485" s="7"/>
      <c r="H1485" s="6"/>
    </row>
    <row r="1486" spans="4:8" x14ac:dyDescent="0.25">
      <c r="D1486" s="7"/>
      <c r="H1486" s="6"/>
    </row>
    <row r="1487" spans="4:8" x14ac:dyDescent="0.25">
      <c r="D1487" s="7"/>
      <c r="H1487" s="6"/>
    </row>
    <row r="1488" spans="4:8" x14ac:dyDescent="0.25">
      <c r="D1488" s="7"/>
      <c r="H1488" s="6"/>
    </row>
    <row r="1489" spans="4:8" x14ac:dyDescent="0.25">
      <c r="D1489" s="7"/>
      <c r="H1489" s="6"/>
    </row>
    <row r="1490" spans="4:8" x14ac:dyDescent="0.25">
      <c r="D1490" s="7"/>
      <c r="H1490" s="6"/>
    </row>
    <row r="1491" spans="4:8" x14ac:dyDescent="0.25">
      <c r="D1491" s="7"/>
      <c r="H1491" s="6"/>
    </row>
    <row r="1492" spans="4:8" x14ac:dyDescent="0.25">
      <c r="D1492" s="7"/>
      <c r="H1492" s="6"/>
    </row>
    <row r="1493" spans="4:8" x14ac:dyDescent="0.25">
      <c r="D1493" s="7"/>
      <c r="H1493" s="6"/>
    </row>
    <row r="1494" spans="4:8" x14ac:dyDescent="0.25">
      <c r="D1494" s="7"/>
      <c r="H1494" s="6"/>
    </row>
    <row r="1495" spans="4:8" x14ac:dyDescent="0.25">
      <c r="D1495" s="7"/>
      <c r="H1495" s="6"/>
    </row>
    <row r="1496" spans="4:8" x14ac:dyDescent="0.25">
      <c r="D1496" s="7"/>
      <c r="H1496" s="6"/>
    </row>
    <row r="1497" spans="4:8" x14ac:dyDescent="0.25">
      <c r="D1497" s="7"/>
      <c r="H1497" s="6"/>
    </row>
    <row r="1498" spans="4:8" x14ac:dyDescent="0.25">
      <c r="D1498" s="7"/>
      <c r="H1498" s="6"/>
    </row>
    <row r="1499" spans="4:8" x14ac:dyDescent="0.25">
      <c r="D1499" s="7"/>
      <c r="H1499" s="6"/>
    </row>
    <row r="1500" spans="4:8" x14ac:dyDescent="0.25">
      <c r="D1500" s="7"/>
      <c r="H1500" s="6"/>
    </row>
    <row r="1501" spans="4:8" x14ac:dyDescent="0.25">
      <c r="D1501" s="7"/>
      <c r="H1501" s="6"/>
    </row>
    <row r="1502" spans="4:8" x14ac:dyDescent="0.25">
      <c r="D1502" s="7"/>
      <c r="H1502" s="6"/>
    </row>
    <row r="1503" spans="4:8" x14ac:dyDescent="0.25">
      <c r="D1503" s="7"/>
      <c r="H1503" s="6"/>
    </row>
    <row r="1504" spans="4:8" x14ac:dyDescent="0.25">
      <c r="D1504" s="7"/>
      <c r="H1504" s="6"/>
    </row>
    <row r="1505" spans="4:8" x14ac:dyDescent="0.25">
      <c r="D1505" s="7"/>
      <c r="H1505" s="6"/>
    </row>
    <row r="1506" spans="4:8" x14ac:dyDescent="0.25">
      <c r="D1506" s="7"/>
      <c r="H1506" s="6"/>
    </row>
    <row r="1507" spans="4:8" x14ac:dyDescent="0.25">
      <c r="D1507" s="7"/>
      <c r="H1507" s="6"/>
    </row>
    <row r="1508" spans="4:8" x14ac:dyDescent="0.25">
      <c r="D1508" s="7"/>
      <c r="H1508" s="6"/>
    </row>
    <row r="1509" spans="4:8" x14ac:dyDescent="0.25">
      <c r="D1509" s="7"/>
      <c r="H1509" s="6"/>
    </row>
    <row r="1510" spans="4:8" x14ac:dyDescent="0.25">
      <c r="D1510" s="7"/>
      <c r="H1510" s="6"/>
    </row>
    <row r="1511" spans="4:8" x14ac:dyDescent="0.25">
      <c r="D1511" s="7"/>
      <c r="H1511" s="6"/>
    </row>
    <row r="1512" spans="4:8" x14ac:dyDescent="0.25">
      <c r="D1512" s="7"/>
      <c r="H1512" s="6"/>
    </row>
    <row r="1513" spans="4:8" x14ac:dyDescent="0.25">
      <c r="D1513" s="7"/>
      <c r="H1513" s="6"/>
    </row>
    <row r="1514" spans="4:8" x14ac:dyDescent="0.25">
      <c r="D1514" s="7"/>
      <c r="H1514" s="6"/>
    </row>
    <row r="1515" spans="4:8" x14ac:dyDescent="0.25">
      <c r="D1515" s="7"/>
      <c r="H1515" s="6"/>
    </row>
    <row r="1516" spans="4:8" x14ac:dyDescent="0.25">
      <c r="D1516" s="7"/>
      <c r="H1516" s="6"/>
    </row>
    <row r="1517" spans="4:8" x14ac:dyDescent="0.25">
      <c r="D1517" s="7"/>
      <c r="H1517" s="6"/>
    </row>
    <row r="1518" spans="4:8" x14ac:dyDescent="0.25">
      <c r="D1518" s="7"/>
      <c r="H1518" s="6"/>
    </row>
    <row r="1519" spans="4:8" x14ac:dyDescent="0.25">
      <c r="D1519" s="7"/>
      <c r="H1519" s="6"/>
    </row>
    <row r="1520" spans="4:8" x14ac:dyDescent="0.25">
      <c r="D1520" s="7"/>
      <c r="H1520" s="6"/>
    </row>
    <row r="1521" spans="4:8" x14ac:dyDescent="0.25">
      <c r="D1521" s="7"/>
      <c r="H1521" s="6"/>
    </row>
    <row r="1522" spans="4:8" x14ac:dyDescent="0.25">
      <c r="D1522" s="7"/>
      <c r="H1522" s="6"/>
    </row>
    <row r="1523" spans="4:8" x14ac:dyDescent="0.25">
      <c r="D1523" s="7"/>
      <c r="H1523" s="6"/>
    </row>
    <row r="1524" spans="4:8" x14ac:dyDescent="0.25">
      <c r="D1524" s="7"/>
      <c r="H1524" s="6"/>
    </row>
    <row r="1525" spans="4:8" x14ac:dyDescent="0.25">
      <c r="D1525" s="7"/>
      <c r="H1525" s="6"/>
    </row>
    <row r="1526" spans="4:8" x14ac:dyDescent="0.25">
      <c r="D1526" s="7"/>
      <c r="H1526" s="6"/>
    </row>
    <row r="1527" spans="4:8" x14ac:dyDescent="0.25">
      <c r="D1527" s="7"/>
      <c r="H1527" s="6"/>
    </row>
    <row r="1528" spans="4:8" x14ac:dyDescent="0.25">
      <c r="D1528" s="7"/>
      <c r="H1528" s="6"/>
    </row>
    <row r="1529" spans="4:8" x14ac:dyDescent="0.25">
      <c r="D1529" s="7"/>
      <c r="H1529" s="6"/>
    </row>
    <row r="1530" spans="4:8" x14ac:dyDescent="0.25">
      <c r="D1530" s="7"/>
      <c r="H1530" s="6"/>
    </row>
    <row r="1531" spans="4:8" x14ac:dyDescent="0.25">
      <c r="D1531" s="7"/>
      <c r="H1531" s="6"/>
    </row>
    <row r="1532" spans="4:8" x14ac:dyDescent="0.25">
      <c r="D1532" s="7"/>
      <c r="H1532" s="6"/>
    </row>
    <row r="1533" spans="4:8" x14ac:dyDescent="0.25">
      <c r="D1533" s="7"/>
      <c r="H1533" s="6"/>
    </row>
    <row r="1534" spans="4:8" x14ac:dyDescent="0.25">
      <c r="D1534" s="7"/>
      <c r="H1534" s="6"/>
    </row>
    <row r="1535" spans="4:8" x14ac:dyDescent="0.25">
      <c r="D1535" s="7"/>
      <c r="H1535" s="6"/>
    </row>
    <row r="1536" spans="4:8" x14ac:dyDescent="0.25">
      <c r="D1536" s="7"/>
      <c r="H1536" s="6"/>
    </row>
    <row r="1537" spans="4:8" x14ac:dyDescent="0.25">
      <c r="D1537" s="7"/>
      <c r="H1537" s="6"/>
    </row>
    <row r="1538" spans="4:8" x14ac:dyDescent="0.25">
      <c r="D1538" s="7"/>
      <c r="H1538" s="6"/>
    </row>
    <row r="1539" spans="4:8" x14ac:dyDescent="0.25">
      <c r="D1539" s="7"/>
      <c r="H1539" s="6"/>
    </row>
    <row r="1540" spans="4:8" x14ac:dyDescent="0.25">
      <c r="D1540" s="7"/>
      <c r="H1540" s="6"/>
    </row>
    <row r="1541" spans="4:8" x14ac:dyDescent="0.25">
      <c r="D1541" s="7"/>
      <c r="H1541" s="6"/>
    </row>
    <row r="1542" spans="4:8" x14ac:dyDescent="0.25">
      <c r="D1542" s="7"/>
      <c r="H1542" s="6"/>
    </row>
    <row r="1543" spans="4:8" x14ac:dyDescent="0.25">
      <c r="D1543" s="7"/>
      <c r="H1543" s="6"/>
    </row>
    <row r="1544" spans="4:8" x14ac:dyDescent="0.25">
      <c r="D1544" s="7"/>
      <c r="H1544" s="6"/>
    </row>
    <row r="1545" spans="4:8" x14ac:dyDescent="0.25">
      <c r="D1545" s="7"/>
      <c r="H1545" s="6"/>
    </row>
    <row r="1546" spans="4:8" x14ac:dyDescent="0.25">
      <c r="D1546" s="7"/>
      <c r="H1546" s="6"/>
    </row>
    <row r="1547" spans="4:8" x14ac:dyDescent="0.25">
      <c r="D1547" s="7"/>
      <c r="H1547" s="6"/>
    </row>
    <row r="1548" spans="4:8" x14ac:dyDescent="0.25">
      <c r="D1548" s="7"/>
      <c r="H1548" s="6"/>
    </row>
    <row r="1549" spans="4:8" x14ac:dyDescent="0.25">
      <c r="D1549" s="7"/>
      <c r="H1549" s="6"/>
    </row>
    <row r="1550" spans="4:8" x14ac:dyDescent="0.25">
      <c r="D1550" s="7"/>
      <c r="H1550" s="6"/>
    </row>
    <row r="1551" spans="4:8" x14ac:dyDescent="0.25">
      <c r="D1551" s="7"/>
      <c r="H1551" s="6"/>
    </row>
    <row r="1552" spans="4:8" x14ac:dyDescent="0.25">
      <c r="D1552" s="7"/>
      <c r="H1552" s="6"/>
    </row>
    <row r="1553" spans="4:8" x14ac:dyDescent="0.25">
      <c r="D1553" s="7"/>
      <c r="H1553" s="6"/>
    </row>
    <row r="1554" spans="4:8" x14ac:dyDescent="0.25">
      <c r="D1554" s="7"/>
      <c r="H1554" s="6"/>
    </row>
    <row r="1555" spans="4:8" x14ac:dyDescent="0.25">
      <c r="D1555" s="7"/>
      <c r="H1555" s="6"/>
    </row>
    <row r="1556" spans="4:8" x14ac:dyDescent="0.25">
      <c r="D1556" s="7"/>
      <c r="H1556" s="6"/>
    </row>
    <row r="1557" spans="4:8" x14ac:dyDescent="0.25">
      <c r="D1557" s="7"/>
      <c r="H1557" s="6"/>
    </row>
    <row r="1558" spans="4:8" x14ac:dyDescent="0.25">
      <c r="D1558" s="7"/>
      <c r="H1558" s="6"/>
    </row>
    <row r="1559" spans="4:8" x14ac:dyDescent="0.25">
      <c r="D1559" s="7"/>
      <c r="H1559" s="6"/>
    </row>
    <row r="1560" spans="4:8" x14ac:dyDescent="0.25">
      <c r="D1560" s="7"/>
      <c r="H1560" s="6"/>
    </row>
    <row r="1561" spans="4:8" x14ac:dyDescent="0.25">
      <c r="D1561" s="7"/>
      <c r="H1561" s="6"/>
    </row>
    <row r="1562" spans="4:8" x14ac:dyDescent="0.25">
      <c r="D1562" s="7"/>
      <c r="H1562" s="6"/>
    </row>
    <row r="1563" spans="4:8" x14ac:dyDescent="0.25">
      <c r="D1563" s="7"/>
      <c r="H1563" s="6"/>
    </row>
    <row r="1564" spans="4:8" x14ac:dyDescent="0.25">
      <c r="D1564" s="7"/>
      <c r="H1564" s="6"/>
    </row>
    <row r="1565" spans="4:8" x14ac:dyDescent="0.25">
      <c r="D1565" s="7"/>
      <c r="H1565" s="6"/>
    </row>
    <row r="1566" spans="4:8" x14ac:dyDescent="0.25">
      <c r="D1566" s="7"/>
      <c r="H1566" s="6"/>
    </row>
    <row r="1567" spans="4:8" x14ac:dyDescent="0.25">
      <c r="D1567" s="7"/>
      <c r="H1567" s="6"/>
    </row>
    <row r="1568" spans="4:8" x14ac:dyDescent="0.25">
      <c r="D1568" s="7"/>
      <c r="H1568" s="6"/>
    </row>
    <row r="1569" spans="4:8" x14ac:dyDescent="0.25">
      <c r="D1569" s="7"/>
      <c r="H1569" s="6"/>
    </row>
    <row r="1570" spans="4:8" x14ac:dyDescent="0.25">
      <c r="D1570" s="7"/>
      <c r="H1570" s="6"/>
    </row>
    <row r="1571" spans="4:8" x14ac:dyDescent="0.25">
      <c r="D1571" s="7"/>
      <c r="H1571" s="6"/>
    </row>
    <row r="1572" spans="4:8" x14ac:dyDescent="0.25">
      <c r="D1572" s="7"/>
      <c r="H1572" s="6"/>
    </row>
    <row r="1573" spans="4:8" x14ac:dyDescent="0.25">
      <c r="D1573" s="7"/>
      <c r="H1573" s="6"/>
    </row>
    <row r="1574" spans="4:8" x14ac:dyDescent="0.25">
      <c r="D1574" s="7"/>
      <c r="H1574" s="6"/>
    </row>
    <row r="1575" spans="4:8" x14ac:dyDescent="0.25">
      <c r="D1575" s="7"/>
      <c r="H1575" s="6"/>
    </row>
    <row r="1576" spans="4:8" x14ac:dyDescent="0.25">
      <c r="D1576" s="7"/>
      <c r="H1576" s="6"/>
    </row>
    <row r="1577" spans="4:8" x14ac:dyDescent="0.25">
      <c r="D1577" s="7"/>
      <c r="H1577" s="6"/>
    </row>
    <row r="1578" spans="4:8" x14ac:dyDescent="0.25">
      <c r="D1578" s="7"/>
      <c r="H1578" s="6"/>
    </row>
    <row r="1579" spans="4:8" x14ac:dyDescent="0.25">
      <c r="D1579" s="7"/>
      <c r="H1579" s="6"/>
    </row>
    <row r="1580" spans="4:8" x14ac:dyDescent="0.25">
      <c r="D1580" s="7"/>
      <c r="H1580" s="6"/>
    </row>
    <row r="1581" spans="4:8" x14ac:dyDescent="0.25">
      <c r="D1581" s="7"/>
      <c r="H1581" s="6"/>
    </row>
    <row r="1582" spans="4:8" x14ac:dyDescent="0.25">
      <c r="D1582" s="7"/>
      <c r="H1582" s="6"/>
    </row>
    <row r="1583" spans="4:8" x14ac:dyDescent="0.25">
      <c r="D1583" s="7"/>
      <c r="H1583" s="6"/>
    </row>
    <row r="1584" spans="4:8" x14ac:dyDescent="0.25">
      <c r="D1584" s="7"/>
      <c r="H1584" s="6"/>
    </row>
    <row r="1585" spans="4:8" x14ac:dyDescent="0.25">
      <c r="D1585" s="7"/>
      <c r="H1585" s="6"/>
    </row>
    <row r="1586" spans="4:8" x14ac:dyDescent="0.25">
      <c r="D1586" s="7"/>
      <c r="H1586" s="6"/>
    </row>
    <row r="1587" spans="4:8" x14ac:dyDescent="0.25">
      <c r="D1587" s="7"/>
      <c r="H1587" s="6"/>
    </row>
    <row r="1588" spans="4:8" x14ac:dyDescent="0.25">
      <c r="D1588" s="7"/>
      <c r="H1588" s="6"/>
    </row>
    <row r="1589" spans="4:8" x14ac:dyDescent="0.25">
      <c r="D1589" s="7"/>
      <c r="H1589" s="6"/>
    </row>
    <row r="1590" spans="4:8" x14ac:dyDescent="0.25">
      <c r="D1590" s="7"/>
      <c r="H1590" s="6"/>
    </row>
    <row r="1591" spans="4:8" x14ac:dyDescent="0.25">
      <c r="D1591" s="7"/>
      <c r="H1591" s="6"/>
    </row>
    <row r="1592" spans="4:8" x14ac:dyDescent="0.25">
      <c r="D1592" s="7"/>
      <c r="H1592" s="6"/>
    </row>
    <row r="1593" spans="4:8" x14ac:dyDescent="0.25">
      <c r="D1593" s="7"/>
      <c r="H1593" s="6"/>
    </row>
    <row r="1594" spans="4:8" x14ac:dyDescent="0.25">
      <c r="D1594" s="7"/>
      <c r="H1594" s="6"/>
    </row>
    <row r="1595" spans="4:8" x14ac:dyDescent="0.25">
      <c r="D1595" s="7"/>
      <c r="H1595" s="6"/>
    </row>
    <row r="1596" spans="4:8" x14ac:dyDescent="0.25">
      <c r="D1596" s="7"/>
      <c r="H1596" s="6"/>
    </row>
    <row r="1597" spans="4:8" x14ac:dyDescent="0.25">
      <c r="D1597" s="7"/>
      <c r="H1597" s="6"/>
    </row>
    <row r="1598" spans="4:8" x14ac:dyDescent="0.25">
      <c r="D1598" s="7"/>
      <c r="H1598" s="6"/>
    </row>
    <row r="1599" spans="4:8" x14ac:dyDescent="0.25">
      <c r="D1599" s="7"/>
      <c r="H1599" s="6"/>
    </row>
    <row r="1600" spans="4:8" x14ac:dyDescent="0.25">
      <c r="D1600" s="7"/>
      <c r="H1600" s="6"/>
    </row>
    <row r="1601" spans="4:8" x14ac:dyDescent="0.25">
      <c r="D1601" s="7"/>
      <c r="H1601" s="6"/>
    </row>
    <row r="1602" spans="4:8" x14ac:dyDescent="0.25">
      <c r="D1602" s="7"/>
      <c r="H1602" s="6"/>
    </row>
    <row r="1603" spans="4:8" x14ac:dyDescent="0.25">
      <c r="D1603" s="7"/>
      <c r="H1603" s="6"/>
    </row>
    <row r="1604" spans="4:8" x14ac:dyDescent="0.25">
      <c r="D1604" s="7"/>
      <c r="H1604" s="6"/>
    </row>
    <row r="1605" spans="4:8" x14ac:dyDescent="0.25">
      <c r="D1605" s="7"/>
      <c r="H1605" s="6"/>
    </row>
    <row r="1606" spans="4:8" x14ac:dyDescent="0.25">
      <c r="D1606" s="7"/>
      <c r="H1606" s="6"/>
    </row>
    <row r="1607" spans="4:8" x14ac:dyDescent="0.25">
      <c r="D1607" s="7"/>
      <c r="H1607" s="6"/>
    </row>
    <row r="1608" spans="4:8" x14ac:dyDescent="0.25">
      <c r="D1608" s="7"/>
      <c r="H1608" s="6"/>
    </row>
    <row r="1609" spans="4:8" x14ac:dyDescent="0.25">
      <c r="D1609" s="7"/>
      <c r="H1609" s="6"/>
    </row>
    <row r="1610" spans="4:8" x14ac:dyDescent="0.25">
      <c r="D1610" s="7"/>
      <c r="H1610" s="6"/>
    </row>
    <row r="1611" spans="4:8" x14ac:dyDescent="0.25">
      <c r="D1611" s="7"/>
      <c r="H1611" s="6"/>
    </row>
    <row r="1612" spans="4:8" x14ac:dyDescent="0.25">
      <c r="D1612" s="7"/>
      <c r="H1612" s="6"/>
    </row>
    <row r="1613" spans="4:8" x14ac:dyDescent="0.25">
      <c r="D1613" s="7"/>
      <c r="H1613" s="6"/>
    </row>
    <row r="1614" spans="4:8" x14ac:dyDescent="0.25">
      <c r="D1614" s="7"/>
      <c r="H1614" s="6"/>
    </row>
    <row r="1615" spans="4:8" x14ac:dyDescent="0.25">
      <c r="D1615" s="7"/>
      <c r="H1615" s="6"/>
    </row>
    <row r="1616" spans="4:8" x14ac:dyDescent="0.25">
      <c r="D1616" s="7"/>
      <c r="H1616" s="6"/>
    </row>
    <row r="1617" spans="4:8" x14ac:dyDescent="0.25">
      <c r="D1617" s="7"/>
      <c r="H1617" s="6"/>
    </row>
    <row r="1618" spans="4:8" x14ac:dyDescent="0.25">
      <c r="D1618" s="7"/>
      <c r="H1618" s="6"/>
    </row>
    <row r="1619" spans="4:8" x14ac:dyDescent="0.25">
      <c r="D1619" s="7"/>
      <c r="H1619" s="6"/>
    </row>
    <row r="1620" spans="4:8" x14ac:dyDescent="0.25">
      <c r="D1620" s="7"/>
      <c r="H1620" s="6"/>
    </row>
    <row r="1621" spans="4:8" x14ac:dyDescent="0.25">
      <c r="D1621" s="7"/>
      <c r="H1621" s="6"/>
    </row>
    <row r="1622" spans="4:8" x14ac:dyDescent="0.25">
      <c r="D1622" s="7"/>
      <c r="H1622" s="6"/>
    </row>
    <row r="1623" spans="4:8" x14ac:dyDescent="0.25">
      <c r="D1623" s="7"/>
      <c r="H1623" s="6"/>
    </row>
    <row r="1624" spans="4:8" x14ac:dyDescent="0.25">
      <c r="D1624" s="7"/>
      <c r="H1624" s="6"/>
    </row>
    <row r="1625" spans="4:8" x14ac:dyDescent="0.25">
      <c r="D1625" s="7"/>
      <c r="H1625" s="6"/>
    </row>
    <row r="1626" spans="4:8" x14ac:dyDescent="0.25">
      <c r="D1626" s="7"/>
      <c r="H1626" s="6"/>
    </row>
    <row r="1627" spans="4:8" x14ac:dyDescent="0.25">
      <c r="D1627" s="7"/>
      <c r="H1627" s="6"/>
    </row>
    <row r="1628" spans="4:8" x14ac:dyDescent="0.25">
      <c r="D1628" s="7"/>
      <c r="H1628" s="6"/>
    </row>
    <row r="1629" spans="4:8" x14ac:dyDescent="0.25">
      <c r="D1629" s="7"/>
      <c r="H1629" s="6"/>
    </row>
    <row r="1630" spans="4:8" x14ac:dyDescent="0.25">
      <c r="D1630" s="7"/>
      <c r="H1630" s="6"/>
    </row>
    <row r="1631" spans="4:8" x14ac:dyDescent="0.25">
      <c r="D1631" s="7"/>
      <c r="H1631" s="6"/>
    </row>
    <row r="1632" spans="4:8" x14ac:dyDescent="0.25">
      <c r="D1632" s="7"/>
      <c r="H1632" s="6"/>
    </row>
    <row r="1633" spans="4:8" x14ac:dyDescent="0.25">
      <c r="D1633" s="7"/>
      <c r="H1633" s="6"/>
    </row>
    <row r="1634" spans="4:8" x14ac:dyDescent="0.25">
      <c r="D1634" s="7"/>
      <c r="H1634" s="6"/>
    </row>
    <row r="1635" spans="4:8" x14ac:dyDescent="0.25">
      <c r="D1635" s="7"/>
      <c r="H1635" s="6"/>
    </row>
    <row r="1636" spans="4:8" x14ac:dyDescent="0.25">
      <c r="D1636" s="7"/>
      <c r="H1636" s="6"/>
    </row>
    <row r="1637" spans="4:8" x14ac:dyDescent="0.25">
      <c r="D1637" s="7"/>
      <c r="H1637" s="6"/>
    </row>
    <row r="1638" spans="4:8" x14ac:dyDescent="0.25">
      <c r="D1638" s="7"/>
      <c r="H1638" s="6"/>
    </row>
    <row r="1639" spans="4:8" x14ac:dyDescent="0.25">
      <c r="D1639" s="7"/>
      <c r="H1639" s="6"/>
    </row>
    <row r="1640" spans="4:8" x14ac:dyDescent="0.25">
      <c r="D1640" s="7"/>
      <c r="H1640" s="6"/>
    </row>
    <row r="1641" spans="4:8" x14ac:dyDescent="0.25">
      <c r="D1641" s="7"/>
      <c r="H1641" s="6"/>
    </row>
    <row r="1642" spans="4:8" x14ac:dyDescent="0.25">
      <c r="D1642" s="7"/>
      <c r="H1642" s="6"/>
    </row>
    <row r="1643" spans="4:8" x14ac:dyDescent="0.25">
      <c r="D1643" s="7"/>
      <c r="H1643" s="6"/>
    </row>
    <row r="1644" spans="4:8" x14ac:dyDescent="0.25">
      <c r="D1644" s="7"/>
      <c r="H1644" s="6"/>
    </row>
    <row r="1645" spans="4:8" x14ac:dyDescent="0.25">
      <c r="D1645" s="7"/>
      <c r="H1645" s="6"/>
    </row>
    <row r="1646" spans="4:8" x14ac:dyDescent="0.25">
      <c r="D1646" s="7"/>
      <c r="H1646" s="6"/>
    </row>
    <row r="1647" spans="4:8" x14ac:dyDescent="0.25">
      <c r="D1647" s="7"/>
      <c r="H1647" s="6"/>
    </row>
    <row r="1648" spans="4:8" x14ac:dyDescent="0.25">
      <c r="D1648" s="7"/>
      <c r="H1648" s="6"/>
    </row>
    <row r="1649" spans="4:8" x14ac:dyDescent="0.25">
      <c r="D1649" s="7"/>
      <c r="H1649" s="6"/>
    </row>
    <row r="1650" spans="4:8" x14ac:dyDescent="0.25">
      <c r="D1650" s="7"/>
      <c r="H1650" s="6"/>
    </row>
    <row r="1651" spans="4:8" x14ac:dyDescent="0.25">
      <c r="D1651" s="7"/>
      <c r="H1651" s="6"/>
    </row>
    <row r="1652" spans="4:8" x14ac:dyDescent="0.25">
      <c r="D1652" s="7"/>
      <c r="H1652" s="6"/>
    </row>
    <row r="1653" spans="4:8" x14ac:dyDescent="0.25">
      <c r="D1653" s="7"/>
      <c r="H1653" s="6"/>
    </row>
    <row r="1654" spans="4:8" x14ac:dyDescent="0.25">
      <c r="D1654" s="7"/>
      <c r="H1654" s="6"/>
    </row>
    <row r="1655" spans="4:8" x14ac:dyDescent="0.25">
      <c r="D1655" s="7"/>
      <c r="H1655" s="6"/>
    </row>
    <row r="1656" spans="4:8" x14ac:dyDescent="0.25">
      <c r="D1656" s="7"/>
      <c r="H1656" s="6"/>
    </row>
    <row r="1657" spans="4:8" x14ac:dyDescent="0.25">
      <c r="D1657" s="7"/>
      <c r="H1657" s="6"/>
    </row>
    <row r="1658" spans="4:8" x14ac:dyDescent="0.25">
      <c r="D1658" s="7"/>
      <c r="H1658" s="6"/>
    </row>
    <row r="1659" spans="4:8" x14ac:dyDescent="0.25">
      <c r="D1659" s="7"/>
      <c r="H1659" s="6"/>
    </row>
    <row r="1660" spans="4:8" x14ac:dyDescent="0.25">
      <c r="D1660" s="7"/>
      <c r="H1660" s="6"/>
    </row>
    <row r="1661" spans="4:8" x14ac:dyDescent="0.25">
      <c r="D1661" s="7"/>
      <c r="H1661" s="6"/>
    </row>
    <row r="1662" spans="4:8" x14ac:dyDescent="0.25">
      <c r="D1662" s="7"/>
      <c r="H1662" s="6"/>
    </row>
    <row r="1663" spans="4:8" x14ac:dyDescent="0.25">
      <c r="D1663" s="7"/>
      <c r="H1663" s="6"/>
    </row>
    <row r="1664" spans="4:8" x14ac:dyDescent="0.25">
      <c r="D1664" s="7"/>
      <c r="H1664" s="6"/>
    </row>
    <row r="1665" spans="4:8" x14ac:dyDescent="0.25">
      <c r="D1665" s="7"/>
      <c r="H1665" s="6"/>
    </row>
    <row r="1666" spans="4:8" x14ac:dyDescent="0.25">
      <c r="D1666" s="7"/>
      <c r="H1666" s="6"/>
    </row>
    <row r="1667" spans="4:8" x14ac:dyDescent="0.25">
      <c r="D1667" s="7"/>
      <c r="H1667" s="6"/>
    </row>
    <row r="1668" spans="4:8" x14ac:dyDescent="0.25">
      <c r="D1668" s="7"/>
      <c r="H1668" s="6"/>
    </row>
    <row r="1669" spans="4:8" x14ac:dyDescent="0.25">
      <c r="D1669" s="7"/>
      <c r="H1669" s="6"/>
    </row>
    <row r="1670" spans="4:8" x14ac:dyDescent="0.25">
      <c r="D1670" s="7"/>
      <c r="H1670" s="6"/>
    </row>
    <row r="1671" spans="4:8" x14ac:dyDescent="0.25">
      <c r="D1671" s="7"/>
      <c r="H1671" s="6"/>
    </row>
    <row r="1672" spans="4:8" x14ac:dyDescent="0.25">
      <c r="D1672" s="7"/>
      <c r="H1672" s="6"/>
    </row>
    <row r="1673" spans="4:8" x14ac:dyDescent="0.25">
      <c r="D1673" s="7"/>
      <c r="H1673" s="6"/>
    </row>
    <row r="1674" spans="4:8" x14ac:dyDescent="0.25">
      <c r="D1674" s="7"/>
      <c r="H1674" s="6"/>
    </row>
    <row r="1675" spans="4:8" x14ac:dyDescent="0.25">
      <c r="D1675" s="7"/>
      <c r="H1675" s="6"/>
    </row>
    <row r="1676" spans="4:8" x14ac:dyDescent="0.25">
      <c r="D1676" s="7"/>
      <c r="H1676" s="6"/>
    </row>
    <row r="1677" spans="4:8" x14ac:dyDescent="0.25">
      <c r="D1677" s="7"/>
      <c r="H1677" s="6"/>
    </row>
    <row r="1678" spans="4:8" x14ac:dyDescent="0.25">
      <c r="D1678" s="7"/>
      <c r="H1678" s="6"/>
    </row>
    <row r="1679" spans="4:8" x14ac:dyDescent="0.25">
      <c r="D1679" s="7"/>
      <c r="H1679" s="6"/>
    </row>
    <row r="1680" spans="4:8" x14ac:dyDescent="0.25">
      <c r="D1680" s="7"/>
      <c r="H1680" s="6"/>
    </row>
    <row r="1681" spans="4:8" x14ac:dyDescent="0.25">
      <c r="D1681" s="7"/>
      <c r="H1681" s="6"/>
    </row>
    <row r="1682" spans="4:8" x14ac:dyDescent="0.25">
      <c r="D1682" s="7"/>
      <c r="H1682" s="6"/>
    </row>
    <row r="1683" spans="4:8" x14ac:dyDescent="0.25">
      <c r="D1683" s="7"/>
      <c r="H1683" s="6"/>
    </row>
    <row r="1684" spans="4:8" x14ac:dyDescent="0.25">
      <c r="D1684" s="7"/>
      <c r="H1684" s="6"/>
    </row>
    <row r="1685" spans="4:8" x14ac:dyDescent="0.25">
      <c r="D1685" s="7"/>
      <c r="H1685" s="6"/>
    </row>
    <row r="1686" spans="4:8" x14ac:dyDescent="0.25">
      <c r="D1686" s="7"/>
      <c r="H1686" s="6"/>
    </row>
    <row r="1687" spans="4:8" x14ac:dyDescent="0.25">
      <c r="D1687" s="7"/>
      <c r="H1687" s="6"/>
    </row>
    <row r="1688" spans="4:8" x14ac:dyDescent="0.25">
      <c r="D1688" s="7"/>
      <c r="H1688" s="6"/>
    </row>
    <row r="1689" spans="4:8" x14ac:dyDescent="0.25">
      <c r="D1689" s="7"/>
      <c r="H1689" s="6"/>
    </row>
    <row r="1690" spans="4:8" x14ac:dyDescent="0.25">
      <c r="D1690" s="7"/>
      <c r="H1690" s="6"/>
    </row>
    <row r="1691" spans="4:8" x14ac:dyDescent="0.25">
      <c r="D1691" s="7"/>
      <c r="H1691" s="6"/>
    </row>
    <row r="1692" spans="4:8" x14ac:dyDescent="0.25">
      <c r="D1692" s="7"/>
      <c r="H1692" s="6"/>
    </row>
    <row r="1693" spans="4:8" x14ac:dyDescent="0.25">
      <c r="D1693" s="7"/>
      <c r="H1693" s="6"/>
    </row>
    <row r="1694" spans="4:8" x14ac:dyDescent="0.25">
      <c r="D1694" s="7"/>
      <c r="H1694" s="6"/>
    </row>
    <row r="1695" spans="4:8" x14ac:dyDescent="0.25">
      <c r="D1695" s="7"/>
      <c r="H1695" s="6"/>
    </row>
    <row r="1696" spans="4:8" x14ac:dyDescent="0.25">
      <c r="D1696" s="7"/>
      <c r="H1696" s="6"/>
    </row>
    <row r="1697" spans="4:8" x14ac:dyDescent="0.25">
      <c r="D1697" s="7"/>
      <c r="H1697" s="6"/>
    </row>
    <row r="1698" spans="4:8" x14ac:dyDescent="0.25">
      <c r="D1698" s="7"/>
      <c r="H1698" s="6"/>
    </row>
    <row r="1699" spans="4:8" x14ac:dyDescent="0.25">
      <c r="D1699" s="7"/>
      <c r="H1699" s="6"/>
    </row>
    <row r="1700" spans="4:8" x14ac:dyDescent="0.25">
      <c r="D1700" s="7"/>
      <c r="H1700" s="6"/>
    </row>
    <row r="1701" spans="4:8" x14ac:dyDescent="0.25">
      <c r="D1701" s="7"/>
      <c r="H1701" s="6"/>
    </row>
    <row r="1702" spans="4:8" x14ac:dyDescent="0.25">
      <c r="D1702" s="7"/>
      <c r="H1702" s="6"/>
    </row>
    <row r="1703" spans="4:8" x14ac:dyDescent="0.25">
      <c r="D1703" s="7"/>
      <c r="H1703" s="6"/>
    </row>
    <row r="1704" spans="4:8" x14ac:dyDescent="0.25">
      <c r="D1704" s="7"/>
      <c r="H1704" s="6"/>
    </row>
    <row r="1705" spans="4:8" x14ac:dyDescent="0.25">
      <c r="D1705" s="7"/>
      <c r="H1705" s="6"/>
    </row>
    <row r="1706" spans="4:8" x14ac:dyDescent="0.25">
      <c r="D1706" s="7"/>
      <c r="H1706" s="6"/>
    </row>
    <row r="1707" spans="4:8" x14ac:dyDescent="0.25">
      <c r="D1707" s="7"/>
      <c r="H1707" s="6"/>
    </row>
    <row r="1708" spans="4:8" x14ac:dyDescent="0.25">
      <c r="D1708" s="7"/>
      <c r="H1708" s="6"/>
    </row>
    <row r="1709" spans="4:8" x14ac:dyDescent="0.25">
      <c r="D1709" s="7"/>
      <c r="H1709" s="6"/>
    </row>
    <row r="1710" spans="4:8" x14ac:dyDescent="0.25">
      <c r="D1710" s="7"/>
      <c r="H1710" s="6"/>
    </row>
    <row r="1711" spans="4:8" x14ac:dyDescent="0.25">
      <c r="D1711" s="7"/>
      <c r="H1711" s="6"/>
    </row>
    <row r="1712" spans="4:8" x14ac:dyDescent="0.25">
      <c r="D1712" s="7"/>
      <c r="H1712" s="6"/>
    </row>
    <row r="1713" spans="4:8" x14ac:dyDescent="0.25">
      <c r="D1713" s="7"/>
      <c r="H1713" s="6"/>
    </row>
    <row r="1714" spans="4:8" x14ac:dyDescent="0.25">
      <c r="D1714" s="7"/>
      <c r="H1714" s="6"/>
    </row>
    <row r="1715" spans="4:8" x14ac:dyDescent="0.25">
      <c r="D1715" s="7"/>
      <c r="H1715" s="6"/>
    </row>
    <row r="1716" spans="4:8" x14ac:dyDescent="0.25">
      <c r="D1716" s="7"/>
      <c r="H1716" s="6"/>
    </row>
    <row r="1717" spans="4:8" x14ac:dyDescent="0.25">
      <c r="D1717" s="7"/>
      <c r="H1717" s="6"/>
    </row>
    <row r="1718" spans="4:8" x14ac:dyDescent="0.25">
      <c r="D1718" s="7"/>
      <c r="H1718" s="6"/>
    </row>
    <row r="1719" spans="4:8" x14ac:dyDescent="0.25">
      <c r="D1719" s="7"/>
      <c r="H1719" s="6"/>
    </row>
    <row r="1720" spans="4:8" x14ac:dyDescent="0.25">
      <c r="D1720" s="7"/>
      <c r="H1720" s="6"/>
    </row>
    <row r="1721" spans="4:8" x14ac:dyDescent="0.25">
      <c r="D1721" s="7"/>
      <c r="H1721" s="6"/>
    </row>
    <row r="1722" spans="4:8" x14ac:dyDescent="0.25">
      <c r="D1722" s="7"/>
      <c r="H1722" s="6"/>
    </row>
    <row r="1723" spans="4:8" x14ac:dyDescent="0.25">
      <c r="D1723" s="7"/>
      <c r="H1723" s="6"/>
    </row>
    <row r="1724" spans="4:8" x14ac:dyDescent="0.25">
      <c r="D1724" s="7"/>
      <c r="H1724" s="6"/>
    </row>
    <row r="1725" spans="4:8" x14ac:dyDescent="0.25">
      <c r="D1725" s="7"/>
      <c r="H1725" s="6"/>
    </row>
    <row r="1726" spans="4:8" x14ac:dyDescent="0.25">
      <c r="D1726" s="7"/>
      <c r="H1726" s="6"/>
    </row>
    <row r="1727" spans="4:8" x14ac:dyDescent="0.25">
      <c r="D1727" s="7"/>
      <c r="H1727" s="6"/>
    </row>
    <row r="1728" spans="4:8" x14ac:dyDescent="0.25">
      <c r="D1728" s="7"/>
      <c r="H1728" s="6"/>
    </row>
    <row r="1729" spans="4:8" x14ac:dyDescent="0.25">
      <c r="D1729" s="7"/>
      <c r="H1729" s="6"/>
    </row>
    <row r="1730" spans="4:8" x14ac:dyDescent="0.25">
      <c r="D1730" s="7"/>
      <c r="H1730" s="6"/>
    </row>
    <row r="1731" spans="4:8" x14ac:dyDescent="0.25">
      <c r="D1731" s="7"/>
      <c r="H1731" s="6"/>
    </row>
    <row r="1732" spans="4:8" x14ac:dyDescent="0.25">
      <c r="D1732" s="7"/>
      <c r="H1732" s="6"/>
    </row>
    <row r="1733" spans="4:8" x14ac:dyDescent="0.25">
      <c r="D1733" s="7"/>
      <c r="H1733" s="6"/>
    </row>
    <row r="1734" spans="4:8" x14ac:dyDescent="0.25">
      <c r="D1734" s="7"/>
      <c r="H1734" s="6"/>
    </row>
    <row r="1735" spans="4:8" x14ac:dyDescent="0.25">
      <c r="D1735" s="7"/>
      <c r="H1735" s="6"/>
    </row>
    <row r="1736" spans="4:8" x14ac:dyDescent="0.25">
      <c r="D1736" s="7"/>
      <c r="H1736" s="6"/>
    </row>
    <row r="1737" spans="4:8" x14ac:dyDescent="0.25">
      <c r="D1737" s="7"/>
      <c r="H1737" s="6"/>
    </row>
    <row r="1738" spans="4:8" x14ac:dyDescent="0.25">
      <c r="D1738" s="7"/>
      <c r="H1738" s="6"/>
    </row>
    <row r="1739" spans="4:8" x14ac:dyDescent="0.25">
      <c r="D1739" s="7"/>
      <c r="H1739" s="6"/>
    </row>
    <row r="1740" spans="4:8" x14ac:dyDescent="0.25">
      <c r="D1740" s="7"/>
      <c r="H1740" s="6"/>
    </row>
    <row r="1741" spans="4:8" x14ac:dyDescent="0.25">
      <c r="D1741" s="7"/>
      <c r="H1741" s="6"/>
    </row>
    <row r="1742" spans="4:8" x14ac:dyDescent="0.25">
      <c r="D1742" s="7"/>
      <c r="H1742" s="6"/>
    </row>
    <row r="1743" spans="4:8" x14ac:dyDescent="0.25">
      <c r="D1743" s="7"/>
      <c r="H1743" s="6"/>
    </row>
    <row r="1744" spans="4:8" x14ac:dyDescent="0.25">
      <c r="D1744" s="7"/>
      <c r="H1744" s="6"/>
    </row>
    <row r="1745" spans="4:8" x14ac:dyDescent="0.25">
      <c r="D1745" s="7"/>
      <c r="H1745" s="6"/>
    </row>
    <row r="1746" spans="4:8" x14ac:dyDescent="0.25">
      <c r="D1746" s="7"/>
      <c r="H1746" s="6"/>
    </row>
    <row r="1747" spans="4:8" x14ac:dyDescent="0.25">
      <c r="D1747" s="7"/>
      <c r="H1747" s="6"/>
    </row>
    <row r="1748" spans="4:8" x14ac:dyDescent="0.25">
      <c r="D1748" s="7"/>
      <c r="H1748" s="6"/>
    </row>
    <row r="1749" spans="4:8" x14ac:dyDescent="0.25">
      <c r="D1749" s="7"/>
      <c r="H1749" s="6"/>
    </row>
    <row r="1750" spans="4:8" x14ac:dyDescent="0.25">
      <c r="D1750" s="7"/>
      <c r="H1750" s="6"/>
    </row>
    <row r="1751" spans="4:8" x14ac:dyDescent="0.25">
      <c r="D1751" s="7"/>
      <c r="H1751" s="6"/>
    </row>
    <row r="1752" spans="4:8" x14ac:dyDescent="0.25">
      <c r="D1752" s="7"/>
      <c r="H1752" s="6"/>
    </row>
    <row r="1753" spans="4:8" x14ac:dyDescent="0.25">
      <c r="D1753" s="7"/>
      <c r="H1753" s="6"/>
    </row>
    <row r="1754" spans="4:8" x14ac:dyDescent="0.25">
      <c r="D1754" s="7"/>
      <c r="H1754" s="6"/>
    </row>
    <row r="1755" spans="4:8" x14ac:dyDescent="0.25">
      <c r="D1755" s="7"/>
      <c r="H1755" s="6"/>
    </row>
    <row r="1756" spans="4:8" x14ac:dyDescent="0.25">
      <c r="D1756" s="7"/>
      <c r="H1756" s="6"/>
    </row>
    <row r="1757" spans="4:8" x14ac:dyDescent="0.25">
      <c r="D1757" s="7"/>
      <c r="H1757" s="6"/>
    </row>
    <row r="1758" spans="4:8" x14ac:dyDescent="0.25">
      <c r="D1758" s="7"/>
      <c r="H1758" s="6"/>
    </row>
    <row r="1759" spans="4:8" x14ac:dyDescent="0.25">
      <c r="D1759" s="7"/>
      <c r="H1759" s="6"/>
    </row>
    <row r="1760" spans="4:8" x14ac:dyDescent="0.25">
      <c r="D1760" s="7"/>
      <c r="H1760" s="6"/>
    </row>
    <row r="1761" spans="4:8" x14ac:dyDescent="0.25">
      <c r="D1761" s="7"/>
      <c r="H1761" s="6"/>
    </row>
    <row r="1762" spans="4:8" x14ac:dyDescent="0.25">
      <c r="D1762" s="7"/>
      <c r="H1762" s="6"/>
    </row>
    <row r="1763" spans="4:8" x14ac:dyDescent="0.25">
      <c r="D1763" s="7"/>
      <c r="H1763" s="6"/>
    </row>
    <row r="1764" spans="4:8" x14ac:dyDescent="0.25">
      <c r="D1764" s="7"/>
      <c r="H1764" s="6"/>
    </row>
    <row r="1765" spans="4:8" x14ac:dyDescent="0.25">
      <c r="D1765" s="7"/>
      <c r="H1765" s="6"/>
    </row>
    <row r="1766" spans="4:8" x14ac:dyDescent="0.25">
      <c r="D1766" s="7"/>
      <c r="H1766" s="6"/>
    </row>
    <row r="1767" spans="4:8" x14ac:dyDescent="0.25">
      <c r="D1767" s="7"/>
      <c r="H1767" s="6"/>
    </row>
    <row r="1768" spans="4:8" x14ac:dyDescent="0.25">
      <c r="D1768" s="7"/>
      <c r="H1768" s="6"/>
    </row>
    <row r="1769" spans="4:8" x14ac:dyDescent="0.25">
      <c r="D1769" s="7"/>
      <c r="H1769" s="6"/>
    </row>
    <row r="1770" spans="4:8" x14ac:dyDescent="0.25">
      <c r="D1770" s="7"/>
      <c r="H1770" s="6"/>
    </row>
    <row r="1771" spans="4:8" x14ac:dyDescent="0.25">
      <c r="D1771" s="7"/>
      <c r="H1771" s="6"/>
    </row>
    <row r="1772" spans="4:8" x14ac:dyDescent="0.25">
      <c r="D1772" s="7"/>
      <c r="H1772" s="6"/>
    </row>
    <row r="1773" spans="4:8" x14ac:dyDescent="0.25">
      <c r="D1773" s="7"/>
      <c r="H1773" s="6"/>
    </row>
    <row r="1774" spans="4:8" x14ac:dyDescent="0.25">
      <c r="D1774" s="7"/>
      <c r="H1774" s="6"/>
    </row>
    <row r="1775" spans="4:8" x14ac:dyDescent="0.25">
      <c r="D1775" s="7"/>
      <c r="H1775" s="6"/>
    </row>
    <row r="1776" spans="4:8" x14ac:dyDescent="0.25">
      <c r="D1776" s="7"/>
      <c r="H1776" s="6"/>
    </row>
    <row r="1777" spans="4:8" x14ac:dyDescent="0.25">
      <c r="D1777" s="7"/>
      <c r="H1777" s="6"/>
    </row>
    <row r="1778" spans="4:8" x14ac:dyDescent="0.25">
      <c r="D1778" s="7"/>
      <c r="H1778" s="6"/>
    </row>
    <row r="1779" spans="4:8" x14ac:dyDescent="0.25">
      <c r="D1779" s="7"/>
      <c r="H1779" s="6"/>
    </row>
    <row r="1780" spans="4:8" x14ac:dyDescent="0.25">
      <c r="D1780" s="7"/>
      <c r="H1780" s="6"/>
    </row>
    <row r="1781" spans="4:8" x14ac:dyDescent="0.25">
      <c r="D1781" s="7"/>
      <c r="H1781" s="6"/>
    </row>
    <row r="1782" spans="4:8" x14ac:dyDescent="0.25">
      <c r="D1782" s="7"/>
      <c r="H1782" s="6"/>
    </row>
    <row r="1783" spans="4:8" x14ac:dyDescent="0.25">
      <c r="D1783" s="7"/>
      <c r="H1783" s="6"/>
    </row>
    <row r="1784" spans="4:8" x14ac:dyDescent="0.25">
      <c r="D1784" s="7"/>
      <c r="H1784" s="6"/>
    </row>
    <row r="1785" spans="4:8" x14ac:dyDescent="0.25">
      <c r="D1785" s="7"/>
      <c r="H1785" s="6"/>
    </row>
    <row r="1786" spans="4:8" x14ac:dyDescent="0.25">
      <c r="D1786" s="7"/>
      <c r="H1786" s="6"/>
    </row>
    <row r="1787" spans="4:8" x14ac:dyDescent="0.25">
      <c r="D1787" s="7"/>
      <c r="H1787" s="6"/>
    </row>
    <row r="1788" spans="4:8" x14ac:dyDescent="0.25">
      <c r="D1788" s="7"/>
      <c r="H1788" s="6"/>
    </row>
    <row r="1789" spans="4:8" x14ac:dyDescent="0.25">
      <c r="D1789" s="7"/>
      <c r="H1789" s="6"/>
    </row>
    <row r="1790" spans="4:8" x14ac:dyDescent="0.25">
      <c r="D1790" s="7"/>
      <c r="H1790" s="6"/>
    </row>
    <row r="1791" spans="4:8" x14ac:dyDescent="0.25">
      <c r="D1791" s="7"/>
      <c r="H1791" s="6"/>
    </row>
    <row r="1792" spans="4:8" x14ac:dyDescent="0.25">
      <c r="D1792" s="7"/>
      <c r="H1792" s="6"/>
    </row>
    <row r="1793" spans="4:8" x14ac:dyDescent="0.25">
      <c r="D1793" s="7"/>
      <c r="H1793" s="6"/>
    </row>
    <row r="1794" spans="4:8" x14ac:dyDescent="0.25">
      <c r="D1794" s="7"/>
      <c r="H1794" s="6"/>
    </row>
    <row r="1795" spans="4:8" x14ac:dyDescent="0.25">
      <c r="D1795" s="7"/>
      <c r="H1795" s="6"/>
    </row>
    <row r="1796" spans="4:8" x14ac:dyDescent="0.25">
      <c r="D1796" s="7"/>
      <c r="H1796" s="6"/>
    </row>
    <row r="1797" spans="4:8" x14ac:dyDescent="0.25">
      <c r="D1797" s="7"/>
      <c r="H1797" s="6"/>
    </row>
    <row r="1798" spans="4:8" x14ac:dyDescent="0.25">
      <c r="D1798" s="7"/>
      <c r="H1798" s="6"/>
    </row>
    <row r="1799" spans="4:8" x14ac:dyDescent="0.25">
      <c r="D1799" s="7"/>
      <c r="H1799" s="6"/>
    </row>
    <row r="1800" spans="4:8" x14ac:dyDescent="0.25">
      <c r="D1800" s="7"/>
      <c r="H1800" s="6"/>
    </row>
    <row r="1801" spans="4:8" x14ac:dyDescent="0.25">
      <c r="D1801" s="7"/>
      <c r="H1801" s="6"/>
    </row>
    <row r="1802" spans="4:8" x14ac:dyDescent="0.25">
      <c r="D1802" s="7"/>
      <c r="H1802" s="6"/>
    </row>
    <row r="1803" spans="4:8" x14ac:dyDescent="0.25">
      <c r="D1803" s="7"/>
      <c r="H1803" s="6"/>
    </row>
    <row r="1804" spans="4:8" x14ac:dyDescent="0.25">
      <c r="D1804" s="7"/>
      <c r="H1804" s="6"/>
    </row>
    <row r="1805" spans="4:8" x14ac:dyDescent="0.25">
      <c r="D1805" s="7"/>
      <c r="H1805" s="6"/>
    </row>
    <row r="1806" spans="4:8" x14ac:dyDescent="0.25">
      <c r="D1806" s="7"/>
      <c r="H1806" s="6"/>
    </row>
    <row r="1807" spans="4:8" x14ac:dyDescent="0.25">
      <c r="D1807" s="7"/>
      <c r="H1807" s="6"/>
    </row>
    <row r="1808" spans="4:8" x14ac:dyDescent="0.25">
      <c r="D1808" s="7"/>
      <c r="H1808" s="6"/>
    </row>
    <row r="1809" spans="4:8" x14ac:dyDescent="0.25">
      <c r="D1809" s="7"/>
      <c r="H1809" s="6"/>
    </row>
    <row r="1810" spans="4:8" x14ac:dyDescent="0.25">
      <c r="D1810" s="7"/>
      <c r="H1810" s="6"/>
    </row>
    <row r="1811" spans="4:8" x14ac:dyDescent="0.25">
      <c r="D1811" s="7"/>
      <c r="H1811" s="6"/>
    </row>
    <row r="1812" spans="4:8" x14ac:dyDescent="0.25">
      <c r="D1812" s="7"/>
      <c r="H1812" s="6"/>
    </row>
    <row r="1813" spans="4:8" x14ac:dyDescent="0.25">
      <c r="D1813" s="7"/>
      <c r="H1813" s="6"/>
    </row>
    <row r="1814" spans="4:8" x14ac:dyDescent="0.25">
      <c r="D1814" s="7"/>
      <c r="H1814" s="6"/>
    </row>
    <row r="1815" spans="4:8" x14ac:dyDescent="0.25">
      <c r="D1815" s="7"/>
      <c r="H1815" s="6"/>
    </row>
    <row r="1816" spans="4:8" x14ac:dyDescent="0.25">
      <c r="D1816" s="7"/>
      <c r="H1816" s="6"/>
    </row>
    <row r="1817" spans="4:8" x14ac:dyDescent="0.25">
      <c r="D1817" s="7"/>
      <c r="H1817" s="6"/>
    </row>
    <row r="1818" spans="4:8" x14ac:dyDescent="0.25">
      <c r="D1818" s="7"/>
      <c r="H1818" s="6"/>
    </row>
    <row r="1819" spans="4:8" x14ac:dyDescent="0.25">
      <c r="D1819" s="7"/>
      <c r="H1819" s="6"/>
    </row>
    <row r="1820" spans="4:8" x14ac:dyDescent="0.25">
      <c r="D1820" s="7"/>
      <c r="H1820" s="6"/>
    </row>
    <row r="1821" spans="4:8" x14ac:dyDescent="0.25">
      <c r="D1821" s="7"/>
      <c r="H1821" s="6"/>
    </row>
    <row r="1822" spans="4:8" x14ac:dyDescent="0.25">
      <c r="D1822" s="7"/>
      <c r="H1822" s="6"/>
    </row>
    <row r="1823" spans="4:8" x14ac:dyDescent="0.25">
      <c r="D1823" s="7"/>
      <c r="H1823" s="6"/>
    </row>
    <row r="1824" spans="4:8" x14ac:dyDescent="0.25">
      <c r="D1824" s="7"/>
      <c r="H1824" s="6"/>
    </row>
    <row r="1825" spans="4:8" x14ac:dyDescent="0.25">
      <c r="D1825" s="7"/>
      <c r="H1825" s="6"/>
    </row>
    <row r="1826" spans="4:8" x14ac:dyDescent="0.25">
      <c r="D1826" s="7"/>
      <c r="H1826" s="6"/>
    </row>
    <row r="1827" spans="4:8" x14ac:dyDescent="0.25">
      <c r="D1827" s="7"/>
      <c r="H1827" s="6"/>
    </row>
    <row r="1828" spans="4:8" x14ac:dyDescent="0.25">
      <c r="D1828" s="7"/>
      <c r="H1828" s="6"/>
    </row>
    <row r="1829" spans="4:8" x14ac:dyDescent="0.25">
      <c r="D1829" s="7"/>
      <c r="H1829" s="6"/>
    </row>
    <row r="1830" spans="4:8" x14ac:dyDescent="0.25">
      <c r="D1830" s="7"/>
      <c r="H1830" s="6"/>
    </row>
    <row r="1831" spans="4:8" x14ac:dyDescent="0.25">
      <c r="D1831" s="7"/>
      <c r="H1831" s="6"/>
    </row>
    <row r="1832" spans="4:8" x14ac:dyDescent="0.25">
      <c r="D1832" s="7"/>
      <c r="H1832" s="6"/>
    </row>
    <row r="1833" spans="4:8" x14ac:dyDescent="0.25">
      <c r="D1833" s="7"/>
      <c r="H1833" s="6"/>
    </row>
    <row r="1834" spans="4:8" x14ac:dyDescent="0.25">
      <c r="D1834" s="7"/>
      <c r="H1834" s="6"/>
    </row>
    <row r="1835" spans="4:8" x14ac:dyDescent="0.25">
      <c r="D1835" s="7"/>
      <c r="H1835" s="6"/>
    </row>
    <row r="1836" spans="4:8" x14ac:dyDescent="0.25">
      <c r="D1836" s="7"/>
      <c r="H1836" s="6"/>
    </row>
    <row r="1837" spans="4:8" x14ac:dyDescent="0.25">
      <c r="D1837" s="7"/>
      <c r="H1837" s="6"/>
    </row>
    <row r="1838" spans="4:8" x14ac:dyDescent="0.25">
      <c r="D1838" s="7"/>
      <c r="H1838" s="6"/>
    </row>
    <row r="1839" spans="4:8" x14ac:dyDescent="0.25">
      <c r="D1839" s="7"/>
      <c r="H1839" s="6"/>
    </row>
    <row r="1840" spans="4:8" x14ac:dyDescent="0.25">
      <c r="D1840" s="7"/>
      <c r="H1840" s="6"/>
    </row>
    <row r="1841" spans="4:8" x14ac:dyDescent="0.25">
      <c r="D1841" s="7"/>
      <c r="H1841" s="6"/>
    </row>
    <row r="1842" spans="4:8" x14ac:dyDescent="0.25">
      <c r="D1842" s="7"/>
      <c r="H1842" s="6"/>
    </row>
    <row r="1843" spans="4:8" x14ac:dyDescent="0.25">
      <c r="D1843" s="7"/>
      <c r="H1843" s="6"/>
    </row>
    <row r="1844" spans="4:8" x14ac:dyDescent="0.25">
      <c r="D1844" s="7"/>
      <c r="H1844" s="6"/>
    </row>
    <row r="1845" spans="4:8" x14ac:dyDescent="0.25">
      <c r="D1845" s="7"/>
      <c r="H1845" s="6"/>
    </row>
    <row r="1846" spans="4:8" x14ac:dyDescent="0.25">
      <c r="D1846" s="7"/>
      <c r="H1846" s="6"/>
    </row>
    <row r="1847" spans="4:8" x14ac:dyDescent="0.25">
      <c r="D1847" s="7"/>
      <c r="H1847" s="6"/>
    </row>
    <row r="1848" spans="4:8" x14ac:dyDescent="0.25">
      <c r="D1848" s="7"/>
      <c r="H1848" s="6"/>
    </row>
    <row r="1849" spans="4:8" x14ac:dyDescent="0.25">
      <c r="D1849" s="7"/>
      <c r="H1849" s="6"/>
    </row>
    <row r="1850" spans="4:8" x14ac:dyDescent="0.25">
      <c r="D1850" s="7"/>
      <c r="H1850" s="6"/>
    </row>
    <row r="1851" spans="4:8" x14ac:dyDescent="0.25">
      <c r="D1851" s="7"/>
      <c r="H1851" s="6"/>
    </row>
    <row r="1852" spans="4:8" x14ac:dyDescent="0.25">
      <c r="D1852" s="7"/>
      <c r="H1852" s="6"/>
    </row>
    <row r="1853" spans="4:8" x14ac:dyDescent="0.25">
      <c r="D1853" s="7"/>
      <c r="H1853" s="6"/>
    </row>
    <row r="1854" spans="4:8" x14ac:dyDescent="0.25">
      <c r="D1854" s="7"/>
      <c r="H1854" s="6"/>
    </row>
    <row r="1855" spans="4:8" x14ac:dyDescent="0.25">
      <c r="D1855" s="7"/>
      <c r="H1855" s="6"/>
    </row>
    <row r="1856" spans="4:8" x14ac:dyDescent="0.25">
      <c r="D1856" s="7"/>
      <c r="H1856" s="6"/>
    </row>
    <row r="1857" spans="4:8" x14ac:dyDescent="0.25">
      <c r="D1857" s="7"/>
      <c r="H1857" s="6"/>
    </row>
    <row r="1858" spans="4:8" x14ac:dyDescent="0.25">
      <c r="D1858" s="7"/>
      <c r="H1858" s="6"/>
    </row>
    <row r="1859" spans="4:8" x14ac:dyDescent="0.25">
      <c r="D1859" s="7"/>
      <c r="H1859" s="6"/>
    </row>
    <row r="1860" spans="4:8" x14ac:dyDescent="0.25">
      <c r="D1860" s="7"/>
      <c r="H1860" s="6"/>
    </row>
    <row r="1861" spans="4:8" x14ac:dyDescent="0.25">
      <c r="D1861" s="7"/>
      <c r="H1861" s="6"/>
    </row>
    <row r="1862" spans="4:8" x14ac:dyDescent="0.25">
      <c r="D1862" s="7"/>
      <c r="H1862" s="6"/>
    </row>
    <row r="1863" spans="4:8" x14ac:dyDescent="0.25">
      <c r="D1863" s="7"/>
      <c r="H1863" s="6"/>
    </row>
    <row r="1864" spans="4:8" x14ac:dyDescent="0.25">
      <c r="D1864" s="7"/>
      <c r="H1864" s="6"/>
    </row>
    <row r="1865" spans="4:8" x14ac:dyDescent="0.25">
      <c r="D1865" s="7"/>
      <c r="H1865" s="6"/>
    </row>
    <row r="1866" spans="4:8" x14ac:dyDescent="0.25">
      <c r="D1866" s="7"/>
      <c r="H1866" s="6"/>
    </row>
    <row r="1867" spans="4:8" x14ac:dyDescent="0.25">
      <c r="D1867" s="7"/>
      <c r="H1867" s="6"/>
    </row>
    <row r="1868" spans="4:8" x14ac:dyDescent="0.25">
      <c r="D1868" s="7"/>
      <c r="H1868" s="6"/>
    </row>
    <row r="1869" spans="4:8" x14ac:dyDescent="0.25">
      <c r="D1869" s="7"/>
      <c r="H1869" s="6"/>
    </row>
    <row r="1870" spans="4:8" x14ac:dyDescent="0.25">
      <c r="D1870" s="7"/>
      <c r="H1870" s="6"/>
    </row>
    <row r="1871" spans="4:8" x14ac:dyDescent="0.25">
      <c r="D1871" s="7"/>
      <c r="H1871" s="6"/>
    </row>
    <row r="1872" spans="4:8" x14ac:dyDescent="0.25">
      <c r="D1872" s="7"/>
      <c r="H1872" s="6"/>
    </row>
    <row r="1873" spans="4:8" x14ac:dyDescent="0.25">
      <c r="D1873" s="7"/>
      <c r="H1873" s="6"/>
    </row>
    <row r="1874" spans="4:8" x14ac:dyDescent="0.25">
      <c r="D1874" s="7"/>
      <c r="H1874" s="6"/>
    </row>
    <row r="1875" spans="4:8" x14ac:dyDescent="0.25">
      <c r="D1875" s="7"/>
      <c r="H1875" s="6"/>
    </row>
    <row r="1876" spans="4:8" x14ac:dyDescent="0.25">
      <c r="D1876" s="7"/>
      <c r="H1876" s="6"/>
    </row>
    <row r="1877" spans="4:8" x14ac:dyDescent="0.25">
      <c r="D1877" s="7"/>
      <c r="H1877" s="6"/>
    </row>
    <row r="1878" spans="4:8" x14ac:dyDescent="0.25">
      <c r="D1878" s="7"/>
      <c r="H1878" s="6"/>
    </row>
    <row r="1879" spans="4:8" x14ac:dyDescent="0.25">
      <c r="D1879" s="7"/>
      <c r="H1879" s="6"/>
    </row>
    <row r="1880" spans="4:8" x14ac:dyDescent="0.25">
      <c r="D1880" s="7"/>
      <c r="H1880" s="6"/>
    </row>
    <row r="1881" spans="4:8" x14ac:dyDescent="0.25">
      <c r="D1881" s="7"/>
      <c r="H1881" s="6"/>
    </row>
    <row r="1882" spans="4:8" x14ac:dyDescent="0.25">
      <c r="D1882" s="7"/>
      <c r="H1882" s="6"/>
    </row>
    <row r="1883" spans="4:8" x14ac:dyDescent="0.25">
      <c r="D1883" s="7"/>
      <c r="H1883" s="6"/>
    </row>
    <row r="1884" spans="4:8" x14ac:dyDescent="0.25">
      <c r="D1884" s="7"/>
      <c r="H1884" s="6"/>
    </row>
    <row r="1885" spans="4:8" x14ac:dyDescent="0.25">
      <c r="D1885" s="7"/>
      <c r="H1885" s="6"/>
    </row>
    <row r="1886" spans="4:8" x14ac:dyDescent="0.25">
      <c r="D1886" s="7"/>
      <c r="H1886" s="6"/>
    </row>
    <row r="1887" spans="4:8" x14ac:dyDescent="0.25">
      <c r="D1887" s="7"/>
      <c r="H1887" s="6"/>
    </row>
    <row r="1888" spans="4:8" x14ac:dyDescent="0.25">
      <c r="D1888" s="7"/>
      <c r="H1888" s="6"/>
    </row>
    <row r="1889" spans="4:8" x14ac:dyDescent="0.25">
      <c r="D1889" s="7"/>
      <c r="H1889" s="6"/>
    </row>
    <row r="1890" spans="4:8" x14ac:dyDescent="0.25">
      <c r="D1890" s="7"/>
      <c r="H1890" s="6"/>
    </row>
    <row r="1891" spans="4:8" x14ac:dyDescent="0.25">
      <c r="D1891" s="7"/>
      <c r="H1891" s="6"/>
    </row>
    <row r="1892" spans="4:8" x14ac:dyDescent="0.25">
      <c r="D1892" s="7"/>
      <c r="H1892" s="6"/>
    </row>
    <row r="1893" spans="4:8" x14ac:dyDescent="0.25">
      <c r="D1893" s="7"/>
      <c r="H1893" s="6"/>
    </row>
    <row r="1894" spans="4:8" x14ac:dyDescent="0.25">
      <c r="D1894" s="7"/>
      <c r="H1894" s="6"/>
    </row>
    <row r="1895" spans="4:8" x14ac:dyDescent="0.25">
      <c r="D1895" s="7"/>
      <c r="H1895" s="6"/>
    </row>
    <row r="1896" spans="4:8" x14ac:dyDescent="0.25">
      <c r="D1896" s="7"/>
      <c r="H1896" s="6"/>
    </row>
    <row r="1897" spans="4:8" x14ac:dyDescent="0.25">
      <c r="D1897" s="7"/>
      <c r="H1897" s="6"/>
    </row>
    <row r="1898" spans="4:8" x14ac:dyDescent="0.25">
      <c r="D1898" s="7"/>
      <c r="H1898" s="6"/>
    </row>
    <row r="1899" spans="4:8" x14ac:dyDescent="0.25">
      <c r="D1899" s="7"/>
      <c r="H1899" s="6"/>
    </row>
    <row r="1900" spans="4:8" x14ac:dyDescent="0.25">
      <c r="D1900" s="7"/>
      <c r="H1900" s="6"/>
    </row>
    <row r="1901" spans="4:8" x14ac:dyDescent="0.25">
      <c r="D1901" s="7"/>
      <c r="H1901" s="6"/>
    </row>
    <row r="1902" spans="4:8" x14ac:dyDescent="0.25">
      <c r="D1902" s="7"/>
      <c r="H1902" s="6"/>
    </row>
    <row r="1903" spans="4:8" x14ac:dyDescent="0.25">
      <c r="D1903" s="7"/>
      <c r="H1903" s="6"/>
    </row>
    <row r="1904" spans="4:8" x14ac:dyDescent="0.25">
      <c r="D1904" s="7"/>
      <c r="H1904" s="6"/>
    </row>
    <row r="1905" spans="4:8" x14ac:dyDescent="0.25">
      <c r="D1905" s="7"/>
      <c r="H1905" s="6"/>
    </row>
    <row r="1906" spans="4:8" x14ac:dyDescent="0.25">
      <c r="D1906" s="7"/>
      <c r="H1906" s="6"/>
    </row>
    <row r="1907" spans="4:8" x14ac:dyDescent="0.25">
      <c r="D1907" s="7"/>
      <c r="H1907" s="6"/>
    </row>
    <row r="1908" spans="4:8" x14ac:dyDescent="0.25">
      <c r="D1908" s="7"/>
      <c r="H1908" s="6"/>
    </row>
    <row r="1909" spans="4:8" x14ac:dyDescent="0.25">
      <c r="D1909" s="7"/>
      <c r="H1909" s="6"/>
    </row>
    <row r="1910" spans="4:8" x14ac:dyDescent="0.25">
      <c r="D1910" s="7"/>
      <c r="H1910" s="6"/>
    </row>
    <row r="1911" spans="4:8" x14ac:dyDescent="0.25">
      <c r="D1911" s="7"/>
      <c r="H1911" s="6"/>
    </row>
    <row r="1912" spans="4:8" x14ac:dyDescent="0.25">
      <c r="D1912" s="7"/>
      <c r="H1912" s="6"/>
    </row>
    <row r="1913" spans="4:8" x14ac:dyDescent="0.25">
      <c r="D1913" s="7"/>
      <c r="H1913" s="6"/>
    </row>
    <row r="1914" spans="4:8" x14ac:dyDescent="0.25">
      <c r="D1914" s="7"/>
      <c r="H1914" s="6"/>
    </row>
    <row r="1915" spans="4:8" x14ac:dyDescent="0.25">
      <c r="D1915" s="7"/>
      <c r="H1915" s="6"/>
    </row>
    <row r="1916" spans="4:8" x14ac:dyDescent="0.25">
      <c r="D1916" s="7"/>
      <c r="H1916" s="6"/>
    </row>
    <row r="1917" spans="4:8" x14ac:dyDescent="0.25">
      <c r="D1917" s="7"/>
      <c r="H1917" s="6"/>
    </row>
    <row r="1918" spans="4:8" x14ac:dyDescent="0.25">
      <c r="D1918" s="7"/>
      <c r="H1918" s="6"/>
    </row>
    <row r="1919" spans="4:8" x14ac:dyDescent="0.25">
      <c r="D1919" s="7"/>
      <c r="H1919" s="6"/>
    </row>
    <row r="1920" spans="4:8" x14ac:dyDescent="0.25">
      <c r="D1920" s="7"/>
      <c r="H1920" s="6"/>
    </row>
    <row r="1921" spans="4:8" x14ac:dyDescent="0.25">
      <c r="D1921" s="7"/>
      <c r="H1921" s="6"/>
    </row>
    <row r="1922" spans="4:8" x14ac:dyDescent="0.25">
      <c r="D1922" s="7"/>
      <c r="H1922" s="6"/>
    </row>
    <row r="1923" spans="4:8" x14ac:dyDescent="0.25">
      <c r="D1923" s="7"/>
      <c r="H1923" s="6"/>
    </row>
    <row r="1924" spans="4:8" x14ac:dyDescent="0.25">
      <c r="D1924" s="7"/>
      <c r="H1924" s="6"/>
    </row>
    <row r="1925" spans="4:8" x14ac:dyDescent="0.25">
      <c r="D1925" s="7"/>
      <c r="H1925" s="6"/>
    </row>
    <row r="1926" spans="4:8" x14ac:dyDescent="0.25">
      <c r="D1926" s="7"/>
      <c r="H1926" s="6"/>
    </row>
    <row r="1927" spans="4:8" x14ac:dyDescent="0.25">
      <c r="D1927" s="7"/>
      <c r="H1927" s="6"/>
    </row>
    <row r="1928" spans="4:8" x14ac:dyDescent="0.25">
      <c r="D1928" s="7"/>
      <c r="H1928" s="6"/>
    </row>
    <row r="1929" spans="4:8" x14ac:dyDescent="0.25">
      <c r="D1929" s="7"/>
      <c r="H1929" s="6"/>
    </row>
    <row r="1930" spans="4:8" x14ac:dyDescent="0.25">
      <c r="D1930" s="7"/>
      <c r="H1930" s="6"/>
    </row>
    <row r="1931" spans="4:8" x14ac:dyDescent="0.25">
      <c r="D1931" s="7"/>
      <c r="H1931" s="6"/>
    </row>
    <row r="1932" spans="4:8" x14ac:dyDescent="0.25">
      <c r="D1932" s="7"/>
      <c r="H1932" s="6"/>
    </row>
    <row r="1933" spans="4:8" x14ac:dyDescent="0.25">
      <c r="D1933" s="7"/>
      <c r="H1933" s="6"/>
    </row>
    <row r="1934" spans="4:8" x14ac:dyDescent="0.25">
      <c r="D1934" s="7"/>
      <c r="H1934" s="6"/>
    </row>
    <row r="1935" spans="4:8" x14ac:dyDescent="0.25">
      <c r="D1935" s="7"/>
      <c r="H1935" s="6"/>
    </row>
    <row r="1936" spans="4:8" x14ac:dyDescent="0.25">
      <c r="D1936" s="7"/>
      <c r="H1936" s="6"/>
    </row>
    <row r="1937" spans="4:8" x14ac:dyDescent="0.25">
      <c r="D1937" s="7"/>
      <c r="H1937" s="6"/>
    </row>
    <row r="1938" spans="4:8" x14ac:dyDescent="0.25">
      <c r="D1938" s="7"/>
      <c r="H1938" s="6"/>
    </row>
    <row r="1939" spans="4:8" x14ac:dyDescent="0.25">
      <c r="D1939" s="7"/>
      <c r="H1939" s="6"/>
    </row>
    <row r="1940" spans="4:8" x14ac:dyDescent="0.25">
      <c r="D1940" s="7"/>
      <c r="H1940" s="6"/>
    </row>
    <row r="1941" spans="4:8" x14ac:dyDescent="0.25">
      <c r="D1941" s="7"/>
      <c r="H1941" s="6"/>
    </row>
    <row r="1942" spans="4:8" x14ac:dyDescent="0.25">
      <c r="D1942" s="7"/>
      <c r="H1942" s="6"/>
    </row>
    <row r="1943" spans="4:8" x14ac:dyDescent="0.25">
      <c r="D1943" s="7"/>
      <c r="H1943" s="6"/>
    </row>
    <row r="1944" spans="4:8" x14ac:dyDescent="0.25">
      <c r="D1944" s="7"/>
      <c r="H1944" s="6"/>
    </row>
    <row r="1945" spans="4:8" x14ac:dyDescent="0.25">
      <c r="D1945" s="7"/>
      <c r="H1945" s="6"/>
    </row>
    <row r="1946" spans="4:8" x14ac:dyDescent="0.25">
      <c r="D1946" s="7"/>
      <c r="H1946" s="6"/>
    </row>
    <row r="1947" spans="4:8" x14ac:dyDescent="0.25">
      <c r="D1947" s="7"/>
      <c r="H1947" s="6"/>
    </row>
    <row r="1948" spans="4:8" x14ac:dyDescent="0.25">
      <c r="D1948" s="7"/>
      <c r="H1948" s="6"/>
    </row>
    <row r="1949" spans="4:8" x14ac:dyDescent="0.25">
      <c r="D1949" s="7"/>
      <c r="H1949" s="6"/>
    </row>
    <row r="1950" spans="4:8" x14ac:dyDescent="0.25">
      <c r="D1950" s="7"/>
      <c r="H1950" s="6"/>
    </row>
    <row r="1951" spans="4:8" x14ac:dyDescent="0.25">
      <c r="D1951" s="7"/>
      <c r="H1951" s="6"/>
    </row>
    <row r="1952" spans="4:8" x14ac:dyDescent="0.25">
      <c r="D1952" s="7"/>
      <c r="H1952" s="6"/>
    </row>
    <row r="1953" spans="4:8" x14ac:dyDescent="0.25">
      <c r="D1953" s="7"/>
      <c r="H1953" s="6"/>
    </row>
    <row r="1954" spans="4:8" x14ac:dyDescent="0.25">
      <c r="D1954" s="7"/>
      <c r="H1954" s="6"/>
    </row>
    <row r="1955" spans="4:8" x14ac:dyDescent="0.25">
      <c r="D1955" s="7"/>
      <c r="H1955" s="6"/>
    </row>
    <row r="1956" spans="4:8" x14ac:dyDescent="0.25">
      <c r="D1956" s="7"/>
      <c r="H1956" s="6"/>
    </row>
    <row r="1957" spans="4:8" x14ac:dyDescent="0.25">
      <c r="D1957" s="7"/>
      <c r="H1957" s="6"/>
    </row>
    <row r="1958" spans="4:8" x14ac:dyDescent="0.25">
      <c r="D1958" s="7"/>
      <c r="H1958" s="6"/>
    </row>
    <row r="1959" spans="4:8" x14ac:dyDescent="0.25">
      <c r="D1959" s="7"/>
      <c r="H1959" s="6"/>
    </row>
    <row r="1960" spans="4:8" x14ac:dyDescent="0.25">
      <c r="D1960" s="7"/>
      <c r="H1960" s="6"/>
    </row>
    <row r="1961" spans="4:8" x14ac:dyDescent="0.25">
      <c r="D1961" s="7"/>
      <c r="H1961" s="6"/>
    </row>
    <row r="1962" spans="4:8" x14ac:dyDescent="0.25">
      <c r="D1962" s="7"/>
      <c r="H1962" s="6"/>
    </row>
    <row r="1963" spans="4:8" x14ac:dyDescent="0.25">
      <c r="D1963" s="7"/>
      <c r="H1963" s="6"/>
    </row>
    <row r="1964" spans="4:8" x14ac:dyDescent="0.25">
      <c r="D1964" s="7"/>
      <c r="H1964" s="6"/>
    </row>
    <row r="1965" spans="4:8" x14ac:dyDescent="0.25">
      <c r="D1965" s="7"/>
      <c r="H1965" s="6"/>
    </row>
    <row r="1966" spans="4:8" x14ac:dyDescent="0.25">
      <c r="D1966" s="7"/>
      <c r="H1966" s="6"/>
    </row>
    <row r="1967" spans="4:8" x14ac:dyDescent="0.25">
      <c r="D1967" s="7"/>
      <c r="H1967" s="6"/>
    </row>
    <row r="1968" spans="4:8" x14ac:dyDescent="0.25">
      <c r="D1968" s="7"/>
      <c r="H1968" s="6"/>
    </row>
    <row r="1969" spans="4:8" x14ac:dyDescent="0.25">
      <c r="D1969" s="7"/>
      <c r="H1969" s="6"/>
    </row>
    <row r="1970" spans="4:8" x14ac:dyDescent="0.25">
      <c r="D1970" s="7"/>
      <c r="H1970" s="6"/>
    </row>
    <row r="1971" spans="4:8" x14ac:dyDescent="0.25">
      <c r="D1971" s="7"/>
      <c r="H1971" s="6"/>
    </row>
    <row r="1972" spans="4:8" x14ac:dyDescent="0.25">
      <c r="D1972" s="7"/>
      <c r="H1972" s="6"/>
    </row>
    <row r="1973" spans="4:8" x14ac:dyDescent="0.25">
      <c r="D1973" s="7"/>
      <c r="H1973" s="6"/>
    </row>
    <row r="1974" spans="4:8" x14ac:dyDescent="0.25">
      <c r="D1974" s="7"/>
      <c r="H1974" s="6"/>
    </row>
    <row r="1975" spans="4:8" x14ac:dyDescent="0.25">
      <c r="D1975" s="7"/>
      <c r="H1975" s="6"/>
    </row>
    <row r="1976" spans="4:8" x14ac:dyDescent="0.25">
      <c r="D1976" s="7"/>
      <c r="H1976" s="6"/>
    </row>
    <row r="1977" spans="4:8" x14ac:dyDescent="0.25">
      <c r="D1977" s="7"/>
      <c r="H1977" s="6"/>
    </row>
    <row r="1978" spans="4:8" x14ac:dyDescent="0.25">
      <c r="D1978" s="7"/>
      <c r="H1978" s="6"/>
    </row>
    <row r="1979" spans="4:8" x14ac:dyDescent="0.25">
      <c r="D1979" s="7"/>
      <c r="H1979" s="6"/>
    </row>
    <row r="1980" spans="4:8" x14ac:dyDescent="0.25">
      <c r="D1980" s="7"/>
      <c r="H1980" s="6"/>
    </row>
    <row r="1981" spans="4:8" x14ac:dyDescent="0.25">
      <c r="D1981" s="7"/>
      <c r="H1981" s="6"/>
    </row>
    <row r="1982" spans="4:8" x14ac:dyDescent="0.25">
      <c r="D1982" s="7"/>
      <c r="H1982" s="6"/>
    </row>
    <row r="1983" spans="4:8" x14ac:dyDescent="0.25">
      <c r="D1983" s="7"/>
      <c r="H1983" s="6"/>
    </row>
    <row r="1984" spans="4:8" x14ac:dyDescent="0.25">
      <c r="D1984" s="7"/>
      <c r="H1984" s="6"/>
    </row>
    <row r="1985" spans="4:8" x14ac:dyDescent="0.25">
      <c r="D1985" s="7"/>
      <c r="H1985" s="6"/>
    </row>
    <row r="1986" spans="4:8" x14ac:dyDescent="0.25">
      <c r="D1986" s="7"/>
      <c r="H1986" s="6"/>
    </row>
    <row r="1987" spans="4:8" x14ac:dyDescent="0.25">
      <c r="D1987" s="7"/>
      <c r="H1987" s="6"/>
    </row>
    <row r="1988" spans="4:8" x14ac:dyDescent="0.25">
      <c r="D1988" s="7"/>
      <c r="H1988" s="6"/>
    </row>
    <row r="1989" spans="4:8" x14ac:dyDescent="0.25">
      <c r="D1989" s="7"/>
      <c r="H1989" s="6"/>
    </row>
    <row r="1990" spans="4:8" x14ac:dyDescent="0.25">
      <c r="D1990" s="7"/>
      <c r="H1990" s="6"/>
    </row>
    <row r="1991" spans="4:8" x14ac:dyDescent="0.25">
      <c r="D1991" s="7"/>
      <c r="H1991" s="6"/>
    </row>
    <row r="1992" spans="4:8" x14ac:dyDescent="0.25">
      <c r="D1992" s="7"/>
      <c r="H1992" s="6"/>
    </row>
    <row r="1993" spans="4:8" x14ac:dyDescent="0.25">
      <c r="D1993" s="7"/>
      <c r="H1993" s="6"/>
    </row>
    <row r="1994" spans="4:8" x14ac:dyDescent="0.25">
      <c r="D1994" s="7"/>
      <c r="H1994" s="6"/>
    </row>
    <row r="1995" spans="4:8" x14ac:dyDescent="0.25">
      <c r="D1995" s="7"/>
      <c r="H1995" s="6"/>
    </row>
    <row r="1996" spans="4:8" x14ac:dyDescent="0.25">
      <c r="D1996" s="7"/>
      <c r="H1996" s="6"/>
    </row>
    <row r="1997" spans="4:8" x14ac:dyDescent="0.25">
      <c r="D1997" s="7"/>
      <c r="H1997" s="6"/>
    </row>
    <row r="1998" spans="4:8" x14ac:dyDescent="0.25">
      <c r="D1998" s="7"/>
      <c r="H1998" s="6"/>
    </row>
    <row r="1999" spans="4:8" x14ac:dyDescent="0.25">
      <c r="D1999" s="7"/>
      <c r="H1999" s="6"/>
    </row>
    <row r="2000" spans="4:8" x14ac:dyDescent="0.25">
      <c r="D2000" s="7"/>
      <c r="H2000" s="6"/>
    </row>
    <row r="2001" spans="4:8" x14ac:dyDescent="0.25">
      <c r="D2001" s="7"/>
      <c r="H2001" s="6"/>
    </row>
    <row r="2002" spans="4:8" x14ac:dyDescent="0.25">
      <c r="D2002" s="7"/>
      <c r="H2002" s="6"/>
    </row>
    <row r="2003" spans="4:8" x14ac:dyDescent="0.25">
      <c r="D2003" s="7"/>
      <c r="H2003" s="6"/>
    </row>
    <row r="2004" spans="4:8" x14ac:dyDescent="0.25">
      <c r="D2004" s="7"/>
      <c r="H2004" s="6"/>
    </row>
    <row r="2005" spans="4:8" x14ac:dyDescent="0.25">
      <c r="D2005" s="7"/>
      <c r="H2005" s="6"/>
    </row>
    <row r="2006" spans="4:8" x14ac:dyDescent="0.25">
      <c r="D2006" s="7"/>
      <c r="H2006" s="6"/>
    </row>
    <row r="2007" spans="4:8" x14ac:dyDescent="0.25">
      <c r="D2007" s="7"/>
      <c r="H2007" s="6"/>
    </row>
    <row r="2008" spans="4:8" x14ac:dyDescent="0.25">
      <c r="D2008" s="7"/>
      <c r="H2008" s="6"/>
    </row>
    <row r="2009" spans="4:8" x14ac:dyDescent="0.25">
      <c r="D2009" s="7"/>
      <c r="H2009" s="6"/>
    </row>
    <row r="2010" spans="4:8" x14ac:dyDescent="0.25">
      <c r="D2010" s="7"/>
      <c r="H2010" s="6"/>
    </row>
    <row r="2011" spans="4:8" x14ac:dyDescent="0.25">
      <c r="D2011" s="7"/>
      <c r="H2011" s="6"/>
    </row>
    <row r="2012" spans="4:8" x14ac:dyDescent="0.25">
      <c r="D2012" s="7"/>
      <c r="H2012" s="6"/>
    </row>
    <row r="2013" spans="4:8" x14ac:dyDescent="0.25">
      <c r="D2013" s="7"/>
      <c r="H2013" s="6"/>
    </row>
    <row r="2014" spans="4:8" x14ac:dyDescent="0.25">
      <c r="D2014" s="7"/>
      <c r="H2014" s="6"/>
    </row>
    <row r="2015" spans="4:8" x14ac:dyDescent="0.25">
      <c r="D2015" s="7"/>
      <c r="H2015" s="6"/>
    </row>
    <row r="2016" spans="4:8" x14ac:dyDescent="0.25">
      <c r="D2016" s="7"/>
      <c r="H2016" s="6"/>
    </row>
    <row r="2017" spans="4:8" x14ac:dyDescent="0.25">
      <c r="D2017" s="7"/>
      <c r="H2017" s="6"/>
    </row>
    <row r="2018" spans="4:8" x14ac:dyDescent="0.25">
      <c r="D2018" s="7"/>
      <c r="H2018" s="6"/>
    </row>
    <row r="2019" spans="4:8" x14ac:dyDescent="0.25">
      <c r="D2019" s="7"/>
      <c r="H2019" s="6"/>
    </row>
    <row r="2020" spans="4:8" x14ac:dyDescent="0.25">
      <c r="D2020" s="7"/>
      <c r="H2020" s="6"/>
    </row>
    <row r="2021" spans="4:8" x14ac:dyDescent="0.25">
      <c r="D2021" s="7"/>
      <c r="H2021" s="6"/>
    </row>
    <row r="2022" spans="4:8" x14ac:dyDescent="0.25">
      <c r="D2022" s="7"/>
      <c r="H2022" s="6"/>
    </row>
    <row r="2023" spans="4:8" x14ac:dyDescent="0.25">
      <c r="D2023" s="7"/>
      <c r="H2023" s="6"/>
    </row>
    <row r="2024" spans="4:8" x14ac:dyDescent="0.25">
      <c r="D2024" s="7"/>
      <c r="H2024" s="6"/>
    </row>
    <row r="2025" spans="4:8" x14ac:dyDescent="0.25">
      <c r="D2025" s="7"/>
      <c r="H2025" s="6"/>
    </row>
    <row r="2026" spans="4:8" x14ac:dyDescent="0.25">
      <c r="D2026" s="7"/>
      <c r="H2026" s="6"/>
    </row>
    <row r="2027" spans="4:8" x14ac:dyDescent="0.25">
      <c r="D2027" s="7"/>
      <c r="H2027" s="6"/>
    </row>
    <row r="2028" spans="4:8" x14ac:dyDescent="0.25">
      <c r="D2028" s="7"/>
      <c r="H2028" s="6"/>
    </row>
    <row r="2029" spans="4:8" x14ac:dyDescent="0.25">
      <c r="D2029" s="7"/>
      <c r="H2029" s="6"/>
    </row>
    <row r="2030" spans="4:8" x14ac:dyDescent="0.25">
      <c r="D2030" s="7"/>
      <c r="H2030" s="6"/>
    </row>
    <row r="2031" spans="4:8" x14ac:dyDescent="0.25">
      <c r="D2031" s="7"/>
      <c r="H2031" s="6"/>
    </row>
    <row r="2032" spans="4:8" x14ac:dyDescent="0.25">
      <c r="D2032" s="7"/>
      <c r="H2032" s="6"/>
    </row>
    <row r="2033" spans="4:8" x14ac:dyDescent="0.25">
      <c r="D2033" s="7"/>
      <c r="H2033" s="6"/>
    </row>
    <row r="2034" spans="4:8" x14ac:dyDescent="0.25">
      <c r="D2034" s="7"/>
      <c r="H2034" s="6"/>
    </row>
    <row r="2035" spans="4:8" x14ac:dyDescent="0.25">
      <c r="D2035" s="7"/>
      <c r="H2035" s="6"/>
    </row>
    <row r="2036" spans="4:8" x14ac:dyDescent="0.25">
      <c r="D2036" s="7"/>
      <c r="H2036" s="6"/>
    </row>
    <row r="2037" spans="4:8" x14ac:dyDescent="0.25">
      <c r="D2037" s="7"/>
      <c r="H2037" s="6"/>
    </row>
    <row r="2038" spans="4:8" x14ac:dyDescent="0.25">
      <c r="D2038" s="7"/>
      <c r="H2038" s="6"/>
    </row>
    <row r="2039" spans="4:8" x14ac:dyDescent="0.25">
      <c r="D2039" s="7"/>
      <c r="H2039" s="6"/>
    </row>
    <row r="2040" spans="4:8" x14ac:dyDescent="0.25">
      <c r="D2040" s="7"/>
      <c r="H2040" s="6"/>
    </row>
    <row r="2041" spans="4:8" x14ac:dyDescent="0.25">
      <c r="D2041" s="7"/>
      <c r="H2041" s="6"/>
    </row>
    <row r="2042" spans="4:8" x14ac:dyDescent="0.25">
      <c r="D2042" s="7"/>
      <c r="H2042" s="6"/>
    </row>
    <row r="2043" spans="4:8" x14ac:dyDescent="0.25">
      <c r="D2043" s="7"/>
      <c r="H2043" s="6"/>
    </row>
    <row r="2044" spans="4:8" x14ac:dyDescent="0.25">
      <c r="D2044" s="7"/>
      <c r="H2044" s="6"/>
    </row>
    <row r="2045" spans="4:8" x14ac:dyDescent="0.25">
      <c r="D2045" s="7"/>
      <c r="H2045" s="6"/>
    </row>
    <row r="2046" spans="4:8" x14ac:dyDescent="0.25">
      <c r="D2046" s="7"/>
      <c r="H2046" s="6"/>
    </row>
    <row r="2047" spans="4:8" x14ac:dyDescent="0.25">
      <c r="D2047" s="7"/>
      <c r="H2047" s="6"/>
    </row>
    <row r="2048" spans="4:8" x14ac:dyDescent="0.25">
      <c r="D2048" s="7"/>
      <c r="H2048" s="6"/>
    </row>
    <row r="2049" spans="4:8" x14ac:dyDescent="0.25">
      <c r="D2049" s="7"/>
      <c r="H2049" s="6"/>
    </row>
    <row r="2050" spans="4:8" x14ac:dyDescent="0.25">
      <c r="D2050" s="7"/>
      <c r="H2050" s="6"/>
    </row>
    <row r="2051" spans="4:8" x14ac:dyDescent="0.25">
      <c r="D2051" s="7"/>
      <c r="H2051" s="6"/>
    </row>
    <row r="2052" spans="4:8" x14ac:dyDescent="0.25">
      <c r="D2052" s="7"/>
      <c r="H2052" s="6"/>
    </row>
    <row r="2053" spans="4:8" x14ac:dyDescent="0.25">
      <c r="D2053" s="7"/>
      <c r="H2053" s="6"/>
    </row>
    <row r="2054" spans="4:8" x14ac:dyDescent="0.25">
      <c r="D2054" s="7"/>
      <c r="H2054" s="6"/>
    </row>
    <row r="2055" spans="4:8" x14ac:dyDescent="0.25">
      <c r="D2055" s="7"/>
      <c r="H2055" s="6"/>
    </row>
    <row r="2056" spans="4:8" x14ac:dyDescent="0.25">
      <c r="D2056" s="7"/>
      <c r="H2056" s="6"/>
    </row>
    <row r="2057" spans="4:8" x14ac:dyDescent="0.25">
      <c r="D2057" s="7"/>
      <c r="H2057" s="6"/>
    </row>
    <row r="2058" spans="4:8" x14ac:dyDescent="0.25">
      <c r="D2058" s="7"/>
      <c r="H2058" s="6"/>
    </row>
    <row r="2059" spans="4:8" x14ac:dyDescent="0.25">
      <c r="D2059" s="7"/>
      <c r="H2059" s="6"/>
    </row>
    <row r="2060" spans="4:8" x14ac:dyDescent="0.25">
      <c r="D2060" s="7"/>
      <c r="H2060" s="6"/>
    </row>
    <row r="2061" spans="4:8" x14ac:dyDescent="0.25">
      <c r="D2061" s="7"/>
      <c r="H2061" s="6"/>
    </row>
    <row r="2062" spans="4:8" x14ac:dyDescent="0.25">
      <c r="D2062" s="7"/>
      <c r="H2062" s="6"/>
    </row>
    <row r="2063" spans="4:8" x14ac:dyDescent="0.25">
      <c r="D2063" s="7"/>
      <c r="H2063" s="6"/>
    </row>
    <row r="2064" spans="4:8" x14ac:dyDescent="0.25">
      <c r="D2064" s="7"/>
      <c r="H2064" s="6"/>
    </row>
    <row r="2065" spans="4:8" x14ac:dyDescent="0.25">
      <c r="D2065" s="7"/>
      <c r="H2065" s="6"/>
    </row>
    <row r="2066" spans="4:8" x14ac:dyDescent="0.25">
      <c r="D2066" s="7"/>
      <c r="H2066" s="6"/>
    </row>
    <row r="2067" spans="4:8" x14ac:dyDescent="0.25">
      <c r="D2067" s="7"/>
      <c r="H2067" s="6"/>
    </row>
    <row r="2068" spans="4:8" x14ac:dyDescent="0.25">
      <c r="D2068" s="7"/>
      <c r="H2068" s="6"/>
    </row>
    <row r="2069" spans="4:8" x14ac:dyDescent="0.25">
      <c r="D2069" s="7"/>
      <c r="H2069" s="6"/>
    </row>
    <row r="2070" spans="4:8" x14ac:dyDescent="0.25">
      <c r="D2070" s="7"/>
      <c r="H2070" s="6"/>
    </row>
    <row r="2071" spans="4:8" x14ac:dyDescent="0.25">
      <c r="D2071" s="7"/>
      <c r="H2071" s="6"/>
    </row>
    <row r="2072" spans="4:8" x14ac:dyDescent="0.25">
      <c r="D2072" s="7"/>
      <c r="H2072" s="6"/>
    </row>
    <row r="2073" spans="4:8" x14ac:dyDescent="0.25">
      <c r="D2073" s="7"/>
      <c r="H2073" s="6"/>
    </row>
    <row r="2074" spans="4:8" x14ac:dyDescent="0.25">
      <c r="D2074" s="7"/>
      <c r="H2074" s="6"/>
    </row>
    <row r="2075" spans="4:8" x14ac:dyDescent="0.25">
      <c r="D2075" s="7"/>
      <c r="H2075" s="6"/>
    </row>
    <row r="2076" spans="4:8" x14ac:dyDescent="0.25">
      <c r="D2076" s="7"/>
      <c r="H2076" s="6"/>
    </row>
    <row r="2077" spans="4:8" x14ac:dyDescent="0.25">
      <c r="D2077" s="7"/>
      <c r="H2077" s="6"/>
    </row>
    <row r="2078" spans="4:8" x14ac:dyDescent="0.25">
      <c r="D2078" s="7"/>
      <c r="H2078" s="6"/>
    </row>
    <row r="2079" spans="4:8" x14ac:dyDescent="0.25">
      <c r="D2079" s="7"/>
      <c r="H2079" s="6"/>
    </row>
    <row r="2080" spans="4:8" x14ac:dyDescent="0.25">
      <c r="D2080" s="7"/>
      <c r="H2080" s="6"/>
    </row>
    <row r="2081" spans="4:8" x14ac:dyDescent="0.25">
      <c r="D2081" s="7"/>
      <c r="H2081" s="6"/>
    </row>
    <row r="2082" spans="4:8" x14ac:dyDescent="0.25">
      <c r="D2082" s="7"/>
      <c r="H2082" s="6"/>
    </row>
    <row r="2083" spans="4:8" x14ac:dyDescent="0.25">
      <c r="D2083" s="7"/>
      <c r="H2083" s="6"/>
    </row>
    <row r="2084" spans="4:8" x14ac:dyDescent="0.25">
      <c r="D2084" s="7"/>
      <c r="H2084" s="6"/>
    </row>
    <row r="2085" spans="4:8" x14ac:dyDescent="0.25">
      <c r="D2085" s="7"/>
      <c r="H2085" s="6"/>
    </row>
    <row r="2086" spans="4:8" x14ac:dyDescent="0.25">
      <c r="D2086" s="7"/>
      <c r="H2086" s="6"/>
    </row>
    <row r="2087" spans="4:8" x14ac:dyDescent="0.25">
      <c r="D2087" s="7"/>
      <c r="H2087" s="6"/>
    </row>
    <row r="2088" spans="4:8" x14ac:dyDescent="0.25">
      <c r="D2088" s="7"/>
      <c r="H2088" s="6"/>
    </row>
    <row r="2089" spans="4:8" x14ac:dyDescent="0.25">
      <c r="D2089" s="7"/>
      <c r="H2089" s="6"/>
    </row>
    <row r="2090" spans="4:8" x14ac:dyDescent="0.25">
      <c r="D2090" s="7"/>
      <c r="H2090" s="6"/>
    </row>
    <row r="2091" spans="4:8" x14ac:dyDescent="0.25">
      <c r="D2091" s="7"/>
      <c r="H2091" s="6"/>
    </row>
    <row r="2092" spans="4:8" x14ac:dyDescent="0.25">
      <c r="D2092" s="7"/>
      <c r="H2092" s="6"/>
    </row>
    <row r="2093" spans="4:8" x14ac:dyDescent="0.25">
      <c r="D2093" s="7"/>
      <c r="H2093" s="6"/>
    </row>
    <row r="2094" spans="4:8" x14ac:dyDescent="0.25">
      <c r="D2094" s="7"/>
      <c r="H2094" s="6"/>
    </row>
    <row r="2095" spans="4:8" x14ac:dyDescent="0.25">
      <c r="D2095" s="7"/>
      <c r="H2095" s="6"/>
    </row>
    <row r="2096" spans="4:8" x14ac:dyDescent="0.25">
      <c r="D2096" s="7"/>
      <c r="H2096" s="6"/>
    </row>
    <row r="2097" spans="4:8" x14ac:dyDescent="0.25">
      <c r="D2097" s="7"/>
      <c r="H2097" s="6"/>
    </row>
    <row r="2098" spans="4:8" x14ac:dyDescent="0.25">
      <c r="D2098" s="7"/>
      <c r="H2098" s="6"/>
    </row>
    <row r="2099" spans="4:8" x14ac:dyDescent="0.25">
      <c r="D2099" s="7"/>
      <c r="H2099" s="6"/>
    </row>
    <row r="2100" spans="4:8" x14ac:dyDescent="0.25">
      <c r="D2100" s="7"/>
      <c r="H2100" s="6"/>
    </row>
    <row r="2101" spans="4:8" x14ac:dyDescent="0.25">
      <c r="D2101" s="7"/>
      <c r="H2101" s="6"/>
    </row>
    <row r="2102" spans="4:8" x14ac:dyDescent="0.25">
      <c r="D2102" s="7"/>
      <c r="H2102" s="6"/>
    </row>
    <row r="2103" spans="4:8" x14ac:dyDescent="0.25">
      <c r="D2103" s="7"/>
      <c r="H2103" s="6"/>
    </row>
    <row r="2104" spans="4:8" x14ac:dyDescent="0.25">
      <c r="D2104" s="7"/>
      <c r="H2104" s="6"/>
    </row>
    <row r="2105" spans="4:8" x14ac:dyDescent="0.25">
      <c r="D2105" s="7"/>
      <c r="H2105" s="6"/>
    </row>
    <row r="2106" spans="4:8" x14ac:dyDescent="0.25">
      <c r="D2106" s="7"/>
      <c r="H2106" s="6"/>
    </row>
    <row r="2107" spans="4:8" x14ac:dyDescent="0.25">
      <c r="D2107" s="7"/>
      <c r="H2107" s="6"/>
    </row>
    <row r="2108" spans="4:8" x14ac:dyDescent="0.25">
      <c r="D2108" s="7"/>
      <c r="H2108" s="6"/>
    </row>
    <row r="2109" spans="4:8" x14ac:dyDescent="0.25">
      <c r="D2109" s="7"/>
      <c r="H2109" s="6"/>
    </row>
    <row r="2110" spans="4:8" x14ac:dyDescent="0.25">
      <c r="D2110" s="7"/>
      <c r="H2110" s="6"/>
    </row>
    <row r="2111" spans="4:8" x14ac:dyDescent="0.25">
      <c r="D2111" s="7"/>
      <c r="H2111" s="6"/>
    </row>
    <row r="2112" spans="4:8" x14ac:dyDescent="0.25">
      <c r="D2112" s="7"/>
      <c r="H2112" s="6"/>
    </row>
    <row r="2113" spans="4:8" x14ac:dyDescent="0.25">
      <c r="D2113" s="7"/>
      <c r="H2113" s="6"/>
    </row>
    <row r="2114" spans="4:8" x14ac:dyDescent="0.25">
      <c r="D2114" s="7"/>
      <c r="H2114" s="6"/>
    </row>
    <row r="2115" spans="4:8" x14ac:dyDescent="0.25">
      <c r="D2115" s="7"/>
      <c r="H2115" s="6"/>
    </row>
    <row r="2116" spans="4:8" x14ac:dyDescent="0.25">
      <c r="D2116" s="7"/>
      <c r="H2116" s="6"/>
    </row>
    <row r="2117" spans="4:8" x14ac:dyDescent="0.25">
      <c r="D2117" s="7"/>
      <c r="H2117" s="6"/>
    </row>
    <row r="2118" spans="4:8" x14ac:dyDescent="0.25">
      <c r="D2118" s="7"/>
      <c r="H2118" s="6"/>
    </row>
    <row r="2119" spans="4:8" x14ac:dyDescent="0.25">
      <c r="D2119" s="7"/>
      <c r="H2119" s="6"/>
    </row>
    <row r="2120" spans="4:8" x14ac:dyDescent="0.25">
      <c r="D2120" s="7"/>
      <c r="H2120" s="6"/>
    </row>
    <row r="2121" spans="4:8" x14ac:dyDescent="0.25">
      <c r="D2121" s="7"/>
      <c r="H2121" s="6"/>
    </row>
    <row r="2122" spans="4:8" x14ac:dyDescent="0.25">
      <c r="D2122" s="7"/>
      <c r="H2122" s="6"/>
    </row>
    <row r="2123" spans="4:8" x14ac:dyDescent="0.25">
      <c r="D2123" s="7"/>
      <c r="H2123" s="6"/>
    </row>
    <row r="2124" spans="4:8" x14ac:dyDescent="0.25">
      <c r="D2124" s="7"/>
      <c r="H2124" s="6"/>
    </row>
    <row r="2125" spans="4:8" x14ac:dyDescent="0.25">
      <c r="D2125" s="7"/>
      <c r="H2125" s="6"/>
    </row>
    <row r="2126" spans="4:8" x14ac:dyDescent="0.25">
      <c r="D2126" s="7"/>
      <c r="H2126" s="6"/>
    </row>
    <row r="2127" spans="4:8" x14ac:dyDescent="0.25">
      <c r="D2127" s="7"/>
      <c r="H2127" s="6"/>
    </row>
    <row r="2128" spans="4:8" x14ac:dyDescent="0.25">
      <c r="D2128" s="7"/>
      <c r="H2128" s="6"/>
    </row>
    <row r="2129" spans="4:8" x14ac:dyDescent="0.25">
      <c r="D2129" s="7"/>
      <c r="H2129" s="6"/>
    </row>
    <row r="2130" spans="4:8" x14ac:dyDescent="0.25">
      <c r="D2130" s="7"/>
      <c r="H2130" s="6"/>
    </row>
    <row r="2131" spans="4:8" x14ac:dyDescent="0.25">
      <c r="D2131" s="7"/>
      <c r="H2131" s="6"/>
    </row>
    <row r="2132" spans="4:8" x14ac:dyDescent="0.25">
      <c r="D2132" s="7"/>
      <c r="H2132" s="6"/>
    </row>
    <row r="2133" spans="4:8" x14ac:dyDescent="0.25">
      <c r="D2133" s="7"/>
      <c r="H2133" s="6"/>
    </row>
    <row r="2134" spans="4:8" x14ac:dyDescent="0.25">
      <c r="D2134" s="7"/>
      <c r="H2134" s="6"/>
    </row>
    <row r="2135" spans="4:8" x14ac:dyDescent="0.25">
      <c r="D2135" s="7"/>
      <c r="H2135" s="6"/>
    </row>
    <row r="2136" spans="4:8" x14ac:dyDescent="0.25">
      <c r="D2136" s="7"/>
      <c r="H2136" s="6"/>
    </row>
    <row r="2137" spans="4:8" x14ac:dyDescent="0.25">
      <c r="D2137" s="7"/>
      <c r="H2137" s="6"/>
    </row>
    <row r="2138" spans="4:8" x14ac:dyDescent="0.25">
      <c r="D2138" s="7"/>
      <c r="H2138" s="6"/>
    </row>
    <row r="2139" spans="4:8" x14ac:dyDescent="0.25">
      <c r="D2139" s="7"/>
      <c r="H2139" s="6"/>
    </row>
    <row r="2140" spans="4:8" x14ac:dyDescent="0.25">
      <c r="D2140" s="7"/>
      <c r="H2140" s="6"/>
    </row>
    <row r="2141" spans="4:8" x14ac:dyDescent="0.25">
      <c r="D2141" s="7"/>
      <c r="H2141" s="6"/>
    </row>
    <row r="2142" spans="4:8" x14ac:dyDescent="0.25">
      <c r="D2142" s="7"/>
      <c r="H2142" s="6"/>
    </row>
    <row r="2143" spans="4:8" x14ac:dyDescent="0.25">
      <c r="D2143" s="7"/>
      <c r="H2143" s="6"/>
    </row>
    <row r="2144" spans="4:8" x14ac:dyDescent="0.25">
      <c r="D2144" s="7"/>
      <c r="H2144" s="6"/>
    </row>
    <row r="2145" spans="4:8" x14ac:dyDescent="0.25">
      <c r="D2145" s="7"/>
      <c r="H2145" s="6"/>
    </row>
    <row r="2146" spans="4:8" x14ac:dyDescent="0.25">
      <c r="D2146" s="7"/>
      <c r="H2146" s="6"/>
    </row>
    <row r="2147" spans="4:8" x14ac:dyDescent="0.25">
      <c r="D2147" s="7"/>
      <c r="H2147" s="6"/>
    </row>
    <row r="2148" spans="4:8" x14ac:dyDescent="0.25">
      <c r="D2148" s="7"/>
      <c r="H2148" s="6"/>
    </row>
    <row r="2149" spans="4:8" x14ac:dyDescent="0.25">
      <c r="D2149" s="7"/>
      <c r="H2149" s="6"/>
    </row>
    <row r="2150" spans="4:8" x14ac:dyDescent="0.25">
      <c r="D2150" s="7"/>
      <c r="H2150" s="6"/>
    </row>
    <row r="2151" spans="4:8" x14ac:dyDescent="0.25">
      <c r="D2151" s="7"/>
      <c r="H2151" s="6"/>
    </row>
    <row r="2152" spans="4:8" x14ac:dyDescent="0.25">
      <c r="D2152" s="7"/>
      <c r="H2152" s="6"/>
    </row>
    <row r="2153" spans="4:8" x14ac:dyDescent="0.25">
      <c r="D2153" s="7"/>
      <c r="H2153" s="6"/>
    </row>
    <row r="2154" spans="4:8" x14ac:dyDescent="0.25">
      <c r="D2154" s="7"/>
      <c r="H2154" s="6"/>
    </row>
    <row r="2155" spans="4:8" x14ac:dyDescent="0.25">
      <c r="D2155" s="7"/>
      <c r="H2155" s="6"/>
    </row>
    <row r="2156" spans="4:8" x14ac:dyDescent="0.25">
      <c r="D2156" s="7"/>
      <c r="H2156" s="6"/>
    </row>
    <row r="2157" spans="4:8" x14ac:dyDescent="0.25">
      <c r="D2157" s="7"/>
      <c r="H2157" s="6"/>
    </row>
    <row r="2158" spans="4:8" x14ac:dyDescent="0.25">
      <c r="D2158" s="7"/>
      <c r="H2158" s="6"/>
    </row>
    <row r="2159" spans="4:8" x14ac:dyDescent="0.25">
      <c r="D2159" s="7"/>
      <c r="H2159" s="6"/>
    </row>
    <row r="2160" spans="4:8" x14ac:dyDescent="0.25">
      <c r="D2160" s="7"/>
      <c r="H2160" s="6"/>
    </row>
    <row r="2161" spans="4:8" x14ac:dyDescent="0.25">
      <c r="D2161" s="7"/>
      <c r="H2161" s="6"/>
    </row>
    <row r="2162" spans="4:8" x14ac:dyDescent="0.25">
      <c r="D2162" s="7"/>
      <c r="H2162" s="6"/>
    </row>
    <row r="2163" spans="4:8" x14ac:dyDescent="0.25">
      <c r="D2163" s="7"/>
      <c r="H2163" s="6"/>
    </row>
    <row r="2164" spans="4:8" x14ac:dyDescent="0.25">
      <c r="D2164" s="7"/>
      <c r="H2164" s="6"/>
    </row>
    <row r="2165" spans="4:8" x14ac:dyDescent="0.25">
      <c r="D2165" s="7"/>
      <c r="H2165" s="6"/>
    </row>
    <row r="2166" spans="4:8" x14ac:dyDescent="0.25">
      <c r="D2166" s="7"/>
      <c r="H2166" s="6"/>
    </row>
    <row r="2167" spans="4:8" x14ac:dyDescent="0.25">
      <c r="D2167" s="7"/>
      <c r="H2167" s="6"/>
    </row>
    <row r="2168" spans="4:8" x14ac:dyDescent="0.25">
      <c r="D2168" s="7"/>
      <c r="H2168" s="6"/>
    </row>
    <row r="2169" spans="4:8" x14ac:dyDescent="0.25">
      <c r="D2169" s="7"/>
      <c r="H2169" s="6"/>
    </row>
    <row r="2170" spans="4:8" x14ac:dyDescent="0.25">
      <c r="D2170" s="7"/>
      <c r="H2170" s="6"/>
    </row>
    <row r="2171" spans="4:8" x14ac:dyDescent="0.25">
      <c r="D2171" s="7"/>
      <c r="H2171" s="6"/>
    </row>
    <row r="2172" spans="4:8" x14ac:dyDescent="0.25">
      <c r="D2172" s="7"/>
      <c r="H2172" s="6"/>
    </row>
    <row r="2173" spans="4:8" x14ac:dyDescent="0.25">
      <c r="D2173" s="7"/>
      <c r="H2173" s="6"/>
    </row>
    <row r="2174" spans="4:8" x14ac:dyDescent="0.25">
      <c r="D2174" s="7"/>
      <c r="H2174" s="6"/>
    </row>
    <row r="2175" spans="4:8" x14ac:dyDescent="0.25">
      <c r="D2175" s="7"/>
      <c r="H2175" s="6"/>
    </row>
    <row r="2176" spans="4:8" x14ac:dyDescent="0.25">
      <c r="D2176" s="7"/>
      <c r="H2176" s="6"/>
    </row>
    <row r="2177" spans="4:8" x14ac:dyDescent="0.25">
      <c r="D2177" s="7"/>
      <c r="H2177" s="6"/>
    </row>
    <row r="2178" spans="4:8" x14ac:dyDescent="0.25">
      <c r="D2178" s="7"/>
      <c r="H2178" s="6"/>
    </row>
    <row r="2179" spans="4:8" x14ac:dyDescent="0.25">
      <c r="D2179" s="7"/>
      <c r="H2179" s="6"/>
    </row>
    <row r="2180" spans="4:8" x14ac:dyDescent="0.25">
      <c r="D2180" s="7"/>
      <c r="H2180" s="6"/>
    </row>
    <row r="2181" spans="4:8" x14ac:dyDescent="0.25">
      <c r="D2181" s="7"/>
      <c r="H2181" s="6"/>
    </row>
    <row r="2182" spans="4:8" x14ac:dyDescent="0.25">
      <c r="D2182" s="7"/>
      <c r="H2182" s="6"/>
    </row>
    <row r="2183" spans="4:8" x14ac:dyDescent="0.25">
      <c r="D2183" s="7"/>
      <c r="H2183" s="6"/>
    </row>
    <row r="2184" spans="4:8" x14ac:dyDescent="0.25">
      <c r="D2184" s="7"/>
      <c r="H2184" s="6"/>
    </row>
    <row r="2185" spans="4:8" x14ac:dyDescent="0.25">
      <c r="D2185" s="7"/>
      <c r="H2185" s="6"/>
    </row>
    <row r="2186" spans="4:8" x14ac:dyDescent="0.25">
      <c r="D2186" s="7"/>
      <c r="H2186" s="6"/>
    </row>
    <row r="2187" spans="4:8" x14ac:dyDescent="0.25">
      <c r="D2187" s="7"/>
      <c r="H2187" s="6"/>
    </row>
    <row r="2188" spans="4:8" x14ac:dyDescent="0.25">
      <c r="D2188" s="7"/>
      <c r="H2188" s="6"/>
    </row>
    <row r="2189" spans="4:8" x14ac:dyDescent="0.25">
      <c r="D2189" s="7"/>
      <c r="H2189" s="6"/>
    </row>
    <row r="2190" spans="4:8" x14ac:dyDescent="0.25">
      <c r="D2190" s="7"/>
      <c r="H2190" s="6"/>
    </row>
    <row r="2191" spans="4:8" x14ac:dyDescent="0.25">
      <c r="D2191" s="7"/>
      <c r="H2191" s="6"/>
    </row>
    <row r="2192" spans="4:8" x14ac:dyDescent="0.25">
      <c r="D2192" s="7"/>
      <c r="H2192" s="6"/>
    </row>
    <row r="2193" spans="4:8" x14ac:dyDescent="0.25">
      <c r="D2193" s="7"/>
      <c r="H2193" s="6"/>
    </row>
    <row r="2194" spans="4:8" x14ac:dyDescent="0.25">
      <c r="D2194" s="7"/>
      <c r="H2194" s="6"/>
    </row>
    <row r="2195" spans="4:8" x14ac:dyDescent="0.25">
      <c r="D2195" s="7"/>
      <c r="H2195" s="6"/>
    </row>
    <row r="2196" spans="4:8" x14ac:dyDescent="0.25">
      <c r="D2196" s="7"/>
      <c r="H2196" s="6"/>
    </row>
    <row r="2197" spans="4:8" x14ac:dyDescent="0.25">
      <c r="D2197" s="7"/>
      <c r="H2197" s="6"/>
    </row>
    <row r="2198" spans="4:8" x14ac:dyDescent="0.25">
      <c r="D2198" s="7"/>
      <c r="H2198" s="6"/>
    </row>
    <row r="2199" spans="4:8" x14ac:dyDescent="0.25">
      <c r="D2199" s="7"/>
      <c r="H2199" s="6"/>
    </row>
    <row r="2200" spans="4:8" x14ac:dyDescent="0.25">
      <c r="D2200" s="7"/>
      <c r="H2200" s="6"/>
    </row>
    <row r="2201" spans="4:8" x14ac:dyDescent="0.25">
      <c r="D2201" s="7"/>
      <c r="H2201" s="6"/>
    </row>
    <row r="2202" spans="4:8" x14ac:dyDescent="0.25">
      <c r="D2202" s="7"/>
      <c r="H2202" s="6"/>
    </row>
    <row r="2203" spans="4:8" x14ac:dyDescent="0.25">
      <c r="D2203" s="7"/>
      <c r="H2203" s="6"/>
    </row>
    <row r="2204" spans="4:8" x14ac:dyDescent="0.25">
      <c r="D2204" s="7"/>
      <c r="H2204" s="6"/>
    </row>
    <row r="2205" spans="4:8" x14ac:dyDescent="0.25">
      <c r="D2205" s="7"/>
      <c r="H2205" s="6"/>
    </row>
    <row r="2206" spans="4:8" x14ac:dyDescent="0.25">
      <c r="D2206" s="7"/>
      <c r="H2206" s="6"/>
    </row>
    <row r="2207" spans="4:8" x14ac:dyDescent="0.25">
      <c r="D2207" s="7"/>
      <c r="H2207" s="6"/>
    </row>
    <row r="2208" spans="4:8" x14ac:dyDescent="0.25">
      <c r="D2208" s="7"/>
      <c r="H2208" s="6"/>
    </row>
    <row r="2209" spans="4:8" x14ac:dyDescent="0.25">
      <c r="D2209" s="7"/>
      <c r="H2209" s="6"/>
    </row>
    <row r="2210" spans="4:8" x14ac:dyDescent="0.25">
      <c r="D2210" s="7"/>
      <c r="H2210" s="6"/>
    </row>
    <row r="2211" spans="4:8" x14ac:dyDescent="0.25">
      <c r="D2211" s="7"/>
      <c r="H2211" s="6"/>
    </row>
    <row r="2212" spans="4:8" x14ac:dyDescent="0.25">
      <c r="D2212" s="7"/>
      <c r="H2212" s="6"/>
    </row>
    <row r="2213" spans="4:8" x14ac:dyDescent="0.25">
      <c r="D2213" s="7"/>
      <c r="H2213" s="6"/>
    </row>
    <row r="2214" spans="4:8" x14ac:dyDescent="0.25">
      <c r="D2214" s="7"/>
      <c r="H2214" s="6"/>
    </row>
    <row r="2215" spans="4:8" x14ac:dyDescent="0.25">
      <c r="D2215" s="7"/>
      <c r="H2215" s="6"/>
    </row>
    <row r="2216" spans="4:8" x14ac:dyDescent="0.25">
      <c r="D2216" s="7"/>
      <c r="H2216" s="6"/>
    </row>
    <row r="2217" spans="4:8" x14ac:dyDescent="0.25">
      <c r="D2217" s="7"/>
      <c r="H2217" s="6"/>
    </row>
    <row r="2218" spans="4:8" x14ac:dyDescent="0.25">
      <c r="D2218" s="7"/>
      <c r="H2218" s="6"/>
    </row>
    <row r="2219" spans="4:8" x14ac:dyDescent="0.25">
      <c r="D2219" s="7"/>
      <c r="H2219" s="6"/>
    </row>
    <row r="2220" spans="4:8" x14ac:dyDescent="0.25">
      <c r="D2220" s="7"/>
      <c r="H2220" s="6"/>
    </row>
    <row r="2221" spans="4:8" x14ac:dyDescent="0.25">
      <c r="D2221" s="7"/>
      <c r="H2221" s="6"/>
    </row>
    <row r="2222" spans="4:8" x14ac:dyDescent="0.25">
      <c r="D2222" s="7"/>
      <c r="H2222" s="6"/>
    </row>
    <row r="2223" spans="4:8" x14ac:dyDescent="0.25">
      <c r="D2223" s="7"/>
      <c r="H2223" s="6"/>
    </row>
    <row r="2224" spans="4:8" x14ac:dyDescent="0.25">
      <c r="D2224" s="7"/>
      <c r="H2224" s="6"/>
    </row>
    <row r="2225" spans="4:8" x14ac:dyDescent="0.25">
      <c r="D2225" s="7"/>
      <c r="H2225" s="6"/>
    </row>
    <row r="2226" spans="4:8" x14ac:dyDescent="0.25">
      <c r="D2226" s="7"/>
      <c r="H2226" s="6"/>
    </row>
    <row r="2227" spans="4:8" x14ac:dyDescent="0.25">
      <c r="D2227" s="7"/>
      <c r="H2227" s="6"/>
    </row>
    <row r="2228" spans="4:8" x14ac:dyDescent="0.25">
      <c r="D2228" s="7"/>
      <c r="H2228" s="6"/>
    </row>
    <row r="2229" spans="4:8" x14ac:dyDescent="0.25">
      <c r="D2229" s="7"/>
      <c r="H2229" s="6"/>
    </row>
    <row r="2230" spans="4:8" x14ac:dyDescent="0.25">
      <c r="D2230" s="7"/>
      <c r="H2230" s="6"/>
    </row>
    <row r="2231" spans="4:8" x14ac:dyDescent="0.25">
      <c r="D2231" s="7"/>
      <c r="H2231" s="6"/>
    </row>
    <row r="2232" spans="4:8" x14ac:dyDescent="0.25">
      <c r="D2232" s="7"/>
      <c r="H2232" s="6"/>
    </row>
    <row r="2233" spans="4:8" x14ac:dyDescent="0.25">
      <c r="D2233" s="7"/>
      <c r="H2233" s="6"/>
    </row>
    <row r="2234" spans="4:8" x14ac:dyDescent="0.25">
      <c r="D2234" s="7"/>
      <c r="H2234" s="6"/>
    </row>
    <row r="2235" spans="4:8" x14ac:dyDescent="0.25">
      <c r="D2235" s="7"/>
      <c r="H2235" s="6"/>
    </row>
    <row r="2236" spans="4:8" x14ac:dyDescent="0.25">
      <c r="D2236" s="7"/>
      <c r="H2236" s="6"/>
    </row>
    <row r="2237" spans="4:8" x14ac:dyDescent="0.25">
      <c r="D2237" s="7"/>
      <c r="H2237" s="6"/>
    </row>
    <row r="2238" spans="4:8" x14ac:dyDescent="0.25">
      <c r="D2238" s="7"/>
      <c r="H2238" s="6"/>
    </row>
    <row r="2239" spans="4:8" x14ac:dyDescent="0.25">
      <c r="D2239" s="7"/>
      <c r="H2239" s="6"/>
    </row>
    <row r="2240" spans="4:8" x14ac:dyDescent="0.25">
      <c r="D2240" s="7"/>
      <c r="H2240" s="6"/>
    </row>
    <row r="2241" spans="4:8" x14ac:dyDescent="0.25">
      <c r="D2241" s="7"/>
      <c r="H2241" s="6"/>
    </row>
    <row r="2242" spans="4:8" x14ac:dyDescent="0.25">
      <c r="D2242" s="7"/>
      <c r="H2242" s="6"/>
    </row>
    <row r="2243" spans="4:8" x14ac:dyDescent="0.25">
      <c r="D2243" s="7"/>
      <c r="H2243" s="6"/>
    </row>
    <row r="2244" spans="4:8" x14ac:dyDescent="0.25">
      <c r="D2244" s="7"/>
      <c r="H2244" s="6"/>
    </row>
    <row r="2245" spans="4:8" x14ac:dyDescent="0.25">
      <c r="D2245" s="7"/>
      <c r="H2245" s="6"/>
    </row>
    <row r="2246" spans="4:8" x14ac:dyDescent="0.25">
      <c r="D2246" s="7"/>
      <c r="H2246" s="6"/>
    </row>
    <row r="2247" spans="4:8" x14ac:dyDescent="0.25">
      <c r="D2247" s="7"/>
      <c r="H2247" s="6"/>
    </row>
    <row r="2248" spans="4:8" x14ac:dyDescent="0.25">
      <c r="D2248" s="7"/>
      <c r="H2248" s="6"/>
    </row>
    <row r="2249" spans="4:8" x14ac:dyDescent="0.25">
      <c r="D2249" s="7"/>
      <c r="H2249" s="6"/>
    </row>
    <row r="2250" spans="4:8" x14ac:dyDescent="0.25">
      <c r="D2250" s="7"/>
      <c r="H2250" s="6"/>
    </row>
    <row r="2251" spans="4:8" x14ac:dyDescent="0.25">
      <c r="D2251" s="7"/>
      <c r="H2251" s="6"/>
    </row>
    <row r="2252" spans="4:8" x14ac:dyDescent="0.25">
      <c r="D2252" s="7"/>
      <c r="H2252" s="6"/>
    </row>
    <row r="2253" spans="4:8" x14ac:dyDescent="0.25">
      <c r="D2253" s="7"/>
      <c r="H2253" s="6"/>
    </row>
    <row r="2254" spans="4:8" x14ac:dyDescent="0.25">
      <c r="D2254" s="7"/>
      <c r="H2254" s="6"/>
    </row>
    <row r="2255" spans="4:8" x14ac:dyDescent="0.25">
      <c r="D2255" s="7"/>
      <c r="H2255" s="6"/>
    </row>
    <row r="2256" spans="4:8" x14ac:dyDescent="0.25">
      <c r="D2256" s="7"/>
      <c r="H2256" s="6"/>
    </row>
    <row r="2257" spans="4:8" x14ac:dyDescent="0.25">
      <c r="D2257" s="7"/>
      <c r="H2257" s="6"/>
    </row>
    <row r="2258" spans="4:8" x14ac:dyDescent="0.25">
      <c r="D2258" s="7"/>
      <c r="H2258" s="6"/>
    </row>
    <row r="2259" spans="4:8" x14ac:dyDescent="0.25">
      <c r="D2259" s="7"/>
      <c r="H2259" s="6"/>
    </row>
    <row r="2260" spans="4:8" x14ac:dyDescent="0.25">
      <c r="D2260" s="7"/>
      <c r="H2260" s="6"/>
    </row>
    <row r="2261" spans="4:8" x14ac:dyDescent="0.25">
      <c r="D2261" s="7"/>
      <c r="H2261" s="6"/>
    </row>
    <row r="2262" spans="4:8" x14ac:dyDescent="0.25">
      <c r="D2262" s="7"/>
      <c r="H2262" s="6"/>
    </row>
    <row r="2263" spans="4:8" x14ac:dyDescent="0.25">
      <c r="D2263" s="7"/>
      <c r="H2263" s="6"/>
    </row>
    <row r="2264" spans="4:8" x14ac:dyDescent="0.25">
      <c r="D2264" s="7"/>
      <c r="H2264" s="6"/>
    </row>
    <row r="2265" spans="4:8" x14ac:dyDescent="0.25">
      <c r="D2265" s="7"/>
      <c r="H2265" s="6"/>
    </row>
    <row r="2266" spans="4:8" x14ac:dyDescent="0.25">
      <c r="D2266" s="7"/>
      <c r="H2266" s="6"/>
    </row>
    <row r="2267" spans="4:8" x14ac:dyDescent="0.25">
      <c r="D2267" s="7"/>
      <c r="H2267" s="6"/>
    </row>
    <row r="2268" spans="4:8" x14ac:dyDescent="0.25">
      <c r="D2268" s="7"/>
      <c r="H2268" s="6"/>
    </row>
    <row r="2269" spans="4:8" x14ac:dyDescent="0.25">
      <c r="D2269" s="7"/>
      <c r="H2269" s="6"/>
    </row>
    <row r="2270" spans="4:8" x14ac:dyDescent="0.25">
      <c r="D2270" s="7"/>
      <c r="H2270" s="6"/>
    </row>
    <row r="2271" spans="4:8" x14ac:dyDescent="0.25">
      <c r="D2271" s="7"/>
      <c r="H2271" s="6"/>
    </row>
    <row r="2272" spans="4:8" x14ac:dyDescent="0.25">
      <c r="D2272" s="7"/>
      <c r="H2272" s="6"/>
    </row>
    <row r="2273" spans="4:8" x14ac:dyDescent="0.25">
      <c r="D2273" s="7"/>
      <c r="H2273" s="6"/>
    </row>
    <row r="2274" spans="4:8" x14ac:dyDescent="0.25">
      <c r="D2274" s="7"/>
      <c r="H2274" s="6"/>
    </row>
    <row r="2275" spans="4:8" x14ac:dyDescent="0.25">
      <c r="D2275" s="7"/>
      <c r="H2275" s="6"/>
    </row>
    <row r="2276" spans="4:8" x14ac:dyDescent="0.25">
      <c r="D2276" s="7"/>
      <c r="H2276" s="6"/>
    </row>
    <row r="2277" spans="4:8" x14ac:dyDescent="0.25">
      <c r="D2277" s="7"/>
      <c r="H2277" s="6"/>
    </row>
    <row r="2278" spans="4:8" x14ac:dyDescent="0.25">
      <c r="D2278" s="7"/>
      <c r="H2278" s="6"/>
    </row>
    <row r="2279" spans="4:8" x14ac:dyDescent="0.25">
      <c r="D2279" s="7"/>
      <c r="H2279" s="6"/>
    </row>
    <row r="2280" spans="4:8" x14ac:dyDescent="0.25">
      <c r="D2280" s="7"/>
      <c r="H2280" s="6"/>
    </row>
    <row r="2281" spans="4:8" x14ac:dyDescent="0.25">
      <c r="D2281" s="7"/>
      <c r="H2281" s="6"/>
    </row>
    <row r="2282" spans="4:8" x14ac:dyDescent="0.25">
      <c r="D2282" s="7"/>
      <c r="H2282" s="6"/>
    </row>
    <row r="2283" spans="4:8" x14ac:dyDescent="0.25">
      <c r="D2283" s="7"/>
      <c r="H2283" s="6"/>
    </row>
    <row r="2284" spans="4:8" x14ac:dyDescent="0.25">
      <c r="D2284" s="7"/>
      <c r="H2284" s="6"/>
    </row>
    <row r="2285" spans="4:8" x14ac:dyDescent="0.25">
      <c r="D2285" s="7"/>
      <c r="H2285" s="6"/>
    </row>
    <row r="2286" spans="4:8" x14ac:dyDescent="0.25">
      <c r="D2286" s="7"/>
      <c r="H2286" s="6"/>
    </row>
    <row r="2287" spans="4:8" x14ac:dyDescent="0.25">
      <c r="D2287" s="7"/>
      <c r="H2287" s="6"/>
    </row>
    <row r="2288" spans="4:8" x14ac:dyDescent="0.25">
      <c r="D2288" s="7"/>
      <c r="H2288" s="6"/>
    </row>
    <row r="2289" spans="4:8" x14ac:dyDescent="0.25">
      <c r="D2289" s="7"/>
      <c r="H2289" s="6"/>
    </row>
    <row r="2290" spans="4:8" x14ac:dyDescent="0.25">
      <c r="D2290" s="7"/>
      <c r="H2290" s="6"/>
    </row>
    <row r="2291" spans="4:8" x14ac:dyDescent="0.25">
      <c r="D2291" s="7"/>
      <c r="H2291" s="6"/>
    </row>
    <row r="2292" spans="4:8" x14ac:dyDescent="0.25">
      <c r="D2292" s="7"/>
      <c r="H2292" s="6"/>
    </row>
    <row r="2293" spans="4:8" x14ac:dyDescent="0.25">
      <c r="D2293" s="7"/>
      <c r="H2293" s="6"/>
    </row>
    <row r="2294" spans="4:8" x14ac:dyDescent="0.25">
      <c r="D2294" s="7"/>
      <c r="H2294" s="6"/>
    </row>
    <row r="2295" spans="4:8" x14ac:dyDescent="0.25">
      <c r="D2295" s="7"/>
      <c r="H2295" s="6"/>
    </row>
    <row r="2296" spans="4:8" x14ac:dyDescent="0.25">
      <c r="D2296" s="7"/>
      <c r="H2296" s="6"/>
    </row>
    <row r="2297" spans="4:8" x14ac:dyDescent="0.25">
      <c r="D2297" s="7"/>
      <c r="H2297" s="6"/>
    </row>
    <row r="2298" spans="4:8" x14ac:dyDescent="0.25">
      <c r="D2298" s="7"/>
      <c r="H2298" s="6"/>
    </row>
    <row r="2299" spans="4:8" x14ac:dyDescent="0.25">
      <c r="D2299" s="7"/>
      <c r="H2299" s="6"/>
    </row>
    <row r="2300" spans="4:8" x14ac:dyDescent="0.25">
      <c r="D2300" s="7"/>
      <c r="H2300" s="6"/>
    </row>
    <row r="2301" spans="4:8" x14ac:dyDescent="0.25">
      <c r="D2301" s="7"/>
      <c r="H2301" s="6"/>
    </row>
    <row r="2302" spans="4:8" x14ac:dyDescent="0.25">
      <c r="D2302" s="7"/>
      <c r="H2302" s="6"/>
    </row>
    <row r="2303" spans="4:8" x14ac:dyDescent="0.25">
      <c r="D2303" s="7"/>
      <c r="H2303" s="6"/>
    </row>
    <row r="2304" spans="4:8" x14ac:dyDescent="0.25">
      <c r="D2304" s="7"/>
      <c r="H2304" s="6"/>
    </row>
    <row r="2305" spans="4:8" x14ac:dyDescent="0.25">
      <c r="D2305" s="7"/>
      <c r="H2305" s="6"/>
    </row>
    <row r="2306" spans="4:8" x14ac:dyDescent="0.25">
      <c r="D2306" s="7"/>
      <c r="H2306" s="6"/>
    </row>
    <row r="2307" spans="4:8" x14ac:dyDescent="0.25">
      <c r="D2307" s="7"/>
      <c r="H2307" s="6"/>
    </row>
    <row r="2308" spans="4:8" x14ac:dyDescent="0.25">
      <c r="D2308" s="7"/>
      <c r="H2308" s="6"/>
    </row>
    <row r="2309" spans="4:8" x14ac:dyDescent="0.25">
      <c r="D2309" s="7"/>
      <c r="H2309" s="6"/>
    </row>
    <row r="2310" spans="4:8" x14ac:dyDescent="0.25">
      <c r="D2310" s="7"/>
      <c r="H2310" s="6"/>
    </row>
    <row r="2311" spans="4:8" x14ac:dyDescent="0.25">
      <c r="D2311" s="7"/>
      <c r="H2311" s="6"/>
    </row>
    <row r="2312" spans="4:8" x14ac:dyDescent="0.25">
      <c r="D2312" s="7"/>
      <c r="H2312" s="6"/>
    </row>
    <row r="2313" spans="4:8" x14ac:dyDescent="0.25">
      <c r="D2313" s="7"/>
      <c r="H2313" s="6"/>
    </row>
    <row r="2314" spans="4:8" x14ac:dyDescent="0.25">
      <c r="D2314" s="7"/>
      <c r="H2314" s="6"/>
    </row>
    <row r="2315" spans="4:8" x14ac:dyDescent="0.25">
      <c r="D2315" s="7"/>
      <c r="H2315" s="6"/>
    </row>
    <row r="2316" spans="4:8" x14ac:dyDescent="0.25">
      <c r="D2316" s="7"/>
      <c r="H2316" s="6"/>
    </row>
    <row r="2317" spans="4:8" x14ac:dyDescent="0.25">
      <c r="D2317" s="7"/>
      <c r="H2317" s="6"/>
    </row>
    <row r="2318" spans="4:8" x14ac:dyDescent="0.25">
      <c r="D2318" s="7"/>
      <c r="H2318" s="6"/>
    </row>
    <row r="2319" spans="4:8" x14ac:dyDescent="0.25">
      <c r="D2319" s="7"/>
      <c r="H2319" s="6"/>
    </row>
    <row r="2320" spans="4:8" x14ac:dyDescent="0.25">
      <c r="D2320" s="7"/>
      <c r="H2320" s="6"/>
    </row>
    <row r="2321" spans="4:8" x14ac:dyDescent="0.25">
      <c r="D2321" s="7"/>
      <c r="H2321" s="6"/>
    </row>
    <row r="2322" spans="4:8" x14ac:dyDescent="0.25">
      <c r="D2322" s="7"/>
      <c r="H2322" s="6"/>
    </row>
    <row r="2323" spans="4:8" x14ac:dyDescent="0.25">
      <c r="D2323" s="7"/>
      <c r="H2323" s="6"/>
    </row>
    <row r="2324" spans="4:8" x14ac:dyDescent="0.25">
      <c r="D2324" s="7"/>
      <c r="H2324" s="6"/>
    </row>
    <row r="2325" spans="4:8" x14ac:dyDescent="0.25">
      <c r="D2325" s="7"/>
      <c r="H2325" s="6"/>
    </row>
    <row r="2326" spans="4:8" x14ac:dyDescent="0.25">
      <c r="D2326" s="7"/>
      <c r="H2326" s="6"/>
    </row>
    <row r="2327" spans="4:8" x14ac:dyDescent="0.25">
      <c r="D2327" s="7"/>
      <c r="H2327" s="6"/>
    </row>
    <row r="2328" spans="4:8" x14ac:dyDescent="0.25">
      <c r="D2328" s="7"/>
      <c r="H2328" s="6"/>
    </row>
    <row r="2329" spans="4:8" x14ac:dyDescent="0.25">
      <c r="D2329" s="7"/>
      <c r="H2329" s="6"/>
    </row>
    <row r="2330" spans="4:8" x14ac:dyDescent="0.25">
      <c r="D2330" s="7"/>
      <c r="H2330" s="6"/>
    </row>
    <row r="2331" spans="4:8" x14ac:dyDescent="0.25">
      <c r="D2331" s="7"/>
      <c r="H2331" s="6"/>
    </row>
    <row r="2332" spans="4:8" x14ac:dyDescent="0.25">
      <c r="D2332" s="7"/>
      <c r="H2332" s="6"/>
    </row>
    <row r="2333" spans="4:8" x14ac:dyDescent="0.25">
      <c r="D2333" s="7"/>
      <c r="H2333" s="6"/>
    </row>
    <row r="2334" spans="4:8" x14ac:dyDescent="0.25">
      <c r="D2334" s="7"/>
      <c r="H2334" s="6"/>
    </row>
    <row r="2335" spans="4:8" x14ac:dyDescent="0.25">
      <c r="D2335" s="7"/>
      <c r="H2335" s="6"/>
    </row>
    <row r="2336" spans="4:8" x14ac:dyDescent="0.25">
      <c r="D2336" s="7"/>
      <c r="H2336" s="6"/>
    </row>
    <row r="2337" spans="4:8" x14ac:dyDescent="0.25">
      <c r="D2337" s="7"/>
      <c r="H2337" s="6"/>
    </row>
    <row r="2338" spans="4:8" x14ac:dyDescent="0.25">
      <c r="D2338" s="7"/>
      <c r="H2338" s="6"/>
    </row>
    <row r="2339" spans="4:8" x14ac:dyDescent="0.25">
      <c r="D2339" s="7"/>
      <c r="H2339" s="6"/>
    </row>
    <row r="2340" spans="4:8" x14ac:dyDescent="0.25">
      <c r="D2340" s="7"/>
      <c r="H2340" s="6"/>
    </row>
    <row r="2341" spans="4:8" x14ac:dyDescent="0.25">
      <c r="D2341" s="7"/>
      <c r="H2341" s="6"/>
    </row>
    <row r="2342" spans="4:8" x14ac:dyDescent="0.25">
      <c r="D2342" s="7"/>
      <c r="H2342" s="6"/>
    </row>
    <row r="2343" spans="4:8" x14ac:dyDescent="0.25">
      <c r="D2343" s="7"/>
      <c r="H2343" s="6"/>
    </row>
    <row r="2344" spans="4:8" x14ac:dyDescent="0.25">
      <c r="D2344" s="7"/>
      <c r="H2344" s="6"/>
    </row>
    <row r="2345" spans="4:8" x14ac:dyDescent="0.25">
      <c r="D2345" s="7"/>
      <c r="H2345" s="6"/>
    </row>
    <row r="2346" spans="4:8" x14ac:dyDescent="0.25">
      <c r="D2346" s="7"/>
      <c r="H2346" s="6"/>
    </row>
    <row r="2347" spans="4:8" x14ac:dyDescent="0.25">
      <c r="D2347" s="7"/>
      <c r="H2347" s="6"/>
    </row>
    <row r="2348" spans="4:8" x14ac:dyDescent="0.25">
      <c r="D2348" s="7"/>
      <c r="H2348" s="6"/>
    </row>
    <row r="2349" spans="4:8" x14ac:dyDescent="0.25">
      <c r="D2349" s="7"/>
      <c r="H2349" s="6"/>
    </row>
    <row r="2350" spans="4:8" x14ac:dyDescent="0.25">
      <c r="D2350" s="7"/>
      <c r="H2350" s="6"/>
    </row>
    <row r="2351" spans="4:8" x14ac:dyDescent="0.25">
      <c r="D2351" s="7"/>
      <c r="H2351" s="6"/>
    </row>
    <row r="2352" spans="4:8" x14ac:dyDescent="0.25">
      <c r="D2352" s="7"/>
      <c r="H2352" s="6"/>
    </row>
    <row r="2353" spans="4:8" x14ac:dyDescent="0.25">
      <c r="D2353" s="7"/>
      <c r="H2353" s="6"/>
    </row>
    <row r="2354" spans="4:8" x14ac:dyDescent="0.25">
      <c r="D2354" s="7"/>
      <c r="H2354" s="6"/>
    </row>
    <row r="2355" spans="4:8" x14ac:dyDescent="0.25">
      <c r="D2355" s="7"/>
      <c r="H2355" s="6"/>
    </row>
    <row r="2356" spans="4:8" x14ac:dyDescent="0.25">
      <c r="D2356" s="7"/>
      <c r="H2356" s="6"/>
    </row>
    <row r="2357" spans="4:8" x14ac:dyDescent="0.25">
      <c r="D2357" s="7"/>
      <c r="H2357" s="6"/>
    </row>
    <row r="2358" spans="4:8" x14ac:dyDescent="0.25">
      <c r="D2358" s="7"/>
      <c r="H2358" s="6"/>
    </row>
    <row r="2359" spans="4:8" x14ac:dyDescent="0.25">
      <c r="D2359" s="7"/>
      <c r="H2359" s="6"/>
    </row>
    <row r="2360" spans="4:8" x14ac:dyDescent="0.25">
      <c r="D2360" s="7"/>
      <c r="H2360" s="6"/>
    </row>
    <row r="2361" spans="4:8" x14ac:dyDescent="0.25">
      <c r="D2361" s="7"/>
      <c r="H2361" s="6"/>
    </row>
    <row r="2362" spans="4:8" x14ac:dyDescent="0.25">
      <c r="D2362" s="7"/>
      <c r="H2362" s="6"/>
    </row>
    <row r="2363" spans="4:8" x14ac:dyDescent="0.25">
      <c r="D2363" s="7"/>
      <c r="H2363" s="6"/>
    </row>
    <row r="2364" spans="4:8" x14ac:dyDescent="0.25">
      <c r="D2364" s="7"/>
      <c r="H2364" s="6"/>
    </row>
    <row r="2365" spans="4:8" x14ac:dyDescent="0.25">
      <c r="D2365" s="7"/>
      <c r="H2365" s="6"/>
    </row>
    <row r="2366" spans="4:8" x14ac:dyDescent="0.25">
      <c r="D2366" s="7"/>
      <c r="H2366" s="6"/>
    </row>
    <row r="2367" spans="4:8" x14ac:dyDescent="0.25">
      <c r="D2367" s="7"/>
      <c r="H2367" s="6"/>
    </row>
    <row r="2368" spans="4:8" x14ac:dyDescent="0.25">
      <c r="D2368" s="7"/>
      <c r="H2368" s="6"/>
    </row>
    <row r="2369" spans="4:8" x14ac:dyDescent="0.25">
      <c r="D2369" s="7"/>
      <c r="H2369" s="6"/>
    </row>
    <row r="2370" spans="4:8" x14ac:dyDescent="0.25">
      <c r="D2370" s="7"/>
      <c r="H2370" s="6"/>
    </row>
    <row r="2371" spans="4:8" x14ac:dyDescent="0.25">
      <c r="D2371" s="7"/>
      <c r="H2371" s="6"/>
    </row>
    <row r="2372" spans="4:8" x14ac:dyDescent="0.25">
      <c r="D2372" s="7"/>
      <c r="H2372" s="6"/>
    </row>
    <row r="2373" spans="4:8" x14ac:dyDescent="0.25">
      <c r="D2373" s="7"/>
      <c r="H2373" s="6"/>
    </row>
    <row r="2374" spans="4:8" x14ac:dyDescent="0.25">
      <c r="D2374" s="7"/>
      <c r="H2374" s="6"/>
    </row>
    <row r="2375" spans="4:8" x14ac:dyDescent="0.25">
      <c r="D2375" s="7"/>
      <c r="H2375" s="6"/>
    </row>
    <row r="2376" spans="4:8" x14ac:dyDescent="0.25">
      <c r="D2376" s="7"/>
      <c r="H2376" s="6"/>
    </row>
    <row r="2377" spans="4:8" x14ac:dyDescent="0.25">
      <c r="D2377" s="7"/>
      <c r="H2377" s="6"/>
    </row>
    <row r="2378" spans="4:8" x14ac:dyDescent="0.25">
      <c r="D2378" s="7"/>
      <c r="H2378" s="6"/>
    </row>
    <row r="2379" spans="4:8" x14ac:dyDescent="0.25">
      <c r="D2379" s="7"/>
      <c r="H2379" s="6"/>
    </row>
    <row r="2380" spans="4:8" x14ac:dyDescent="0.25">
      <c r="D2380" s="7"/>
      <c r="H2380" s="6"/>
    </row>
    <row r="2381" spans="4:8" x14ac:dyDescent="0.25">
      <c r="D2381" s="7"/>
      <c r="H2381" s="6"/>
    </row>
    <row r="2382" spans="4:8" x14ac:dyDescent="0.25">
      <c r="D2382" s="7"/>
      <c r="H2382" s="6"/>
    </row>
    <row r="2383" spans="4:8" x14ac:dyDescent="0.25">
      <c r="D2383" s="7"/>
      <c r="H2383" s="6"/>
    </row>
    <row r="2384" spans="4:8" x14ac:dyDescent="0.25">
      <c r="D2384" s="7"/>
      <c r="H2384" s="6"/>
    </row>
    <row r="2385" spans="4:8" x14ac:dyDescent="0.25">
      <c r="D2385" s="7"/>
      <c r="H2385" s="6"/>
    </row>
    <row r="2386" spans="4:8" x14ac:dyDescent="0.25">
      <c r="D2386" s="7"/>
      <c r="H2386" s="6"/>
    </row>
    <row r="2387" spans="4:8" x14ac:dyDescent="0.25">
      <c r="D2387" s="7"/>
      <c r="H2387" s="6"/>
    </row>
    <row r="2388" spans="4:8" x14ac:dyDescent="0.25">
      <c r="D2388" s="7"/>
      <c r="H2388" s="6"/>
    </row>
    <row r="2389" spans="4:8" x14ac:dyDescent="0.25">
      <c r="D2389" s="7"/>
      <c r="H2389" s="6"/>
    </row>
    <row r="2390" spans="4:8" x14ac:dyDescent="0.25">
      <c r="D2390" s="7"/>
      <c r="H2390" s="6"/>
    </row>
    <row r="2391" spans="4:8" x14ac:dyDescent="0.25">
      <c r="D2391" s="7"/>
      <c r="H2391" s="6"/>
    </row>
    <row r="2392" spans="4:8" x14ac:dyDescent="0.25">
      <c r="D2392" s="7"/>
      <c r="H2392" s="6"/>
    </row>
    <row r="2393" spans="4:8" x14ac:dyDescent="0.25">
      <c r="D2393" s="7"/>
      <c r="H2393" s="6"/>
    </row>
    <row r="2394" spans="4:8" x14ac:dyDescent="0.25">
      <c r="D2394" s="7"/>
      <c r="H2394" s="6"/>
    </row>
    <row r="2395" spans="4:8" x14ac:dyDescent="0.25">
      <c r="D2395" s="7"/>
      <c r="H2395" s="6"/>
    </row>
    <row r="2396" spans="4:8" x14ac:dyDescent="0.25">
      <c r="D2396" s="7"/>
      <c r="H2396" s="6"/>
    </row>
    <row r="2397" spans="4:8" x14ac:dyDescent="0.25">
      <c r="D2397" s="7"/>
      <c r="H2397" s="6"/>
    </row>
    <row r="2398" spans="4:8" x14ac:dyDescent="0.25">
      <c r="D2398" s="7"/>
      <c r="H2398" s="6"/>
    </row>
    <row r="2399" spans="4:8" x14ac:dyDescent="0.25">
      <c r="D2399" s="7"/>
      <c r="H2399" s="6"/>
    </row>
    <row r="2400" spans="4:8" x14ac:dyDescent="0.25">
      <c r="D2400" s="7"/>
      <c r="H2400" s="6"/>
    </row>
    <row r="2401" spans="4:8" x14ac:dyDescent="0.25">
      <c r="D2401" s="7"/>
      <c r="H2401" s="6"/>
    </row>
    <row r="2402" spans="4:8" x14ac:dyDescent="0.25">
      <c r="D2402" s="7"/>
      <c r="H2402" s="6"/>
    </row>
    <row r="2403" spans="4:8" x14ac:dyDescent="0.25">
      <c r="D2403" s="7"/>
      <c r="H2403" s="6"/>
    </row>
    <row r="2404" spans="4:8" x14ac:dyDescent="0.25">
      <c r="D2404" s="7"/>
      <c r="H2404" s="6"/>
    </row>
    <row r="2405" spans="4:8" x14ac:dyDescent="0.25">
      <c r="D2405" s="7"/>
      <c r="H2405" s="6"/>
    </row>
    <row r="2406" spans="4:8" x14ac:dyDescent="0.25">
      <c r="D2406" s="7"/>
      <c r="H2406" s="6"/>
    </row>
    <row r="2407" spans="4:8" x14ac:dyDescent="0.25">
      <c r="D2407" s="7"/>
      <c r="H2407" s="6"/>
    </row>
    <row r="2408" spans="4:8" x14ac:dyDescent="0.25">
      <c r="D2408" s="7"/>
      <c r="H2408" s="6"/>
    </row>
    <row r="2409" spans="4:8" x14ac:dyDescent="0.25">
      <c r="D2409" s="7"/>
      <c r="H2409" s="6"/>
    </row>
    <row r="2410" spans="4:8" x14ac:dyDescent="0.25">
      <c r="D2410" s="7"/>
      <c r="H2410" s="6"/>
    </row>
    <row r="2411" spans="4:8" x14ac:dyDescent="0.25">
      <c r="D2411" s="7"/>
      <c r="H2411" s="6"/>
    </row>
    <row r="2412" spans="4:8" x14ac:dyDescent="0.25">
      <c r="D2412" s="7"/>
      <c r="H2412" s="6"/>
    </row>
    <row r="2413" spans="4:8" x14ac:dyDescent="0.25">
      <c r="D2413" s="7"/>
      <c r="H2413" s="6"/>
    </row>
    <row r="2414" spans="4:8" x14ac:dyDescent="0.25">
      <c r="D2414" s="7"/>
      <c r="H2414" s="6"/>
    </row>
    <row r="2415" spans="4:8" x14ac:dyDescent="0.25">
      <c r="D2415" s="7"/>
      <c r="H2415" s="6"/>
    </row>
    <row r="2416" spans="4:8" x14ac:dyDescent="0.25">
      <c r="D2416" s="7"/>
      <c r="H2416" s="6"/>
    </row>
    <row r="2417" spans="4:8" x14ac:dyDescent="0.25">
      <c r="D2417" s="7"/>
      <c r="H2417" s="6"/>
    </row>
    <row r="2418" spans="4:8" x14ac:dyDescent="0.25">
      <c r="D2418" s="7"/>
      <c r="H2418" s="6"/>
    </row>
    <row r="2419" spans="4:8" x14ac:dyDescent="0.25">
      <c r="D2419" s="7"/>
      <c r="H2419" s="6"/>
    </row>
    <row r="2420" spans="4:8" x14ac:dyDescent="0.25">
      <c r="D2420" s="7"/>
      <c r="H2420" s="6"/>
    </row>
    <row r="2421" spans="4:8" x14ac:dyDescent="0.25">
      <c r="D2421" s="7"/>
      <c r="H2421" s="6"/>
    </row>
    <row r="2422" spans="4:8" x14ac:dyDescent="0.25">
      <c r="D2422" s="7"/>
      <c r="H2422" s="6"/>
    </row>
    <row r="2423" spans="4:8" x14ac:dyDescent="0.25">
      <c r="D2423" s="7"/>
      <c r="H2423" s="6"/>
    </row>
    <row r="2424" spans="4:8" x14ac:dyDescent="0.25">
      <c r="D2424" s="7"/>
      <c r="H2424" s="6"/>
    </row>
    <row r="2425" spans="4:8" x14ac:dyDescent="0.25">
      <c r="D2425" s="7"/>
      <c r="H2425" s="6"/>
    </row>
    <row r="2426" spans="4:8" x14ac:dyDescent="0.25">
      <c r="D2426" s="7"/>
      <c r="H2426" s="6"/>
    </row>
    <row r="2427" spans="4:8" x14ac:dyDescent="0.25">
      <c r="D2427" s="7"/>
      <c r="H2427" s="6"/>
    </row>
    <row r="2428" spans="4:8" x14ac:dyDescent="0.25">
      <c r="D2428" s="7"/>
      <c r="H2428" s="6"/>
    </row>
    <row r="2429" spans="4:8" x14ac:dyDescent="0.25">
      <c r="D2429" s="7"/>
      <c r="H2429" s="6"/>
    </row>
    <row r="2430" spans="4:8" x14ac:dyDescent="0.25">
      <c r="D2430" s="7"/>
      <c r="H2430" s="6"/>
    </row>
    <row r="2431" spans="4:8" x14ac:dyDescent="0.25">
      <c r="D2431" s="7"/>
      <c r="H2431" s="6"/>
    </row>
    <row r="2432" spans="4:8" x14ac:dyDescent="0.25">
      <c r="D2432" s="7"/>
      <c r="H2432" s="6"/>
    </row>
    <row r="2433" spans="4:8" x14ac:dyDescent="0.25">
      <c r="D2433" s="7"/>
      <c r="H2433" s="6"/>
    </row>
    <row r="2434" spans="4:8" x14ac:dyDescent="0.25">
      <c r="D2434" s="7"/>
      <c r="H2434" s="6"/>
    </row>
    <row r="2435" spans="4:8" x14ac:dyDescent="0.25">
      <c r="D2435" s="7"/>
      <c r="H2435" s="6"/>
    </row>
    <row r="2436" spans="4:8" x14ac:dyDescent="0.25">
      <c r="D2436" s="7"/>
      <c r="H2436" s="6"/>
    </row>
    <row r="2437" spans="4:8" x14ac:dyDescent="0.25">
      <c r="D2437" s="7"/>
      <c r="H2437" s="6"/>
    </row>
    <row r="2438" spans="4:8" x14ac:dyDescent="0.25">
      <c r="D2438" s="7"/>
      <c r="H2438" s="6"/>
    </row>
    <row r="2439" spans="4:8" x14ac:dyDescent="0.25">
      <c r="D2439" s="7"/>
      <c r="H2439" s="6"/>
    </row>
    <row r="2440" spans="4:8" x14ac:dyDescent="0.25">
      <c r="D2440" s="7"/>
      <c r="H2440" s="6"/>
    </row>
    <row r="2441" spans="4:8" x14ac:dyDescent="0.25">
      <c r="D2441" s="7"/>
      <c r="H2441" s="6"/>
    </row>
    <row r="2442" spans="4:8" x14ac:dyDescent="0.25">
      <c r="D2442" s="7"/>
      <c r="H2442" s="6"/>
    </row>
    <row r="2443" spans="4:8" x14ac:dyDescent="0.25">
      <c r="D2443" s="7"/>
      <c r="H2443" s="6"/>
    </row>
    <row r="2444" spans="4:8" x14ac:dyDescent="0.25">
      <c r="D2444" s="7"/>
      <c r="H2444" s="6"/>
    </row>
    <row r="2445" spans="4:8" x14ac:dyDescent="0.25">
      <c r="D2445" s="7"/>
      <c r="H2445" s="6"/>
    </row>
    <row r="2446" spans="4:8" x14ac:dyDescent="0.25">
      <c r="D2446" s="7"/>
      <c r="H2446" s="6"/>
    </row>
    <row r="2447" spans="4:8" x14ac:dyDescent="0.25">
      <c r="D2447" s="7"/>
      <c r="H2447" s="6"/>
    </row>
    <row r="2448" spans="4:8" x14ac:dyDescent="0.25">
      <c r="D2448" s="7"/>
      <c r="H2448" s="6"/>
    </row>
    <row r="2449" spans="4:8" x14ac:dyDescent="0.25">
      <c r="D2449" s="7"/>
      <c r="H2449" s="6"/>
    </row>
    <row r="2450" spans="4:8" x14ac:dyDescent="0.25">
      <c r="D2450" s="7"/>
      <c r="H2450" s="6"/>
    </row>
    <row r="2451" spans="4:8" x14ac:dyDescent="0.25">
      <c r="D2451" s="7"/>
      <c r="H2451" s="6"/>
    </row>
    <row r="2452" spans="4:8" x14ac:dyDescent="0.25">
      <c r="D2452" s="7"/>
      <c r="H2452" s="6"/>
    </row>
    <row r="2453" spans="4:8" x14ac:dyDescent="0.25">
      <c r="D2453" s="7"/>
      <c r="H2453" s="6"/>
    </row>
    <row r="2454" spans="4:8" x14ac:dyDescent="0.25">
      <c r="D2454" s="7"/>
      <c r="H2454" s="6"/>
    </row>
    <row r="2455" spans="4:8" x14ac:dyDescent="0.25">
      <c r="D2455" s="7"/>
      <c r="H2455" s="6"/>
    </row>
    <row r="2456" spans="4:8" x14ac:dyDescent="0.25">
      <c r="D2456" s="7"/>
      <c r="H2456" s="6"/>
    </row>
    <row r="2457" spans="4:8" x14ac:dyDescent="0.25">
      <c r="D2457" s="7"/>
      <c r="H2457" s="6"/>
    </row>
    <row r="2458" spans="4:8" x14ac:dyDescent="0.25">
      <c r="D2458" s="7"/>
      <c r="H2458" s="6"/>
    </row>
    <row r="2459" spans="4:8" x14ac:dyDescent="0.25">
      <c r="D2459" s="7"/>
      <c r="H2459" s="6"/>
    </row>
    <row r="2460" spans="4:8" x14ac:dyDescent="0.25">
      <c r="D2460" s="7"/>
      <c r="H2460" s="6"/>
    </row>
    <row r="2461" spans="4:8" x14ac:dyDescent="0.25">
      <c r="D2461" s="7"/>
      <c r="H2461" s="6"/>
    </row>
    <row r="2462" spans="4:8" x14ac:dyDescent="0.25">
      <c r="D2462" s="7"/>
      <c r="H2462" s="6"/>
    </row>
    <row r="2463" spans="4:8" x14ac:dyDescent="0.25">
      <c r="D2463" s="7"/>
      <c r="H2463" s="6"/>
    </row>
    <row r="2464" spans="4:8" x14ac:dyDescent="0.25">
      <c r="D2464" s="7"/>
      <c r="H2464" s="6"/>
    </row>
    <row r="2465" spans="4:8" x14ac:dyDescent="0.25">
      <c r="D2465" s="7"/>
      <c r="H2465" s="6"/>
    </row>
    <row r="2466" spans="4:8" x14ac:dyDescent="0.25">
      <c r="D2466" s="7"/>
      <c r="H2466" s="6"/>
    </row>
    <row r="2467" spans="4:8" x14ac:dyDescent="0.25">
      <c r="D2467" s="7"/>
      <c r="H2467" s="6"/>
    </row>
    <row r="2468" spans="4:8" x14ac:dyDescent="0.25">
      <c r="D2468" s="7"/>
      <c r="H2468" s="6"/>
    </row>
    <row r="2469" spans="4:8" x14ac:dyDescent="0.25">
      <c r="D2469" s="7"/>
      <c r="H2469" s="6"/>
    </row>
    <row r="2470" spans="4:8" x14ac:dyDescent="0.25">
      <c r="D2470" s="7"/>
      <c r="H2470" s="6"/>
    </row>
    <row r="2471" spans="4:8" x14ac:dyDescent="0.25">
      <c r="D2471" s="7"/>
      <c r="H2471" s="6"/>
    </row>
    <row r="2472" spans="4:8" x14ac:dyDescent="0.25">
      <c r="D2472" s="7"/>
      <c r="H2472" s="6"/>
    </row>
    <row r="2473" spans="4:8" x14ac:dyDescent="0.25">
      <c r="D2473" s="7"/>
      <c r="H2473" s="6"/>
    </row>
    <row r="2474" spans="4:8" x14ac:dyDescent="0.25">
      <c r="D2474" s="7"/>
      <c r="H2474" s="6"/>
    </row>
    <row r="2475" spans="4:8" x14ac:dyDescent="0.25">
      <c r="D2475" s="7"/>
      <c r="H2475" s="6"/>
    </row>
    <row r="2476" spans="4:8" x14ac:dyDescent="0.25">
      <c r="D2476" s="7"/>
      <c r="H2476" s="6"/>
    </row>
    <row r="2477" spans="4:8" x14ac:dyDescent="0.25">
      <c r="D2477" s="7"/>
      <c r="H2477" s="6"/>
    </row>
    <row r="2478" spans="4:8" x14ac:dyDescent="0.25">
      <c r="D2478" s="7"/>
      <c r="H2478" s="6"/>
    </row>
    <row r="2479" spans="4:8" x14ac:dyDescent="0.25">
      <c r="D2479" s="7"/>
      <c r="H2479" s="6"/>
    </row>
    <row r="2480" spans="4:8" x14ac:dyDescent="0.25">
      <c r="D2480" s="7"/>
      <c r="H2480" s="6"/>
    </row>
    <row r="2481" spans="4:8" x14ac:dyDescent="0.25">
      <c r="D2481" s="7"/>
      <c r="H2481" s="6"/>
    </row>
    <row r="2482" spans="4:8" x14ac:dyDescent="0.25">
      <c r="D2482" s="7"/>
      <c r="H2482" s="6"/>
    </row>
    <row r="2483" spans="4:8" x14ac:dyDescent="0.25">
      <c r="D2483" s="7"/>
      <c r="H2483" s="6"/>
    </row>
    <row r="2484" spans="4:8" x14ac:dyDescent="0.25">
      <c r="D2484" s="7"/>
      <c r="H2484" s="6"/>
    </row>
    <row r="2485" spans="4:8" x14ac:dyDescent="0.25">
      <c r="D2485" s="7"/>
      <c r="H2485" s="6"/>
    </row>
    <row r="2486" spans="4:8" x14ac:dyDescent="0.25">
      <c r="D2486" s="7"/>
      <c r="H2486" s="6"/>
    </row>
    <row r="2487" spans="4:8" x14ac:dyDescent="0.25">
      <c r="D2487" s="7"/>
      <c r="H2487" s="6"/>
    </row>
    <row r="2488" spans="4:8" x14ac:dyDescent="0.25">
      <c r="D2488" s="7"/>
      <c r="H2488" s="6"/>
    </row>
    <row r="2489" spans="4:8" x14ac:dyDescent="0.25">
      <c r="D2489" s="7"/>
      <c r="H2489" s="6"/>
    </row>
    <row r="2490" spans="4:8" x14ac:dyDescent="0.25">
      <c r="D2490" s="7"/>
      <c r="H2490" s="6"/>
    </row>
    <row r="2491" spans="4:8" x14ac:dyDescent="0.25">
      <c r="D2491" s="7"/>
      <c r="H2491" s="6"/>
    </row>
    <row r="2492" spans="4:8" x14ac:dyDescent="0.25">
      <c r="D2492" s="7"/>
      <c r="H2492" s="6"/>
    </row>
    <row r="2493" spans="4:8" x14ac:dyDescent="0.25">
      <c r="D2493" s="7"/>
      <c r="H2493" s="6"/>
    </row>
    <row r="2494" spans="4:8" x14ac:dyDescent="0.25">
      <c r="D2494" s="7"/>
      <c r="H2494" s="6"/>
    </row>
    <row r="2495" spans="4:8" x14ac:dyDescent="0.25">
      <c r="D2495" s="7"/>
      <c r="H2495" s="6"/>
    </row>
    <row r="2496" spans="4:8" x14ac:dyDescent="0.25">
      <c r="D2496" s="7"/>
      <c r="H2496" s="6"/>
    </row>
    <row r="2497" spans="4:8" x14ac:dyDescent="0.25">
      <c r="D2497" s="7"/>
      <c r="H2497" s="6"/>
    </row>
    <row r="2498" spans="4:8" x14ac:dyDescent="0.25">
      <c r="D2498" s="7"/>
      <c r="H2498" s="6"/>
    </row>
    <row r="2499" spans="4:8" x14ac:dyDescent="0.25">
      <c r="D2499" s="7"/>
      <c r="H2499" s="6"/>
    </row>
    <row r="2500" spans="4:8" x14ac:dyDescent="0.25">
      <c r="D2500" s="7"/>
      <c r="H2500" s="6"/>
    </row>
    <row r="2501" spans="4:8" x14ac:dyDescent="0.25">
      <c r="D2501" s="7"/>
      <c r="H2501" s="6"/>
    </row>
    <row r="2502" spans="4:8" x14ac:dyDescent="0.25">
      <c r="D2502" s="7"/>
      <c r="H2502" s="6"/>
    </row>
    <row r="2503" spans="4:8" x14ac:dyDescent="0.25">
      <c r="D2503" s="7"/>
      <c r="H2503" s="6"/>
    </row>
    <row r="2504" spans="4:8" x14ac:dyDescent="0.25">
      <c r="D2504" s="7"/>
      <c r="H2504" s="6"/>
    </row>
    <row r="2505" spans="4:8" x14ac:dyDescent="0.25">
      <c r="D2505" s="7"/>
      <c r="H2505" s="6"/>
    </row>
    <row r="2506" spans="4:8" x14ac:dyDescent="0.25">
      <c r="D2506" s="7"/>
      <c r="H2506" s="6"/>
    </row>
    <row r="2507" spans="4:8" x14ac:dyDescent="0.25">
      <c r="D2507" s="7"/>
      <c r="H2507" s="6"/>
    </row>
    <row r="2508" spans="4:8" x14ac:dyDescent="0.25">
      <c r="D2508" s="7"/>
      <c r="H2508" s="6"/>
    </row>
    <row r="2509" spans="4:8" x14ac:dyDescent="0.25">
      <c r="D2509" s="7"/>
      <c r="H2509" s="6"/>
    </row>
    <row r="2510" spans="4:8" x14ac:dyDescent="0.25">
      <c r="D2510" s="7"/>
      <c r="H2510" s="6"/>
    </row>
    <row r="2511" spans="4:8" x14ac:dyDescent="0.25">
      <c r="D2511" s="7"/>
      <c r="H2511" s="6"/>
    </row>
    <row r="2512" spans="4:8" x14ac:dyDescent="0.25">
      <c r="D2512" s="7"/>
      <c r="H2512" s="6"/>
    </row>
    <row r="2513" spans="4:8" x14ac:dyDescent="0.25">
      <c r="D2513" s="7"/>
      <c r="H2513" s="6"/>
    </row>
    <row r="2514" spans="4:8" x14ac:dyDescent="0.25">
      <c r="D2514" s="7"/>
      <c r="H2514" s="6"/>
    </row>
    <row r="2515" spans="4:8" x14ac:dyDescent="0.25">
      <c r="D2515" s="7"/>
      <c r="H2515" s="6"/>
    </row>
    <row r="2516" spans="4:8" x14ac:dyDescent="0.25">
      <c r="D2516" s="7"/>
      <c r="H2516" s="6"/>
    </row>
    <row r="2517" spans="4:8" x14ac:dyDescent="0.25">
      <c r="D2517" s="7"/>
      <c r="H2517" s="6"/>
    </row>
    <row r="2518" spans="4:8" x14ac:dyDescent="0.25">
      <c r="D2518" s="7"/>
      <c r="H2518" s="6"/>
    </row>
    <row r="2519" spans="4:8" x14ac:dyDescent="0.25">
      <c r="D2519" s="7"/>
      <c r="H2519" s="6"/>
    </row>
    <row r="2520" spans="4:8" x14ac:dyDescent="0.25">
      <c r="D2520" s="7"/>
      <c r="H2520" s="6"/>
    </row>
    <row r="2521" spans="4:8" x14ac:dyDescent="0.25">
      <c r="D2521" s="7"/>
      <c r="H2521" s="6"/>
    </row>
    <row r="2522" spans="4:8" x14ac:dyDescent="0.25">
      <c r="D2522" s="7"/>
      <c r="H2522" s="6"/>
    </row>
    <row r="2523" spans="4:8" x14ac:dyDescent="0.25">
      <c r="D2523" s="7"/>
      <c r="H2523" s="6"/>
    </row>
    <row r="2524" spans="4:8" x14ac:dyDescent="0.25">
      <c r="D2524" s="7"/>
      <c r="H2524" s="6"/>
    </row>
    <row r="2525" spans="4:8" x14ac:dyDescent="0.25">
      <c r="D2525" s="7"/>
      <c r="H2525" s="6"/>
    </row>
    <row r="2526" spans="4:8" x14ac:dyDescent="0.25">
      <c r="D2526" s="7"/>
      <c r="H2526" s="6"/>
    </row>
    <row r="2527" spans="4:8" x14ac:dyDescent="0.25">
      <c r="D2527" s="7"/>
      <c r="H2527" s="6"/>
    </row>
    <row r="2528" spans="4:8" x14ac:dyDescent="0.25">
      <c r="D2528" s="7"/>
      <c r="H2528" s="6"/>
    </row>
    <row r="2529" spans="4:8" x14ac:dyDescent="0.25">
      <c r="D2529" s="7"/>
      <c r="H2529" s="6"/>
    </row>
    <row r="2530" spans="4:8" x14ac:dyDescent="0.25">
      <c r="D2530" s="7"/>
      <c r="H2530" s="6"/>
    </row>
    <row r="2531" spans="4:8" x14ac:dyDescent="0.25">
      <c r="D2531" s="7"/>
      <c r="H2531" s="6"/>
    </row>
    <row r="2532" spans="4:8" x14ac:dyDescent="0.25">
      <c r="D2532" s="7"/>
      <c r="H2532" s="6"/>
    </row>
    <row r="2533" spans="4:8" x14ac:dyDescent="0.25">
      <c r="D2533" s="7"/>
      <c r="H2533" s="6"/>
    </row>
    <row r="2534" spans="4:8" x14ac:dyDescent="0.25">
      <c r="D2534" s="7"/>
      <c r="H2534" s="6"/>
    </row>
    <row r="2535" spans="4:8" x14ac:dyDescent="0.25">
      <c r="D2535" s="7"/>
      <c r="H2535" s="6"/>
    </row>
    <row r="2536" spans="4:8" x14ac:dyDescent="0.25">
      <c r="D2536" s="7"/>
      <c r="H2536" s="6"/>
    </row>
    <row r="2537" spans="4:8" x14ac:dyDescent="0.25">
      <c r="D2537" s="7"/>
      <c r="H2537" s="6"/>
    </row>
    <row r="2538" spans="4:8" x14ac:dyDescent="0.25">
      <c r="D2538" s="7"/>
      <c r="H2538" s="6"/>
    </row>
    <row r="2539" spans="4:8" x14ac:dyDescent="0.25">
      <c r="D2539" s="7"/>
      <c r="H2539" s="6"/>
    </row>
    <row r="2540" spans="4:8" x14ac:dyDescent="0.25">
      <c r="D2540" s="7"/>
      <c r="H2540" s="6"/>
    </row>
    <row r="2541" spans="4:8" x14ac:dyDescent="0.25">
      <c r="D2541" s="7"/>
      <c r="H2541" s="6"/>
    </row>
    <row r="2542" spans="4:8" x14ac:dyDescent="0.25">
      <c r="D2542" s="7"/>
      <c r="H2542" s="6"/>
    </row>
    <row r="2543" spans="4:8" x14ac:dyDescent="0.25">
      <c r="D2543" s="7"/>
      <c r="H2543" s="6"/>
    </row>
    <row r="2544" spans="4:8" x14ac:dyDescent="0.25">
      <c r="D2544" s="7"/>
      <c r="H2544" s="6"/>
    </row>
    <row r="2545" spans="4:8" x14ac:dyDescent="0.25">
      <c r="D2545" s="7"/>
      <c r="H2545" s="6"/>
    </row>
    <row r="2546" spans="4:8" x14ac:dyDescent="0.25">
      <c r="D2546" s="7"/>
      <c r="H2546" s="6"/>
    </row>
    <row r="2547" spans="4:8" x14ac:dyDescent="0.25">
      <c r="D2547" s="7"/>
      <c r="H2547" s="6"/>
    </row>
    <row r="2548" spans="4:8" x14ac:dyDescent="0.25">
      <c r="D2548" s="7"/>
      <c r="H2548" s="6"/>
    </row>
    <row r="2549" spans="4:8" x14ac:dyDescent="0.25">
      <c r="D2549" s="7"/>
      <c r="H2549" s="6"/>
    </row>
    <row r="2550" spans="4:8" x14ac:dyDescent="0.25">
      <c r="D2550" s="7"/>
      <c r="H2550" s="6"/>
    </row>
    <row r="2551" spans="4:8" x14ac:dyDescent="0.25">
      <c r="D2551" s="7"/>
      <c r="H2551" s="6"/>
    </row>
    <row r="2552" spans="4:8" x14ac:dyDescent="0.25">
      <c r="D2552" s="7"/>
      <c r="H2552" s="6"/>
    </row>
    <row r="2553" spans="4:8" x14ac:dyDescent="0.25">
      <c r="D2553" s="7"/>
      <c r="H2553" s="6"/>
    </row>
    <row r="2554" spans="4:8" x14ac:dyDescent="0.25">
      <c r="D2554" s="7"/>
      <c r="H2554" s="6"/>
    </row>
    <row r="2555" spans="4:8" x14ac:dyDescent="0.25">
      <c r="D2555" s="7"/>
      <c r="H2555" s="6"/>
    </row>
    <row r="2556" spans="4:8" x14ac:dyDescent="0.25">
      <c r="D2556" s="7"/>
      <c r="H2556" s="6"/>
    </row>
    <row r="2557" spans="4:8" x14ac:dyDescent="0.25">
      <c r="D2557" s="7"/>
      <c r="H2557" s="6"/>
    </row>
    <row r="2558" spans="4:8" x14ac:dyDescent="0.25">
      <c r="D2558" s="7"/>
      <c r="H2558" s="6"/>
    </row>
    <row r="2559" spans="4:8" x14ac:dyDescent="0.25">
      <c r="D2559" s="7"/>
      <c r="H2559" s="6"/>
    </row>
    <row r="2560" spans="4:8" x14ac:dyDescent="0.25">
      <c r="D2560" s="7"/>
      <c r="H2560" s="6"/>
    </row>
    <row r="2561" spans="4:8" x14ac:dyDescent="0.25">
      <c r="D2561" s="7"/>
      <c r="H2561" s="6"/>
    </row>
    <row r="2562" spans="4:8" x14ac:dyDescent="0.25">
      <c r="D2562" s="7"/>
      <c r="H2562" s="6"/>
    </row>
    <row r="2563" spans="4:8" x14ac:dyDescent="0.25">
      <c r="D2563" s="7"/>
      <c r="H2563" s="6"/>
    </row>
    <row r="2564" spans="4:8" x14ac:dyDescent="0.25">
      <c r="D2564" s="7"/>
      <c r="H2564" s="6"/>
    </row>
    <row r="2565" spans="4:8" x14ac:dyDescent="0.25">
      <c r="D2565" s="7"/>
      <c r="H2565" s="6"/>
    </row>
    <row r="2566" spans="4:8" x14ac:dyDescent="0.25">
      <c r="D2566" s="7"/>
      <c r="H2566" s="6"/>
    </row>
    <row r="2567" spans="4:8" x14ac:dyDescent="0.25">
      <c r="D2567" s="7"/>
      <c r="H2567" s="6"/>
    </row>
    <row r="2568" spans="4:8" x14ac:dyDescent="0.25">
      <c r="D2568" s="7"/>
      <c r="H2568" s="6"/>
    </row>
    <row r="2569" spans="4:8" x14ac:dyDescent="0.25">
      <c r="D2569" s="7"/>
      <c r="H2569" s="6"/>
    </row>
    <row r="2570" spans="4:8" x14ac:dyDescent="0.25">
      <c r="D2570" s="7"/>
      <c r="H2570" s="6"/>
    </row>
    <row r="2571" spans="4:8" x14ac:dyDescent="0.25">
      <c r="D2571" s="7"/>
      <c r="H2571" s="6"/>
    </row>
    <row r="2572" spans="4:8" x14ac:dyDescent="0.25">
      <c r="D2572" s="7"/>
      <c r="H2572" s="6"/>
    </row>
    <row r="2573" spans="4:8" x14ac:dyDescent="0.25">
      <c r="D2573" s="7"/>
      <c r="H2573" s="6"/>
    </row>
    <row r="2574" spans="4:8" x14ac:dyDescent="0.25">
      <c r="D2574" s="7"/>
      <c r="H2574" s="6"/>
    </row>
    <row r="2575" spans="4:8" x14ac:dyDescent="0.25">
      <c r="D2575" s="7"/>
      <c r="H2575" s="6"/>
    </row>
    <row r="2576" spans="4:8" x14ac:dyDescent="0.25">
      <c r="D2576" s="7"/>
      <c r="H2576" s="6"/>
    </row>
    <row r="2577" spans="4:8" x14ac:dyDescent="0.25">
      <c r="D2577" s="7"/>
      <c r="H2577" s="6"/>
    </row>
    <row r="2578" spans="4:8" x14ac:dyDescent="0.25">
      <c r="D2578" s="7"/>
      <c r="H2578" s="6"/>
    </row>
    <row r="2579" spans="4:8" x14ac:dyDescent="0.25">
      <c r="D2579" s="7"/>
      <c r="H2579" s="6"/>
    </row>
    <row r="2580" spans="4:8" x14ac:dyDescent="0.25">
      <c r="D2580" s="7"/>
      <c r="H2580" s="6"/>
    </row>
    <row r="2581" spans="4:8" x14ac:dyDescent="0.25">
      <c r="D2581" s="7"/>
      <c r="H2581" s="6"/>
    </row>
    <row r="2582" spans="4:8" x14ac:dyDescent="0.25">
      <c r="D2582" s="7"/>
      <c r="H2582" s="6"/>
    </row>
    <row r="2583" spans="4:8" x14ac:dyDescent="0.25">
      <c r="D2583" s="7"/>
      <c r="H2583" s="6"/>
    </row>
    <row r="2584" spans="4:8" x14ac:dyDescent="0.25">
      <c r="D2584" s="7"/>
      <c r="H2584" s="6"/>
    </row>
    <row r="2585" spans="4:8" x14ac:dyDescent="0.25">
      <c r="D2585" s="7"/>
      <c r="H2585" s="6"/>
    </row>
    <row r="2586" spans="4:8" x14ac:dyDescent="0.25">
      <c r="D2586" s="7"/>
      <c r="H2586" s="6"/>
    </row>
    <row r="2587" spans="4:8" x14ac:dyDescent="0.25">
      <c r="D2587" s="7"/>
      <c r="H2587" s="6"/>
    </row>
    <row r="2588" spans="4:8" x14ac:dyDescent="0.25">
      <c r="D2588" s="7"/>
      <c r="H2588" s="6"/>
    </row>
    <row r="2589" spans="4:8" x14ac:dyDescent="0.25">
      <c r="D2589" s="7"/>
      <c r="H2589" s="6"/>
    </row>
    <row r="2590" spans="4:8" x14ac:dyDescent="0.25">
      <c r="D2590" s="7"/>
      <c r="H2590" s="6"/>
    </row>
    <row r="2591" spans="4:8" x14ac:dyDescent="0.25">
      <c r="D2591" s="7"/>
      <c r="H2591" s="6"/>
    </row>
    <row r="2592" spans="4:8" x14ac:dyDescent="0.25">
      <c r="D2592" s="7"/>
      <c r="H2592" s="6"/>
    </row>
    <row r="2593" spans="4:8" x14ac:dyDescent="0.25">
      <c r="D2593" s="7"/>
      <c r="H2593" s="6"/>
    </row>
    <row r="2594" spans="4:8" x14ac:dyDescent="0.25">
      <c r="D2594" s="7"/>
      <c r="H2594" s="6"/>
    </row>
    <row r="2595" spans="4:8" x14ac:dyDescent="0.25">
      <c r="D2595" s="7"/>
      <c r="H2595" s="6"/>
    </row>
    <row r="2596" spans="4:8" x14ac:dyDescent="0.25">
      <c r="D2596" s="7"/>
      <c r="H2596" s="6"/>
    </row>
    <row r="2597" spans="4:8" x14ac:dyDescent="0.25">
      <c r="D2597" s="7"/>
      <c r="H2597" s="6"/>
    </row>
    <row r="2598" spans="4:8" x14ac:dyDescent="0.25">
      <c r="D2598" s="7"/>
      <c r="H2598" s="6"/>
    </row>
    <row r="2599" spans="4:8" x14ac:dyDescent="0.25">
      <c r="D2599" s="7"/>
      <c r="H2599" s="6"/>
    </row>
    <row r="2600" spans="4:8" x14ac:dyDescent="0.25">
      <c r="D2600" s="7"/>
      <c r="H2600" s="6"/>
    </row>
    <row r="2601" spans="4:8" x14ac:dyDescent="0.25">
      <c r="D2601" s="7"/>
      <c r="H2601" s="6"/>
    </row>
    <row r="2602" spans="4:8" x14ac:dyDescent="0.25">
      <c r="D2602" s="7"/>
      <c r="H2602" s="6"/>
    </row>
    <row r="2603" spans="4:8" x14ac:dyDescent="0.25">
      <c r="D2603" s="7"/>
      <c r="H2603" s="6"/>
    </row>
    <row r="2604" spans="4:8" x14ac:dyDescent="0.25">
      <c r="D2604" s="7"/>
      <c r="H2604" s="6"/>
    </row>
    <row r="2605" spans="4:8" x14ac:dyDescent="0.25">
      <c r="D2605" s="7"/>
      <c r="H2605" s="6"/>
    </row>
    <row r="2606" spans="4:8" x14ac:dyDescent="0.25">
      <c r="D2606" s="7"/>
      <c r="H2606" s="6"/>
    </row>
    <row r="2607" spans="4:8" x14ac:dyDescent="0.25">
      <c r="D2607" s="7"/>
      <c r="H2607" s="6"/>
    </row>
    <row r="2608" spans="4:8" x14ac:dyDescent="0.25">
      <c r="D2608" s="7"/>
      <c r="H2608" s="6"/>
    </row>
    <row r="2609" spans="4:8" x14ac:dyDescent="0.25">
      <c r="D2609" s="7"/>
      <c r="H2609" s="6"/>
    </row>
    <row r="2610" spans="4:8" x14ac:dyDescent="0.25">
      <c r="D2610" s="7"/>
      <c r="H2610" s="6"/>
    </row>
    <row r="2611" spans="4:8" x14ac:dyDescent="0.25">
      <c r="D2611" s="7"/>
      <c r="H2611" s="6"/>
    </row>
    <row r="2612" spans="4:8" x14ac:dyDescent="0.25">
      <c r="D2612" s="7"/>
      <c r="H2612" s="6"/>
    </row>
    <row r="2613" spans="4:8" x14ac:dyDescent="0.25">
      <c r="D2613" s="7"/>
      <c r="H2613" s="6"/>
    </row>
    <row r="2614" spans="4:8" x14ac:dyDescent="0.25">
      <c r="D2614" s="7"/>
      <c r="H2614" s="6"/>
    </row>
    <row r="2615" spans="4:8" x14ac:dyDescent="0.25">
      <c r="D2615" s="7"/>
      <c r="H2615" s="6"/>
    </row>
    <row r="2616" spans="4:8" x14ac:dyDescent="0.25">
      <c r="D2616" s="7"/>
      <c r="H2616" s="6"/>
    </row>
    <row r="2617" spans="4:8" x14ac:dyDescent="0.25">
      <c r="D2617" s="7"/>
      <c r="H2617" s="6"/>
    </row>
    <row r="2618" spans="4:8" x14ac:dyDescent="0.25">
      <c r="D2618" s="7"/>
      <c r="H2618" s="6"/>
    </row>
    <row r="2619" spans="4:8" x14ac:dyDescent="0.25">
      <c r="D2619" s="7"/>
      <c r="H2619" s="6"/>
    </row>
    <row r="2620" spans="4:8" x14ac:dyDescent="0.25">
      <c r="D2620" s="7"/>
      <c r="H2620" s="6"/>
    </row>
    <row r="2621" spans="4:8" x14ac:dyDescent="0.25">
      <c r="D2621" s="7"/>
      <c r="H2621" s="6"/>
    </row>
    <row r="2622" spans="4:8" x14ac:dyDescent="0.25">
      <c r="D2622" s="7"/>
      <c r="H2622" s="6"/>
    </row>
    <row r="2623" spans="4:8" x14ac:dyDescent="0.25">
      <c r="D2623" s="7"/>
      <c r="H2623" s="6"/>
    </row>
    <row r="2624" spans="4:8" x14ac:dyDescent="0.25">
      <c r="D2624" s="7"/>
      <c r="H2624" s="6"/>
    </row>
    <row r="2625" spans="4:8" x14ac:dyDescent="0.25">
      <c r="D2625" s="7"/>
      <c r="H2625" s="6"/>
    </row>
    <row r="2626" spans="4:8" x14ac:dyDescent="0.25">
      <c r="D2626" s="7"/>
      <c r="H2626" s="6"/>
    </row>
    <row r="2627" spans="4:8" x14ac:dyDescent="0.25">
      <c r="D2627" s="7"/>
      <c r="H2627" s="6"/>
    </row>
    <row r="2628" spans="4:8" x14ac:dyDescent="0.25">
      <c r="D2628" s="7"/>
      <c r="H2628" s="6"/>
    </row>
    <row r="2629" spans="4:8" x14ac:dyDescent="0.25">
      <c r="D2629" s="7"/>
      <c r="H2629" s="6"/>
    </row>
    <row r="2630" spans="4:8" x14ac:dyDescent="0.25">
      <c r="D2630" s="7"/>
      <c r="H2630" s="6"/>
    </row>
    <row r="2631" spans="4:8" x14ac:dyDescent="0.25">
      <c r="D2631" s="7"/>
      <c r="H2631" s="6"/>
    </row>
    <row r="2632" spans="4:8" x14ac:dyDescent="0.25">
      <c r="D2632" s="7"/>
      <c r="H2632" s="6"/>
    </row>
    <row r="2633" spans="4:8" x14ac:dyDescent="0.25">
      <c r="D2633" s="7"/>
      <c r="H2633" s="6"/>
    </row>
    <row r="2634" spans="4:8" x14ac:dyDescent="0.25">
      <c r="D2634" s="7"/>
      <c r="H2634" s="6"/>
    </row>
    <row r="2635" spans="4:8" x14ac:dyDescent="0.25">
      <c r="D2635" s="7"/>
      <c r="H2635" s="6"/>
    </row>
    <row r="2636" spans="4:8" x14ac:dyDescent="0.25">
      <c r="D2636" s="7"/>
      <c r="H2636" s="6"/>
    </row>
    <row r="2637" spans="4:8" x14ac:dyDescent="0.25">
      <c r="D2637" s="7"/>
      <c r="H2637" s="6"/>
    </row>
    <row r="2638" spans="4:8" x14ac:dyDescent="0.25">
      <c r="D2638" s="7"/>
      <c r="H2638" s="6"/>
    </row>
    <row r="2639" spans="4:8" x14ac:dyDescent="0.25">
      <c r="D2639" s="7"/>
      <c r="H2639" s="6"/>
    </row>
    <row r="2640" spans="4:8" x14ac:dyDescent="0.25">
      <c r="D2640" s="7"/>
      <c r="H2640" s="6"/>
    </row>
    <row r="2641" spans="4:8" x14ac:dyDescent="0.25">
      <c r="D2641" s="7"/>
      <c r="H2641" s="6"/>
    </row>
    <row r="2642" spans="4:8" x14ac:dyDescent="0.25">
      <c r="D2642" s="7"/>
      <c r="H2642" s="6"/>
    </row>
    <row r="2643" spans="4:8" x14ac:dyDescent="0.25">
      <c r="D2643" s="7"/>
      <c r="H2643" s="6"/>
    </row>
    <row r="2644" spans="4:8" x14ac:dyDescent="0.25">
      <c r="D2644" s="7"/>
      <c r="H2644" s="6"/>
    </row>
    <row r="2645" spans="4:8" x14ac:dyDescent="0.25">
      <c r="D2645" s="7"/>
      <c r="H2645" s="6"/>
    </row>
    <row r="2646" spans="4:8" x14ac:dyDescent="0.25">
      <c r="D2646" s="7"/>
      <c r="H2646" s="6"/>
    </row>
    <row r="2647" spans="4:8" x14ac:dyDescent="0.25">
      <c r="D2647" s="7"/>
      <c r="H2647" s="6"/>
    </row>
    <row r="2648" spans="4:8" x14ac:dyDescent="0.25">
      <c r="D2648" s="7"/>
      <c r="H2648" s="6"/>
    </row>
    <row r="2649" spans="4:8" x14ac:dyDescent="0.25">
      <c r="D2649" s="7"/>
      <c r="H2649" s="6"/>
    </row>
    <row r="2650" spans="4:8" x14ac:dyDescent="0.25">
      <c r="D2650" s="7"/>
      <c r="H2650" s="6"/>
    </row>
    <row r="2651" spans="4:8" x14ac:dyDescent="0.25">
      <c r="D2651" s="7"/>
      <c r="H2651" s="6"/>
    </row>
    <row r="2652" spans="4:8" x14ac:dyDescent="0.25">
      <c r="D2652" s="7"/>
      <c r="H2652" s="6"/>
    </row>
    <row r="2653" spans="4:8" x14ac:dyDescent="0.25">
      <c r="D2653" s="7"/>
      <c r="H2653" s="6"/>
    </row>
    <row r="2654" spans="4:8" x14ac:dyDescent="0.25">
      <c r="D2654" s="7"/>
      <c r="H2654" s="6"/>
    </row>
    <row r="2655" spans="4:8" x14ac:dyDescent="0.25">
      <c r="D2655" s="7"/>
      <c r="H2655" s="6"/>
    </row>
    <row r="2656" spans="4:8" x14ac:dyDescent="0.25">
      <c r="D2656" s="7"/>
      <c r="H2656" s="6"/>
    </row>
    <row r="2657" spans="4:8" x14ac:dyDescent="0.25">
      <c r="D2657" s="7"/>
      <c r="H2657" s="6"/>
    </row>
    <row r="2658" spans="4:8" x14ac:dyDescent="0.25">
      <c r="D2658" s="7"/>
      <c r="H2658" s="6"/>
    </row>
    <row r="2659" spans="4:8" x14ac:dyDescent="0.25">
      <c r="D2659" s="7"/>
      <c r="H2659" s="6"/>
    </row>
    <row r="2660" spans="4:8" x14ac:dyDescent="0.25">
      <c r="D2660" s="7"/>
      <c r="H2660" s="6"/>
    </row>
    <row r="2661" spans="4:8" x14ac:dyDescent="0.25">
      <c r="D2661" s="7"/>
      <c r="H2661" s="6"/>
    </row>
    <row r="2662" spans="4:8" x14ac:dyDescent="0.25">
      <c r="D2662" s="7"/>
      <c r="H2662" s="6"/>
    </row>
    <row r="2663" spans="4:8" x14ac:dyDescent="0.25">
      <c r="D2663" s="7"/>
      <c r="H2663" s="6"/>
    </row>
    <row r="2664" spans="4:8" x14ac:dyDescent="0.25">
      <c r="D2664" s="7"/>
      <c r="H2664" s="6"/>
    </row>
    <row r="2665" spans="4:8" x14ac:dyDescent="0.25">
      <c r="D2665" s="7"/>
      <c r="H2665" s="6"/>
    </row>
    <row r="2666" spans="4:8" x14ac:dyDescent="0.25">
      <c r="D2666" s="7"/>
      <c r="H2666" s="6"/>
    </row>
    <row r="2667" spans="4:8" x14ac:dyDescent="0.25">
      <c r="D2667" s="7"/>
      <c r="H2667" s="6"/>
    </row>
    <row r="2668" spans="4:8" x14ac:dyDescent="0.25">
      <c r="D2668" s="7"/>
      <c r="H2668" s="6"/>
    </row>
    <row r="2669" spans="4:8" x14ac:dyDescent="0.25">
      <c r="D2669" s="7"/>
      <c r="H2669" s="6"/>
    </row>
    <row r="2670" spans="4:8" x14ac:dyDescent="0.25">
      <c r="D2670" s="7"/>
      <c r="H2670" s="6"/>
    </row>
    <row r="2671" spans="4:8" x14ac:dyDescent="0.25">
      <c r="D2671" s="7"/>
      <c r="H2671" s="6"/>
    </row>
    <row r="2672" spans="4:8" x14ac:dyDescent="0.25">
      <c r="D2672" s="7"/>
      <c r="H2672" s="6"/>
    </row>
    <row r="2673" spans="4:8" x14ac:dyDescent="0.25">
      <c r="D2673" s="7"/>
      <c r="H2673" s="6"/>
    </row>
    <row r="2674" spans="4:8" x14ac:dyDescent="0.25">
      <c r="D2674" s="7"/>
      <c r="H2674" s="6"/>
    </row>
    <row r="2675" spans="4:8" x14ac:dyDescent="0.25">
      <c r="D2675" s="7"/>
      <c r="H2675" s="6"/>
    </row>
    <row r="2676" spans="4:8" x14ac:dyDescent="0.25">
      <c r="D2676" s="7"/>
      <c r="H2676" s="6"/>
    </row>
    <row r="2677" spans="4:8" x14ac:dyDescent="0.25">
      <c r="D2677" s="7"/>
      <c r="H2677" s="6"/>
    </row>
    <row r="2678" spans="4:8" x14ac:dyDescent="0.25">
      <c r="D2678" s="7"/>
      <c r="H2678" s="6"/>
    </row>
    <row r="2679" spans="4:8" x14ac:dyDescent="0.25">
      <c r="D2679" s="7"/>
      <c r="H2679" s="6"/>
    </row>
    <row r="2680" spans="4:8" x14ac:dyDescent="0.25">
      <c r="D2680" s="7"/>
      <c r="H2680" s="6"/>
    </row>
    <row r="2681" spans="4:8" x14ac:dyDescent="0.25">
      <c r="D2681" s="7"/>
      <c r="H2681" s="6"/>
    </row>
    <row r="2682" spans="4:8" x14ac:dyDescent="0.25">
      <c r="D2682" s="7"/>
      <c r="H2682" s="6"/>
    </row>
    <row r="2683" spans="4:8" x14ac:dyDescent="0.25">
      <c r="D2683" s="7"/>
      <c r="H2683" s="6"/>
    </row>
    <row r="2684" spans="4:8" x14ac:dyDescent="0.25">
      <c r="D2684" s="7"/>
      <c r="H2684" s="6"/>
    </row>
    <row r="2685" spans="4:8" x14ac:dyDescent="0.25">
      <c r="D2685" s="7"/>
      <c r="H2685" s="6"/>
    </row>
    <row r="2686" spans="4:8" x14ac:dyDescent="0.25">
      <c r="D2686" s="7"/>
      <c r="H2686" s="6"/>
    </row>
    <row r="2687" spans="4:8" x14ac:dyDescent="0.25">
      <c r="D2687" s="7"/>
      <c r="H2687" s="6"/>
    </row>
    <row r="2688" spans="4:8" x14ac:dyDescent="0.25">
      <c r="D2688" s="7"/>
      <c r="H2688" s="6"/>
    </row>
    <row r="2689" spans="4:8" x14ac:dyDescent="0.25">
      <c r="D2689" s="7"/>
      <c r="H2689" s="6"/>
    </row>
    <row r="2690" spans="4:8" x14ac:dyDescent="0.25">
      <c r="D2690" s="7"/>
      <c r="H2690" s="6"/>
    </row>
    <row r="2691" spans="4:8" x14ac:dyDescent="0.25">
      <c r="D2691" s="7"/>
      <c r="H2691" s="6"/>
    </row>
    <row r="2692" spans="4:8" x14ac:dyDescent="0.25">
      <c r="D2692" s="7"/>
      <c r="H2692" s="6"/>
    </row>
    <row r="2693" spans="4:8" x14ac:dyDescent="0.25">
      <c r="D2693" s="7"/>
      <c r="H2693" s="6"/>
    </row>
    <row r="2694" spans="4:8" x14ac:dyDescent="0.25">
      <c r="D2694" s="7"/>
      <c r="H2694" s="6"/>
    </row>
    <row r="2695" spans="4:8" x14ac:dyDescent="0.25">
      <c r="D2695" s="7"/>
      <c r="H2695" s="6"/>
    </row>
    <row r="2696" spans="4:8" x14ac:dyDescent="0.25">
      <c r="D2696" s="7"/>
      <c r="H2696" s="6"/>
    </row>
    <row r="2697" spans="4:8" x14ac:dyDescent="0.25">
      <c r="D2697" s="7"/>
      <c r="H2697" s="6"/>
    </row>
    <row r="2698" spans="4:8" x14ac:dyDescent="0.25">
      <c r="D2698" s="7"/>
      <c r="H2698" s="6"/>
    </row>
    <row r="2699" spans="4:8" x14ac:dyDescent="0.25">
      <c r="D2699" s="7"/>
      <c r="H2699" s="6"/>
    </row>
    <row r="2700" spans="4:8" x14ac:dyDescent="0.25">
      <c r="D2700" s="7"/>
      <c r="H2700" s="6"/>
    </row>
    <row r="2701" spans="4:8" x14ac:dyDescent="0.25">
      <c r="D2701" s="7"/>
      <c r="H2701" s="6"/>
    </row>
    <row r="2702" spans="4:8" x14ac:dyDescent="0.25">
      <c r="D2702" s="7"/>
      <c r="H2702" s="6"/>
    </row>
    <row r="2703" spans="4:8" x14ac:dyDescent="0.25">
      <c r="D2703" s="7"/>
      <c r="H2703" s="6"/>
    </row>
    <row r="2704" spans="4:8" x14ac:dyDescent="0.25">
      <c r="D2704" s="7"/>
      <c r="H2704" s="6"/>
    </row>
    <row r="2705" spans="4:8" x14ac:dyDescent="0.25">
      <c r="D2705" s="7"/>
      <c r="H2705" s="6"/>
    </row>
    <row r="2706" spans="4:8" x14ac:dyDescent="0.25">
      <c r="D2706" s="7"/>
      <c r="H2706" s="6"/>
    </row>
    <row r="2707" spans="4:8" x14ac:dyDescent="0.25">
      <c r="D2707" s="7"/>
      <c r="H2707" s="6"/>
    </row>
    <row r="2708" spans="4:8" x14ac:dyDescent="0.25">
      <c r="D2708" s="7"/>
      <c r="H2708" s="6"/>
    </row>
    <row r="2709" spans="4:8" x14ac:dyDescent="0.25">
      <c r="D2709" s="7"/>
      <c r="H2709" s="6"/>
    </row>
    <row r="2710" spans="4:8" x14ac:dyDescent="0.25">
      <c r="D2710" s="7"/>
      <c r="H2710" s="6"/>
    </row>
    <row r="2711" spans="4:8" x14ac:dyDescent="0.25">
      <c r="D2711" s="7"/>
      <c r="H2711" s="6"/>
    </row>
    <row r="2712" spans="4:8" x14ac:dyDescent="0.25">
      <c r="D2712" s="7"/>
      <c r="H2712" s="6"/>
    </row>
    <row r="2713" spans="4:8" x14ac:dyDescent="0.25">
      <c r="D2713" s="7"/>
      <c r="H2713" s="6"/>
    </row>
    <row r="2714" spans="4:8" x14ac:dyDescent="0.25">
      <c r="D2714" s="7"/>
      <c r="H2714" s="6"/>
    </row>
    <row r="2715" spans="4:8" x14ac:dyDescent="0.25">
      <c r="D2715" s="7"/>
      <c r="H2715" s="6"/>
    </row>
    <row r="2716" spans="4:8" x14ac:dyDescent="0.25">
      <c r="D2716" s="7"/>
      <c r="H2716" s="6"/>
    </row>
    <row r="2717" spans="4:8" x14ac:dyDescent="0.25">
      <c r="D2717" s="7"/>
      <c r="H2717" s="6"/>
    </row>
    <row r="2718" spans="4:8" x14ac:dyDescent="0.25">
      <c r="D2718" s="7"/>
      <c r="H2718" s="6"/>
    </row>
    <row r="2719" spans="4:8" x14ac:dyDescent="0.25">
      <c r="D2719" s="7"/>
      <c r="H2719" s="6"/>
    </row>
    <row r="2720" spans="4:8" x14ac:dyDescent="0.25">
      <c r="D2720" s="7"/>
      <c r="H2720" s="6"/>
    </row>
    <row r="2721" spans="4:8" x14ac:dyDescent="0.25">
      <c r="D2721" s="7"/>
      <c r="H2721" s="6"/>
    </row>
    <row r="2722" spans="4:8" x14ac:dyDescent="0.25">
      <c r="D2722" s="7"/>
      <c r="H2722" s="6"/>
    </row>
    <row r="2723" spans="4:8" x14ac:dyDescent="0.25">
      <c r="D2723" s="7"/>
      <c r="H2723" s="6"/>
    </row>
    <row r="2724" spans="4:8" x14ac:dyDescent="0.25">
      <c r="D2724" s="7"/>
      <c r="H2724" s="6"/>
    </row>
    <row r="2725" spans="4:8" x14ac:dyDescent="0.25">
      <c r="D2725" s="7"/>
      <c r="H2725" s="6"/>
    </row>
    <row r="2726" spans="4:8" x14ac:dyDescent="0.25">
      <c r="D2726" s="7"/>
      <c r="H2726" s="6"/>
    </row>
    <row r="2727" spans="4:8" x14ac:dyDescent="0.25">
      <c r="D2727" s="7"/>
      <c r="H2727" s="6"/>
    </row>
    <row r="2728" spans="4:8" x14ac:dyDescent="0.25">
      <c r="D2728" s="7"/>
      <c r="H2728" s="6"/>
    </row>
    <row r="2729" spans="4:8" x14ac:dyDescent="0.25">
      <c r="D2729" s="7"/>
      <c r="H2729" s="6"/>
    </row>
    <row r="2730" spans="4:8" x14ac:dyDescent="0.25">
      <c r="D2730" s="7"/>
      <c r="H2730" s="6"/>
    </row>
    <row r="2731" spans="4:8" x14ac:dyDescent="0.25">
      <c r="D2731" s="7"/>
      <c r="H2731" s="6"/>
    </row>
    <row r="2732" spans="4:8" x14ac:dyDescent="0.25">
      <c r="D2732" s="7"/>
      <c r="H2732" s="6"/>
    </row>
    <row r="2733" spans="4:8" x14ac:dyDescent="0.25">
      <c r="D2733" s="7"/>
      <c r="H2733" s="6"/>
    </row>
    <row r="2734" spans="4:8" x14ac:dyDescent="0.25">
      <c r="D2734" s="7"/>
      <c r="H2734" s="6"/>
    </row>
    <row r="2735" spans="4:8" x14ac:dyDescent="0.25">
      <c r="D2735" s="7"/>
      <c r="H2735" s="6"/>
    </row>
    <row r="2736" spans="4:8" x14ac:dyDescent="0.25">
      <c r="D2736" s="7"/>
      <c r="H2736" s="6"/>
    </row>
    <row r="2737" spans="4:8" x14ac:dyDescent="0.25">
      <c r="D2737" s="7"/>
      <c r="H2737" s="6"/>
    </row>
    <row r="2738" spans="4:8" x14ac:dyDescent="0.25">
      <c r="D2738" s="7"/>
      <c r="H2738" s="6"/>
    </row>
    <row r="2739" spans="4:8" x14ac:dyDescent="0.25">
      <c r="D2739" s="7"/>
      <c r="H2739" s="6"/>
    </row>
    <row r="2740" spans="4:8" x14ac:dyDescent="0.25">
      <c r="D2740" s="7"/>
      <c r="H2740" s="6"/>
    </row>
    <row r="2741" spans="4:8" x14ac:dyDescent="0.25">
      <c r="D2741" s="7"/>
      <c r="H2741" s="6"/>
    </row>
    <row r="2742" spans="4:8" x14ac:dyDescent="0.25">
      <c r="D2742" s="7"/>
      <c r="H2742" s="6"/>
    </row>
    <row r="2743" spans="4:8" x14ac:dyDescent="0.25">
      <c r="D2743" s="7"/>
      <c r="H2743" s="6"/>
    </row>
    <row r="2744" spans="4:8" x14ac:dyDescent="0.25">
      <c r="D2744" s="7"/>
      <c r="H2744" s="6"/>
    </row>
    <row r="2745" spans="4:8" x14ac:dyDescent="0.25">
      <c r="D2745" s="7"/>
      <c r="H2745" s="6"/>
    </row>
    <row r="2746" spans="4:8" x14ac:dyDescent="0.25">
      <c r="D2746" s="7"/>
      <c r="H2746" s="6"/>
    </row>
    <row r="2747" spans="4:8" x14ac:dyDescent="0.25">
      <c r="D2747" s="7"/>
      <c r="H2747" s="6"/>
    </row>
    <row r="2748" spans="4:8" x14ac:dyDescent="0.25">
      <c r="D2748" s="7"/>
      <c r="H2748" s="6"/>
    </row>
    <row r="2749" spans="4:8" x14ac:dyDescent="0.25">
      <c r="D2749" s="7"/>
      <c r="H2749" s="6"/>
    </row>
    <row r="2750" spans="4:8" x14ac:dyDescent="0.25">
      <c r="D2750" s="7"/>
      <c r="H2750" s="6"/>
    </row>
    <row r="2751" spans="4:8" x14ac:dyDescent="0.25">
      <c r="D2751" s="7"/>
      <c r="H2751" s="6"/>
    </row>
    <row r="2752" spans="4:8" x14ac:dyDescent="0.25">
      <c r="D2752" s="7"/>
      <c r="H2752" s="6"/>
    </row>
    <row r="2753" spans="4:8" x14ac:dyDescent="0.25">
      <c r="D2753" s="7"/>
      <c r="H2753" s="6"/>
    </row>
    <row r="2754" spans="4:8" x14ac:dyDescent="0.25">
      <c r="D2754" s="7"/>
      <c r="H2754" s="6"/>
    </row>
    <row r="2755" spans="4:8" x14ac:dyDescent="0.25">
      <c r="D2755" s="7"/>
      <c r="H2755" s="6"/>
    </row>
    <row r="2756" spans="4:8" x14ac:dyDescent="0.25">
      <c r="D2756" s="7"/>
      <c r="H2756" s="6"/>
    </row>
    <row r="2757" spans="4:8" x14ac:dyDescent="0.25">
      <c r="D2757" s="7"/>
      <c r="H2757" s="6"/>
    </row>
    <row r="2758" spans="4:8" x14ac:dyDescent="0.25">
      <c r="D2758" s="7"/>
      <c r="H2758" s="6"/>
    </row>
    <row r="2759" spans="4:8" x14ac:dyDescent="0.25">
      <c r="D2759" s="7"/>
      <c r="H2759" s="6"/>
    </row>
    <row r="2760" spans="4:8" x14ac:dyDescent="0.25">
      <c r="D2760" s="7"/>
      <c r="H2760" s="6"/>
    </row>
    <row r="2761" spans="4:8" x14ac:dyDescent="0.25">
      <c r="D2761" s="7"/>
      <c r="H2761" s="6"/>
    </row>
    <row r="2762" spans="4:8" x14ac:dyDescent="0.25">
      <c r="D2762" s="7"/>
      <c r="H2762" s="6"/>
    </row>
    <row r="2763" spans="4:8" x14ac:dyDescent="0.25">
      <c r="D2763" s="7"/>
      <c r="H2763" s="6"/>
    </row>
    <row r="2764" spans="4:8" x14ac:dyDescent="0.25">
      <c r="D2764" s="7"/>
      <c r="H2764" s="6"/>
    </row>
    <row r="2765" spans="4:8" x14ac:dyDescent="0.25">
      <c r="D2765" s="7"/>
      <c r="H2765" s="6"/>
    </row>
    <row r="2766" spans="4:8" x14ac:dyDescent="0.25">
      <c r="D2766" s="7"/>
      <c r="H2766" s="6"/>
    </row>
    <row r="2767" spans="4:8" x14ac:dyDescent="0.25">
      <c r="D2767" s="7"/>
      <c r="H2767" s="6"/>
    </row>
    <row r="2768" spans="4:8" x14ac:dyDescent="0.25">
      <c r="D2768" s="7"/>
      <c r="H2768" s="6"/>
    </row>
    <row r="2769" spans="4:8" x14ac:dyDescent="0.25">
      <c r="D2769" s="7"/>
      <c r="H2769" s="6"/>
    </row>
    <row r="2770" spans="4:8" x14ac:dyDescent="0.25">
      <c r="D2770" s="7"/>
      <c r="H2770" s="6"/>
    </row>
    <row r="2771" spans="4:8" x14ac:dyDescent="0.25">
      <c r="D2771" s="7"/>
      <c r="H2771" s="6"/>
    </row>
    <row r="2772" spans="4:8" x14ac:dyDescent="0.25">
      <c r="D2772" s="7"/>
      <c r="H2772" s="6"/>
    </row>
    <row r="2773" spans="4:8" x14ac:dyDescent="0.25">
      <c r="D2773" s="7"/>
      <c r="H2773" s="6"/>
    </row>
    <row r="2774" spans="4:8" x14ac:dyDescent="0.25">
      <c r="D2774" s="7"/>
      <c r="H2774" s="6"/>
    </row>
    <row r="2775" spans="4:8" x14ac:dyDescent="0.25">
      <c r="D2775" s="7"/>
      <c r="H2775" s="6"/>
    </row>
    <row r="2776" spans="4:8" x14ac:dyDescent="0.25">
      <c r="D2776" s="7"/>
      <c r="H2776" s="6"/>
    </row>
    <row r="2777" spans="4:8" x14ac:dyDescent="0.25">
      <c r="D2777" s="7"/>
      <c r="H2777" s="6"/>
    </row>
    <row r="2778" spans="4:8" x14ac:dyDescent="0.25">
      <c r="D2778" s="7"/>
      <c r="H2778" s="6"/>
    </row>
    <row r="2779" spans="4:8" x14ac:dyDescent="0.25">
      <c r="D2779" s="7"/>
      <c r="H2779" s="6"/>
    </row>
    <row r="2780" spans="4:8" x14ac:dyDescent="0.25">
      <c r="D2780" s="7"/>
      <c r="H2780" s="6"/>
    </row>
    <row r="2781" spans="4:8" x14ac:dyDescent="0.25">
      <c r="D2781" s="7"/>
      <c r="H2781" s="6"/>
    </row>
    <row r="2782" spans="4:8" x14ac:dyDescent="0.25">
      <c r="D2782" s="7"/>
      <c r="H2782" s="6"/>
    </row>
    <row r="2783" spans="4:8" x14ac:dyDescent="0.25">
      <c r="D2783" s="7"/>
      <c r="H2783" s="6"/>
    </row>
    <row r="2784" spans="4:8" x14ac:dyDescent="0.25">
      <c r="D2784" s="7"/>
      <c r="H2784" s="6"/>
    </row>
    <row r="2785" spans="4:8" x14ac:dyDescent="0.25">
      <c r="D2785" s="7"/>
      <c r="H2785" s="6"/>
    </row>
    <row r="2786" spans="4:8" x14ac:dyDescent="0.25">
      <c r="D2786" s="7"/>
      <c r="H2786" s="6"/>
    </row>
    <row r="2787" spans="4:8" x14ac:dyDescent="0.25">
      <c r="D2787" s="7"/>
      <c r="H2787" s="6"/>
    </row>
    <row r="2788" spans="4:8" x14ac:dyDescent="0.25">
      <c r="D2788" s="7"/>
      <c r="H2788" s="6"/>
    </row>
    <row r="2789" spans="4:8" x14ac:dyDescent="0.25">
      <c r="D2789" s="7"/>
      <c r="H2789" s="6"/>
    </row>
    <row r="2790" spans="4:8" x14ac:dyDescent="0.25">
      <c r="D2790" s="7"/>
      <c r="H2790" s="6"/>
    </row>
    <row r="2791" spans="4:8" x14ac:dyDescent="0.25">
      <c r="D2791" s="7"/>
      <c r="H2791" s="6"/>
    </row>
    <row r="2792" spans="4:8" x14ac:dyDescent="0.25">
      <c r="D2792" s="7"/>
      <c r="H2792" s="6"/>
    </row>
    <row r="2793" spans="4:8" x14ac:dyDescent="0.25">
      <c r="D2793" s="7"/>
      <c r="H2793" s="6"/>
    </row>
    <row r="2794" spans="4:8" x14ac:dyDescent="0.25">
      <c r="D2794" s="7"/>
      <c r="H2794" s="6"/>
    </row>
    <row r="2795" spans="4:8" x14ac:dyDescent="0.25">
      <c r="D2795" s="7"/>
      <c r="H2795" s="6"/>
    </row>
    <row r="2796" spans="4:8" x14ac:dyDescent="0.25">
      <c r="D2796" s="7"/>
      <c r="H2796" s="6"/>
    </row>
    <row r="2797" spans="4:8" x14ac:dyDescent="0.25">
      <c r="D2797" s="7"/>
      <c r="H2797" s="6"/>
    </row>
    <row r="2798" spans="4:8" x14ac:dyDescent="0.25">
      <c r="D2798" s="7"/>
      <c r="H2798" s="6"/>
    </row>
    <row r="2799" spans="4:8" x14ac:dyDescent="0.25">
      <c r="D2799" s="7"/>
      <c r="H2799" s="6"/>
    </row>
    <row r="2800" spans="4:8" x14ac:dyDescent="0.25">
      <c r="D2800" s="7"/>
      <c r="H2800" s="6"/>
    </row>
    <row r="2801" spans="4:8" x14ac:dyDescent="0.25">
      <c r="D2801" s="7"/>
      <c r="H2801" s="6"/>
    </row>
    <row r="2802" spans="4:8" x14ac:dyDescent="0.25">
      <c r="D2802" s="7"/>
      <c r="H2802" s="6"/>
    </row>
    <row r="2803" spans="4:8" x14ac:dyDescent="0.25">
      <c r="D2803" s="7"/>
      <c r="H2803" s="6"/>
    </row>
    <row r="2804" spans="4:8" x14ac:dyDescent="0.25">
      <c r="D2804" s="7"/>
      <c r="H2804" s="6"/>
    </row>
    <row r="2805" spans="4:8" x14ac:dyDescent="0.25">
      <c r="D2805" s="7"/>
      <c r="H2805" s="6"/>
    </row>
    <row r="2806" spans="4:8" x14ac:dyDescent="0.25">
      <c r="D2806" s="7"/>
      <c r="H2806" s="6"/>
    </row>
    <row r="2807" spans="4:8" x14ac:dyDescent="0.25">
      <c r="D2807" s="7"/>
      <c r="H2807" s="6"/>
    </row>
    <row r="2808" spans="4:8" x14ac:dyDescent="0.25">
      <c r="D2808" s="7"/>
      <c r="H2808" s="6"/>
    </row>
    <row r="2809" spans="4:8" x14ac:dyDescent="0.25">
      <c r="D2809" s="7"/>
      <c r="H2809" s="6"/>
    </row>
    <row r="2810" spans="4:8" x14ac:dyDescent="0.25">
      <c r="D2810" s="7"/>
      <c r="H2810" s="6"/>
    </row>
    <row r="2811" spans="4:8" x14ac:dyDescent="0.25">
      <c r="D2811" s="7"/>
      <c r="H2811" s="6"/>
    </row>
    <row r="2812" spans="4:8" x14ac:dyDescent="0.25">
      <c r="D2812" s="7"/>
      <c r="H2812" s="6"/>
    </row>
    <row r="2813" spans="4:8" x14ac:dyDescent="0.25">
      <c r="D2813" s="7"/>
      <c r="H2813" s="6"/>
    </row>
    <row r="2814" spans="4:8" x14ac:dyDescent="0.25">
      <c r="D2814" s="7"/>
      <c r="H2814" s="6"/>
    </row>
    <row r="2815" spans="4:8" x14ac:dyDescent="0.25">
      <c r="D2815" s="7"/>
      <c r="H2815" s="6"/>
    </row>
    <row r="2816" spans="4:8" x14ac:dyDescent="0.25">
      <c r="D2816" s="7"/>
      <c r="H2816" s="6"/>
    </row>
    <row r="2817" spans="4:8" x14ac:dyDescent="0.25">
      <c r="D2817" s="7"/>
      <c r="H2817" s="6"/>
    </row>
    <row r="2818" spans="4:8" x14ac:dyDescent="0.25">
      <c r="D2818" s="7"/>
      <c r="H2818" s="6"/>
    </row>
    <row r="2819" spans="4:8" x14ac:dyDescent="0.25">
      <c r="D2819" s="7"/>
      <c r="H2819" s="6"/>
    </row>
    <row r="2820" spans="4:8" x14ac:dyDescent="0.25">
      <c r="D2820" s="7"/>
      <c r="H2820" s="6"/>
    </row>
    <row r="2821" spans="4:8" x14ac:dyDescent="0.25">
      <c r="D2821" s="7"/>
      <c r="H2821" s="6"/>
    </row>
    <row r="2822" spans="4:8" x14ac:dyDescent="0.25">
      <c r="D2822" s="7"/>
      <c r="H2822" s="6"/>
    </row>
    <row r="2823" spans="4:8" x14ac:dyDescent="0.25">
      <c r="D2823" s="7"/>
      <c r="H2823" s="6"/>
    </row>
    <row r="2824" spans="4:8" x14ac:dyDescent="0.25">
      <c r="D2824" s="7"/>
      <c r="H2824" s="6"/>
    </row>
    <row r="2825" spans="4:8" x14ac:dyDescent="0.25">
      <c r="D2825" s="7"/>
      <c r="H2825" s="6"/>
    </row>
    <row r="2826" spans="4:8" x14ac:dyDescent="0.25">
      <c r="D2826" s="7"/>
      <c r="H2826" s="6"/>
    </row>
    <row r="2827" spans="4:8" x14ac:dyDescent="0.25">
      <c r="D2827" s="7"/>
      <c r="H2827" s="6"/>
    </row>
    <row r="2828" spans="4:8" x14ac:dyDescent="0.25">
      <c r="D2828" s="7"/>
      <c r="H2828" s="6"/>
    </row>
    <row r="2829" spans="4:8" x14ac:dyDescent="0.25">
      <c r="D2829" s="7"/>
      <c r="H2829" s="6"/>
    </row>
    <row r="2830" spans="4:8" x14ac:dyDescent="0.25">
      <c r="D2830" s="7"/>
      <c r="H2830" s="6"/>
    </row>
    <row r="2831" spans="4:8" x14ac:dyDescent="0.25">
      <c r="D2831" s="7"/>
      <c r="H2831" s="6"/>
    </row>
    <row r="2832" spans="4:8" x14ac:dyDescent="0.25">
      <c r="D2832" s="7"/>
      <c r="H2832" s="6"/>
    </row>
    <row r="2833" spans="4:8" x14ac:dyDescent="0.25">
      <c r="D2833" s="7"/>
      <c r="H2833" s="6"/>
    </row>
    <row r="2834" spans="4:8" x14ac:dyDescent="0.25">
      <c r="D2834" s="7"/>
      <c r="H2834" s="6"/>
    </row>
    <row r="2835" spans="4:8" x14ac:dyDescent="0.25">
      <c r="D2835" s="7"/>
      <c r="H2835" s="6"/>
    </row>
    <row r="2836" spans="4:8" x14ac:dyDescent="0.25">
      <c r="D2836" s="7"/>
      <c r="H2836" s="6"/>
    </row>
    <row r="2837" spans="4:8" x14ac:dyDescent="0.25">
      <c r="D2837" s="7"/>
      <c r="H2837" s="6"/>
    </row>
    <row r="2838" spans="4:8" x14ac:dyDescent="0.25">
      <c r="D2838" s="7"/>
      <c r="H2838" s="6"/>
    </row>
    <row r="2839" spans="4:8" x14ac:dyDescent="0.25">
      <c r="D2839" s="7"/>
      <c r="H2839" s="6"/>
    </row>
    <row r="2840" spans="4:8" x14ac:dyDescent="0.25">
      <c r="D2840" s="7"/>
      <c r="H2840" s="6"/>
    </row>
    <row r="2841" spans="4:8" x14ac:dyDescent="0.25">
      <c r="D2841" s="7"/>
      <c r="H2841" s="6"/>
    </row>
    <row r="2842" spans="4:8" x14ac:dyDescent="0.25">
      <c r="D2842" s="7"/>
      <c r="H2842" s="6"/>
    </row>
    <row r="2843" spans="4:8" x14ac:dyDescent="0.25">
      <c r="D2843" s="7"/>
      <c r="H2843" s="6"/>
    </row>
    <row r="2844" spans="4:8" x14ac:dyDescent="0.25">
      <c r="D2844" s="7"/>
      <c r="H2844" s="6"/>
    </row>
    <row r="2845" spans="4:8" x14ac:dyDescent="0.25">
      <c r="D2845" s="7"/>
      <c r="H2845" s="6"/>
    </row>
    <row r="2846" spans="4:8" x14ac:dyDescent="0.25">
      <c r="D2846" s="7"/>
      <c r="H2846" s="6"/>
    </row>
    <row r="2847" spans="4:8" x14ac:dyDescent="0.25">
      <c r="D2847" s="7"/>
      <c r="H2847" s="6"/>
    </row>
    <row r="2848" spans="4:8" x14ac:dyDescent="0.25">
      <c r="D2848" s="7"/>
      <c r="H2848" s="6"/>
    </row>
    <row r="2849" spans="4:8" x14ac:dyDescent="0.25">
      <c r="D2849" s="7"/>
      <c r="H2849" s="6"/>
    </row>
    <row r="2850" spans="4:8" x14ac:dyDescent="0.25">
      <c r="D2850" s="7"/>
      <c r="H2850" s="6"/>
    </row>
    <row r="2851" spans="4:8" x14ac:dyDescent="0.25">
      <c r="D2851" s="7"/>
      <c r="H2851" s="6"/>
    </row>
    <row r="2852" spans="4:8" x14ac:dyDescent="0.25">
      <c r="D2852" s="7"/>
      <c r="H2852" s="6"/>
    </row>
    <row r="2853" spans="4:8" x14ac:dyDescent="0.25">
      <c r="D2853" s="7"/>
      <c r="H2853" s="6"/>
    </row>
    <row r="2854" spans="4:8" x14ac:dyDescent="0.25">
      <c r="D2854" s="7"/>
      <c r="H2854" s="6"/>
    </row>
    <row r="2855" spans="4:8" x14ac:dyDescent="0.25">
      <c r="D2855" s="7"/>
      <c r="H2855" s="6"/>
    </row>
    <row r="2856" spans="4:8" x14ac:dyDescent="0.25">
      <c r="D2856" s="7"/>
      <c r="H2856" s="6"/>
    </row>
    <row r="2857" spans="4:8" x14ac:dyDescent="0.25">
      <c r="D2857" s="7"/>
      <c r="H2857" s="6"/>
    </row>
    <row r="2858" spans="4:8" x14ac:dyDescent="0.25">
      <c r="D2858" s="7"/>
      <c r="H2858" s="6"/>
    </row>
    <row r="2859" spans="4:8" x14ac:dyDescent="0.25">
      <c r="D2859" s="7"/>
      <c r="H2859" s="6"/>
    </row>
    <row r="2860" spans="4:8" x14ac:dyDescent="0.25">
      <c r="D2860" s="7"/>
      <c r="H2860" s="6"/>
    </row>
    <row r="2861" spans="4:8" x14ac:dyDescent="0.25">
      <c r="D2861" s="7"/>
      <c r="H2861" s="6"/>
    </row>
    <row r="2862" spans="4:8" x14ac:dyDescent="0.25">
      <c r="D2862" s="7"/>
      <c r="H2862" s="6"/>
    </row>
    <row r="2863" spans="4:8" x14ac:dyDescent="0.25">
      <c r="D2863" s="7"/>
      <c r="H2863" s="6"/>
    </row>
    <row r="2864" spans="4:8" x14ac:dyDescent="0.25">
      <c r="D2864" s="7"/>
      <c r="H2864" s="6"/>
    </row>
    <row r="2865" spans="4:8" x14ac:dyDescent="0.25">
      <c r="D2865" s="7"/>
      <c r="H2865" s="6"/>
    </row>
    <row r="2866" spans="4:8" x14ac:dyDescent="0.25">
      <c r="D2866" s="7"/>
      <c r="H2866" s="6"/>
    </row>
    <row r="2867" spans="4:8" x14ac:dyDescent="0.25">
      <c r="D2867" s="7"/>
      <c r="H2867" s="6"/>
    </row>
    <row r="2868" spans="4:8" x14ac:dyDescent="0.25">
      <c r="D2868" s="7"/>
      <c r="H2868" s="6"/>
    </row>
    <row r="2869" spans="4:8" x14ac:dyDescent="0.25">
      <c r="D2869" s="7"/>
      <c r="H2869" s="6"/>
    </row>
    <row r="2870" spans="4:8" x14ac:dyDescent="0.25">
      <c r="D2870" s="7"/>
      <c r="H2870" s="6"/>
    </row>
    <row r="2871" spans="4:8" x14ac:dyDescent="0.25">
      <c r="D2871" s="7"/>
      <c r="H2871" s="6"/>
    </row>
    <row r="2872" spans="4:8" x14ac:dyDescent="0.25">
      <c r="D2872" s="7"/>
      <c r="H2872" s="6"/>
    </row>
    <row r="2873" spans="4:8" x14ac:dyDescent="0.25">
      <c r="D2873" s="7"/>
      <c r="H2873" s="6"/>
    </row>
    <row r="2874" spans="4:8" x14ac:dyDescent="0.25">
      <c r="D2874" s="7"/>
      <c r="H2874" s="6"/>
    </row>
    <row r="2875" spans="4:8" x14ac:dyDescent="0.25">
      <c r="D2875" s="7"/>
      <c r="H2875" s="6"/>
    </row>
    <row r="2876" spans="4:8" x14ac:dyDescent="0.25">
      <c r="D2876" s="7"/>
      <c r="H2876" s="6"/>
    </row>
    <row r="2877" spans="4:8" x14ac:dyDescent="0.25">
      <c r="D2877" s="7"/>
      <c r="H2877" s="6"/>
    </row>
    <row r="2878" spans="4:8" x14ac:dyDescent="0.25">
      <c r="D2878" s="7"/>
      <c r="H2878" s="6"/>
    </row>
    <row r="2879" spans="4:8" x14ac:dyDescent="0.25">
      <c r="D2879" s="7"/>
      <c r="H2879" s="6"/>
    </row>
    <row r="2880" spans="4:8" x14ac:dyDescent="0.25">
      <c r="D2880" s="7"/>
      <c r="H2880" s="6"/>
    </row>
    <row r="2881" spans="4:8" x14ac:dyDescent="0.25">
      <c r="D2881" s="7"/>
      <c r="H2881" s="6"/>
    </row>
    <row r="2882" spans="4:8" x14ac:dyDescent="0.25">
      <c r="D2882" s="7"/>
      <c r="H2882" s="6"/>
    </row>
    <row r="2883" spans="4:8" x14ac:dyDescent="0.25">
      <c r="D2883" s="7"/>
      <c r="H2883" s="6"/>
    </row>
    <row r="2884" spans="4:8" x14ac:dyDescent="0.25">
      <c r="D2884" s="7"/>
      <c r="H2884" s="6"/>
    </row>
    <row r="2885" spans="4:8" x14ac:dyDescent="0.25">
      <c r="D2885" s="7"/>
      <c r="H2885" s="6"/>
    </row>
    <row r="2886" spans="4:8" x14ac:dyDescent="0.25">
      <c r="D2886" s="7"/>
      <c r="H2886" s="6"/>
    </row>
    <row r="2887" spans="4:8" x14ac:dyDescent="0.25">
      <c r="D2887" s="7"/>
      <c r="H2887" s="6"/>
    </row>
    <row r="2888" spans="4:8" x14ac:dyDescent="0.25">
      <c r="D2888" s="7"/>
      <c r="H2888" s="6"/>
    </row>
    <row r="2889" spans="4:8" x14ac:dyDescent="0.25">
      <c r="D2889" s="7"/>
      <c r="H2889" s="6"/>
    </row>
    <row r="2890" spans="4:8" x14ac:dyDescent="0.25">
      <c r="D2890" s="7"/>
      <c r="H2890" s="6"/>
    </row>
    <row r="2891" spans="4:8" x14ac:dyDescent="0.25">
      <c r="D2891" s="7"/>
      <c r="H2891" s="6"/>
    </row>
    <row r="2892" spans="4:8" x14ac:dyDescent="0.25">
      <c r="D2892" s="7"/>
      <c r="H2892" s="6"/>
    </row>
    <row r="2893" spans="4:8" x14ac:dyDescent="0.25">
      <c r="D2893" s="7"/>
      <c r="H2893" s="6"/>
    </row>
    <row r="2894" spans="4:8" x14ac:dyDescent="0.25">
      <c r="D2894" s="7"/>
      <c r="H2894" s="6"/>
    </row>
    <row r="2895" spans="4:8" x14ac:dyDescent="0.25">
      <c r="D2895" s="7"/>
      <c r="H2895" s="6"/>
    </row>
    <row r="2896" spans="4:8" x14ac:dyDescent="0.25">
      <c r="D2896" s="7"/>
      <c r="H2896" s="6"/>
    </row>
    <row r="2897" spans="4:8" x14ac:dyDescent="0.25">
      <c r="D2897" s="7"/>
      <c r="H2897" s="6"/>
    </row>
    <row r="2898" spans="4:8" x14ac:dyDescent="0.25">
      <c r="D2898" s="7"/>
      <c r="H2898" s="6"/>
    </row>
    <row r="2899" spans="4:8" x14ac:dyDescent="0.25">
      <c r="D2899" s="7"/>
      <c r="H2899" s="6"/>
    </row>
    <row r="2900" spans="4:8" x14ac:dyDescent="0.25">
      <c r="D2900" s="7"/>
      <c r="H2900" s="6"/>
    </row>
    <row r="2901" spans="4:8" x14ac:dyDescent="0.25">
      <c r="D2901" s="7"/>
      <c r="H2901" s="6"/>
    </row>
    <row r="2902" spans="4:8" x14ac:dyDescent="0.25">
      <c r="D2902" s="7"/>
      <c r="H2902" s="6"/>
    </row>
    <row r="2903" spans="4:8" x14ac:dyDescent="0.25">
      <c r="D2903" s="7"/>
      <c r="H2903" s="6"/>
    </row>
    <row r="2904" spans="4:8" x14ac:dyDescent="0.25">
      <c r="D2904" s="7"/>
      <c r="H2904" s="6"/>
    </row>
    <row r="2905" spans="4:8" x14ac:dyDescent="0.25">
      <c r="D2905" s="7"/>
      <c r="H2905" s="6"/>
    </row>
    <row r="2906" spans="4:8" x14ac:dyDescent="0.25">
      <c r="D2906" s="7"/>
      <c r="H2906" s="6"/>
    </row>
    <row r="2907" spans="4:8" x14ac:dyDescent="0.25">
      <c r="D2907" s="7"/>
      <c r="H2907" s="6"/>
    </row>
    <row r="2908" spans="4:8" x14ac:dyDescent="0.25">
      <c r="D2908" s="7"/>
      <c r="H2908" s="6"/>
    </row>
    <row r="2909" spans="4:8" x14ac:dyDescent="0.25">
      <c r="D2909" s="7"/>
      <c r="H2909" s="6"/>
    </row>
    <row r="2910" spans="4:8" x14ac:dyDescent="0.25">
      <c r="D2910" s="7"/>
      <c r="H2910" s="6"/>
    </row>
    <row r="2911" spans="4:8" x14ac:dyDescent="0.25">
      <c r="D2911" s="7"/>
      <c r="H2911" s="6"/>
    </row>
    <row r="2912" spans="4:8" x14ac:dyDescent="0.25">
      <c r="D2912" s="7"/>
      <c r="H2912" s="6"/>
    </row>
    <row r="2913" spans="4:8" x14ac:dyDescent="0.25">
      <c r="D2913" s="7"/>
      <c r="H2913" s="6"/>
    </row>
    <row r="2914" spans="4:8" x14ac:dyDescent="0.25">
      <c r="D2914" s="7"/>
      <c r="H2914" s="6"/>
    </row>
    <row r="2915" spans="4:8" x14ac:dyDescent="0.25">
      <c r="D2915" s="7"/>
      <c r="H2915" s="6"/>
    </row>
    <row r="2916" spans="4:8" x14ac:dyDescent="0.25">
      <c r="D2916" s="7"/>
      <c r="H2916" s="6"/>
    </row>
    <row r="2917" spans="4:8" x14ac:dyDescent="0.25">
      <c r="D2917" s="7"/>
      <c r="H2917" s="6"/>
    </row>
    <row r="2918" spans="4:8" x14ac:dyDescent="0.25">
      <c r="D2918" s="7"/>
      <c r="H2918" s="6"/>
    </row>
    <row r="2919" spans="4:8" x14ac:dyDescent="0.25">
      <c r="D2919" s="7"/>
      <c r="H2919" s="6"/>
    </row>
    <row r="2920" spans="4:8" x14ac:dyDescent="0.25">
      <c r="D2920" s="7"/>
      <c r="H2920" s="6"/>
    </row>
    <row r="2921" spans="4:8" x14ac:dyDescent="0.25">
      <c r="D2921" s="7"/>
      <c r="H2921" s="6"/>
    </row>
    <row r="2922" spans="4:8" x14ac:dyDescent="0.25">
      <c r="D2922" s="7"/>
      <c r="H2922" s="6"/>
    </row>
    <row r="2923" spans="4:8" x14ac:dyDescent="0.25">
      <c r="D2923" s="7"/>
      <c r="H2923" s="6"/>
    </row>
    <row r="2924" spans="4:8" x14ac:dyDescent="0.25">
      <c r="D2924" s="7"/>
      <c r="H2924" s="6"/>
    </row>
    <row r="2925" spans="4:8" x14ac:dyDescent="0.25">
      <c r="D2925" s="7"/>
      <c r="H2925" s="6"/>
    </row>
    <row r="2926" spans="4:8" x14ac:dyDescent="0.25">
      <c r="D2926" s="7"/>
      <c r="H2926" s="6"/>
    </row>
    <row r="2927" spans="4:8" x14ac:dyDescent="0.25">
      <c r="D2927" s="7"/>
      <c r="H2927" s="6"/>
    </row>
    <row r="2928" spans="4:8" x14ac:dyDescent="0.25">
      <c r="D2928" s="7"/>
      <c r="H2928" s="6"/>
    </row>
    <row r="2929" spans="4:8" x14ac:dyDescent="0.25">
      <c r="D2929" s="7"/>
      <c r="H2929" s="6"/>
    </row>
    <row r="2930" spans="4:8" x14ac:dyDescent="0.25">
      <c r="D2930" s="7"/>
      <c r="H2930" s="6"/>
    </row>
    <row r="2931" spans="4:8" x14ac:dyDescent="0.25">
      <c r="D2931" s="7"/>
      <c r="H2931" s="6"/>
    </row>
    <row r="2932" spans="4:8" x14ac:dyDescent="0.25">
      <c r="D2932" s="7"/>
      <c r="H2932" s="6"/>
    </row>
    <row r="2933" spans="4:8" x14ac:dyDescent="0.25">
      <c r="D2933" s="7"/>
      <c r="H2933" s="6"/>
    </row>
    <row r="2934" spans="4:8" x14ac:dyDescent="0.25">
      <c r="D2934" s="7"/>
      <c r="H2934" s="6"/>
    </row>
    <row r="2935" spans="4:8" x14ac:dyDescent="0.25">
      <c r="D2935" s="7"/>
      <c r="H2935" s="6"/>
    </row>
    <row r="2936" spans="4:8" x14ac:dyDescent="0.25">
      <c r="D2936" s="7"/>
      <c r="H2936" s="6"/>
    </row>
    <row r="2937" spans="4:8" x14ac:dyDescent="0.25">
      <c r="D2937" s="7"/>
      <c r="H2937" s="6"/>
    </row>
    <row r="2938" spans="4:8" x14ac:dyDescent="0.25">
      <c r="D2938" s="7"/>
      <c r="H2938" s="6"/>
    </row>
    <row r="2939" spans="4:8" x14ac:dyDescent="0.25">
      <c r="D2939" s="7"/>
      <c r="H2939" s="6"/>
    </row>
    <row r="2940" spans="4:8" x14ac:dyDescent="0.25">
      <c r="D2940" s="7"/>
      <c r="H2940" s="6"/>
    </row>
    <row r="2941" spans="4:8" x14ac:dyDescent="0.25">
      <c r="D2941" s="7"/>
      <c r="H2941" s="6"/>
    </row>
    <row r="2942" spans="4:8" x14ac:dyDescent="0.25">
      <c r="D2942" s="7"/>
      <c r="H2942" s="6"/>
    </row>
    <row r="2943" spans="4:8" x14ac:dyDescent="0.25">
      <c r="D2943" s="7"/>
      <c r="H2943" s="6"/>
    </row>
    <row r="2944" spans="4:8" x14ac:dyDescent="0.25">
      <c r="D2944" s="7"/>
      <c r="H2944" s="6"/>
    </row>
    <row r="2945" spans="4:8" x14ac:dyDescent="0.25">
      <c r="D2945" s="7"/>
      <c r="H2945" s="6"/>
    </row>
    <row r="2946" spans="4:8" x14ac:dyDescent="0.25">
      <c r="D2946" s="7"/>
      <c r="H2946" s="6"/>
    </row>
    <row r="2947" spans="4:8" x14ac:dyDescent="0.25">
      <c r="D2947" s="7"/>
      <c r="H2947" s="6"/>
    </row>
    <row r="2948" spans="4:8" x14ac:dyDescent="0.25">
      <c r="D2948" s="7"/>
      <c r="H2948" s="6"/>
    </row>
    <row r="2949" spans="4:8" x14ac:dyDescent="0.25">
      <c r="D2949" s="7"/>
      <c r="H2949" s="6"/>
    </row>
    <row r="2950" spans="4:8" x14ac:dyDescent="0.25">
      <c r="D2950" s="7"/>
      <c r="H2950" s="6"/>
    </row>
    <row r="2951" spans="4:8" x14ac:dyDescent="0.25">
      <c r="D2951" s="7"/>
      <c r="H2951" s="6"/>
    </row>
    <row r="2952" spans="4:8" x14ac:dyDescent="0.25">
      <c r="D2952" s="7"/>
      <c r="H2952" s="6"/>
    </row>
    <row r="2953" spans="4:8" x14ac:dyDescent="0.25">
      <c r="D2953" s="7"/>
      <c r="H2953" s="6"/>
    </row>
    <row r="2954" spans="4:8" x14ac:dyDescent="0.25">
      <c r="D2954" s="7"/>
      <c r="H2954" s="6"/>
    </row>
    <row r="2955" spans="4:8" x14ac:dyDescent="0.25">
      <c r="D2955" s="7"/>
      <c r="H2955" s="6"/>
    </row>
    <row r="2956" spans="4:8" x14ac:dyDescent="0.25">
      <c r="D2956" s="7"/>
      <c r="H2956" s="6"/>
    </row>
    <row r="2957" spans="4:8" x14ac:dyDescent="0.25">
      <c r="D2957" s="7"/>
      <c r="H2957" s="6"/>
    </row>
    <row r="2958" spans="4:8" x14ac:dyDescent="0.25">
      <c r="D2958" s="7"/>
      <c r="H2958" s="6"/>
    </row>
    <row r="2959" spans="4:8" x14ac:dyDescent="0.25">
      <c r="D2959" s="7"/>
      <c r="H2959" s="6"/>
    </row>
    <row r="2960" spans="4:8" x14ac:dyDescent="0.25">
      <c r="D2960" s="7"/>
      <c r="H2960" s="6"/>
    </row>
    <row r="2961" spans="4:8" x14ac:dyDescent="0.25">
      <c r="D2961" s="7"/>
      <c r="H2961" s="6"/>
    </row>
    <row r="2962" spans="4:8" x14ac:dyDescent="0.25">
      <c r="D2962" s="7"/>
      <c r="H2962" s="6"/>
    </row>
    <row r="2963" spans="4:8" x14ac:dyDescent="0.25">
      <c r="D2963" s="7"/>
      <c r="H2963" s="6"/>
    </row>
    <row r="2964" spans="4:8" x14ac:dyDescent="0.25">
      <c r="D2964" s="7"/>
      <c r="H2964" s="6"/>
    </row>
    <row r="2965" spans="4:8" x14ac:dyDescent="0.25">
      <c r="D2965" s="7"/>
      <c r="H2965" s="6"/>
    </row>
    <row r="2966" spans="4:8" x14ac:dyDescent="0.25">
      <c r="D2966" s="7"/>
      <c r="H2966" s="6"/>
    </row>
    <row r="2967" spans="4:8" x14ac:dyDescent="0.25">
      <c r="D2967" s="7"/>
      <c r="H2967" s="6"/>
    </row>
    <row r="2968" spans="4:8" x14ac:dyDescent="0.25">
      <c r="D2968" s="7"/>
      <c r="H2968" s="6"/>
    </row>
    <row r="2969" spans="4:8" x14ac:dyDescent="0.25">
      <c r="D2969" s="7"/>
      <c r="H2969" s="6"/>
    </row>
    <row r="2970" spans="4:8" x14ac:dyDescent="0.25">
      <c r="D2970" s="7"/>
      <c r="H2970" s="6"/>
    </row>
    <row r="2971" spans="4:8" x14ac:dyDescent="0.25">
      <c r="D2971" s="7"/>
      <c r="H2971" s="6"/>
    </row>
    <row r="2972" spans="4:8" x14ac:dyDescent="0.25">
      <c r="D2972" s="7"/>
      <c r="H2972" s="6"/>
    </row>
    <row r="2973" spans="4:8" x14ac:dyDescent="0.25">
      <c r="D2973" s="7"/>
      <c r="H2973" s="6"/>
    </row>
    <row r="2974" spans="4:8" x14ac:dyDescent="0.25">
      <c r="D2974" s="7"/>
      <c r="H2974" s="6"/>
    </row>
    <row r="2975" spans="4:8" x14ac:dyDescent="0.25">
      <c r="D2975" s="7"/>
      <c r="H2975" s="6"/>
    </row>
    <row r="2976" spans="4:8" x14ac:dyDescent="0.25">
      <c r="D2976" s="7"/>
      <c r="H2976" s="6"/>
    </row>
    <row r="2977" spans="4:8" x14ac:dyDescent="0.25">
      <c r="D2977" s="7"/>
      <c r="H2977" s="6"/>
    </row>
    <row r="2978" spans="4:8" x14ac:dyDescent="0.25">
      <c r="D2978" s="7"/>
      <c r="H2978" s="6"/>
    </row>
    <row r="2979" spans="4:8" x14ac:dyDescent="0.25">
      <c r="D2979" s="7"/>
      <c r="H2979" s="6"/>
    </row>
    <row r="2980" spans="4:8" x14ac:dyDescent="0.25">
      <c r="D2980" s="7"/>
      <c r="H2980" s="6"/>
    </row>
    <row r="2981" spans="4:8" x14ac:dyDescent="0.25">
      <c r="D2981" s="7"/>
      <c r="H2981" s="6"/>
    </row>
    <row r="2982" spans="4:8" x14ac:dyDescent="0.25">
      <c r="D2982" s="7"/>
      <c r="H2982" s="6"/>
    </row>
    <row r="2983" spans="4:8" x14ac:dyDescent="0.25">
      <c r="D2983" s="7"/>
      <c r="H2983" s="6"/>
    </row>
    <row r="2984" spans="4:8" x14ac:dyDescent="0.25">
      <c r="D2984" s="7"/>
      <c r="H2984" s="6"/>
    </row>
    <row r="2985" spans="4:8" x14ac:dyDescent="0.25">
      <c r="D2985" s="7"/>
      <c r="H2985" s="6"/>
    </row>
    <row r="2986" spans="4:8" x14ac:dyDescent="0.25">
      <c r="D2986" s="7"/>
      <c r="H2986" s="6"/>
    </row>
    <row r="2987" spans="4:8" x14ac:dyDescent="0.25">
      <c r="D2987" s="7"/>
      <c r="H2987" s="6"/>
    </row>
    <row r="2988" spans="4:8" x14ac:dyDescent="0.25">
      <c r="D2988" s="7"/>
      <c r="H2988" s="6"/>
    </row>
    <row r="2989" spans="4:8" x14ac:dyDescent="0.25">
      <c r="D2989" s="7"/>
      <c r="H2989" s="6"/>
    </row>
    <row r="2990" spans="4:8" x14ac:dyDescent="0.25">
      <c r="D2990" s="7"/>
      <c r="H2990" s="6"/>
    </row>
    <row r="2991" spans="4:8" x14ac:dyDescent="0.25">
      <c r="D2991" s="7"/>
      <c r="H2991" s="6"/>
    </row>
    <row r="2992" spans="4:8" x14ac:dyDescent="0.25">
      <c r="D2992" s="7"/>
      <c r="H2992" s="6"/>
    </row>
    <row r="2993" spans="4:8" x14ac:dyDescent="0.25">
      <c r="D2993" s="7"/>
      <c r="H2993" s="6"/>
    </row>
    <row r="2994" spans="4:8" x14ac:dyDescent="0.25">
      <c r="D2994" s="7"/>
      <c r="H2994" s="6"/>
    </row>
    <row r="2995" spans="4:8" x14ac:dyDescent="0.25">
      <c r="D2995" s="7"/>
      <c r="H2995" s="6"/>
    </row>
    <row r="2996" spans="4:8" x14ac:dyDescent="0.25">
      <c r="D2996" s="7"/>
      <c r="H2996" s="6"/>
    </row>
    <row r="2997" spans="4:8" x14ac:dyDescent="0.25">
      <c r="D2997" s="7"/>
      <c r="H2997" s="6"/>
    </row>
    <row r="2998" spans="4:8" x14ac:dyDescent="0.25">
      <c r="D2998" s="7"/>
      <c r="H2998" s="6"/>
    </row>
    <row r="2999" spans="4:8" x14ac:dyDescent="0.25">
      <c r="D2999" s="7"/>
      <c r="H2999" s="6"/>
    </row>
    <row r="3000" spans="4:8" x14ac:dyDescent="0.25">
      <c r="D3000" s="7"/>
      <c r="H3000" s="6"/>
    </row>
    <row r="3001" spans="4:8" x14ac:dyDescent="0.25">
      <c r="D3001" s="7"/>
      <c r="H3001" s="6"/>
    </row>
    <row r="3002" spans="4:8" x14ac:dyDescent="0.25">
      <c r="D3002" s="7"/>
      <c r="H3002" s="6"/>
    </row>
    <row r="3003" spans="4:8" x14ac:dyDescent="0.25">
      <c r="D3003" s="7"/>
      <c r="H3003" s="6"/>
    </row>
    <row r="3004" spans="4:8" x14ac:dyDescent="0.25">
      <c r="D3004" s="7"/>
      <c r="H3004" s="6"/>
    </row>
    <row r="3005" spans="4:8" x14ac:dyDescent="0.25">
      <c r="D3005" s="7"/>
      <c r="H3005" s="6"/>
    </row>
    <row r="3006" spans="4:8" x14ac:dyDescent="0.25">
      <c r="D3006" s="7"/>
      <c r="H3006" s="6"/>
    </row>
    <row r="3007" spans="4:8" x14ac:dyDescent="0.25">
      <c r="D3007" s="7"/>
      <c r="H3007" s="6"/>
    </row>
    <row r="3008" spans="4:8" x14ac:dyDescent="0.25">
      <c r="D3008" s="7"/>
      <c r="H3008" s="6"/>
    </row>
    <row r="3009" spans="4:8" x14ac:dyDescent="0.25">
      <c r="D3009" s="7"/>
      <c r="H3009" s="6"/>
    </row>
    <row r="3010" spans="4:8" x14ac:dyDescent="0.25">
      <c r="D3010" s="7"/>
      <c r="H3010" s="6"/>
    </row>
    <row r="3011" spans="4:8" x14ac:dyDescent="0.25">
      <c r="D3011" s="7"/>
      <c r="H3011" s="6"/>
    </row>
    <row r="3012" spans="4:8" x14ac:dyDescent="0.25">
      <c r="D3012" s="7"/>
      <c r="H3012" s="6"/>
    </row>
    <row r="3013" spans="4:8" x14ac:dyDescent="0.25">
      <c r="D3013" s="7"/>
      <c r="H3013" s="6"/>
    </row>
    <row r="3014" spans="4:8" x14ac:dyDescent="0.25">
      <c r="D3014" s="7"/>
      <c r="H3014" s="6"/>
    </row>
    <row r="3015" spans="4:8" x14ac:dyDescent="0.25">
      <c r="D3015" s="7"/>
      <c r="H3015" s="6"/>
    </row>
    <row r="3016" spans="4:8" x14ac:dyDescent="0.25">
      <c r="D3016" s="7"/>
      <c r="H3016" s="6"/>
    </row>
    <row r="3017" spans="4:8" x14ac:dyDescent="0.25">
      <c r="D3017" s="7"/>
      <c r="H3017" s="6"/>
    </row>
    <row r="3018" spans="4:8" x14ac:dyDescent="0.25">
      <c r="D3018" s="7"/>
      <c r="H3018" s="6"/>
    </row>
    <row r="3019" spans="4:8" x14ac:dyDescent="0.25">
      <c r="D3019" s="7"/>
      <c r="H3019" s="6"/>
    </row>
    <row r="3020" spans="4:8" x14ac:dyDescent="0.25">
      <c r="D3020" s="7"/>
      <c r="H3020" s="6"/>
    </row>
    <row r="3021" spans="4:8" x14ac:dyDescent="0.25">
      <c r="D3021" s="7"/>
      <c r="H3021" s="6"/>
    </row>
    <row r="3022" spans="4:8" x14ac:dyDescent="0.25">
      <c r="D3022" s="7"/>
      <c r="H3022" s="6"/>
    </row>
    <row r="3023" spans="4:8" x14ac:dyDescent="0.25">
      <c r="D3023" s="7"/>
      <c r="H3023" s="6"/>
    </row>
    <row r="3024" spans="4:8" x14ac:dyDescent="0.25">
      <c r="D3024" s="7"/>
      <c r="H3024" s="6"/>
    </row>
    <row r="3025" spans="4:8" x14ac:dyDescent="0.25">
      <c r="D3025" s="7"/>
      <c r="H3025" s="6"/>
    </row>
    <row r="3026" spans="4:8" x14ac:dyDescent="0.25">
      <c r="D3026" s="7"/>
      <c r="H3026" s="6"/>
    </row>
    <row r="3027" spans="4:8" x14ac:dyDescent="0.25">
      <c r="D3027" s="7"/>
      <c r="H3027" s="6"/>
    </row>
    <row r="3028" spans="4:8" x14ac:dyDescent="0.25">
      <c r="D3028" s="7"/>
      <c r="H3028" s="6"/>
    </row>
    <row r="3029" spans="4:8" x14ac:dyDescent="0.25">
      <c r="D3029" s="7"/>
      <c r="H3029" s="6"/>
    </row>
    <row r="3030" spans="4:8" x14ac:dyDescent="0.25">
      <c r="D3030" s="7"/>
      <c r="H3030" s="6"/>
    </row>
    <row r="3031" spans="4:8" x14ac:dyDescent="0.25">
      <c r="D3031" s="7"/>
      <c r="H3031" s="6"/>
    </row>
    <row r="3032" spans="4:8" x14ac:dyDescent="0.25">
      <c r="D3032" s="7"/>
      <c r="H3032" s="6"/>
    </row>
    <row r="3033" spans="4:8" x14ac:dyDescent="0.25">
      <c r="D3033" s="7"/>
      <c r="H3033" s="6"/>
    </row>
    <row r="3034" spans="4:8" x14ac:dyDescent="0.25">
      <c r="D3034" s="7"/>
      <c r="H3034" s="6"/>
    </row>
    <row r="3035" spans="4:8" x14ac:dyDescent="0.25">
      <c r="D3035" s="7"/>
      <c r="H3035" s="6"/>
    </row>
    <row r="3036" spans="4:8" x14ac:dyDescent="0.25">
      <c r="D3036" s="7"/>
      <c r="H3036" s="6"/>
    </row>
    <row r="3037" spans="4:8" x14ac:dyDescent="0.25">
      <c r="D3037" s="7"/>
      <c r="H3037" s="6"/>
    </row>
    <row r="3038" spans="4:8" x14ac:dyDescent="0.25">
      <c r="D3038" s="7"/>
      <c r="H3038" s="6"/>
    </row>
    <row r="3039" spans="4:8" x14ac:dyDescent="0.25">
      <c r="D3039" s="7"/>
      <c r="H3039" s="6"/>
    </row>
    <row r="3040" spans="4:8" x14ac:dyDescent="0.25">
      <c r="D3040" s="7"/>
      <c r="H3040" s="6"/>
    </row>
    <row r="3041" spans="4:8" x14ac:dyDescent="0.25">
      <c r="D3041" s="7"/>
      <c r="H3041" s="6"/>
    </row>
    <row r="3042" spans="4:8" x14ac:dyDescent="0.25">
      <c r="D3042" s="7"/>
      <c r="H3042" s="6"/>
    </row>
    <row r="3043" spans="4:8" x14ac:dyDescent="0.25">
      <c r="D3043" s="7"/>
      <c r="H3043" s="6"/>
    </row>
    <row r="3044" spans="4:8" x14ac:dyDescent="0.25">
      <c r="D3044" s="7"/>
      <c r="H3044" s="6"/>
    </row>
    <row r="3045" spans="4:8" x14ac:dyDescent="0.25">
      <c r="D3045" s="7"/>
      <c r="H3045" s="6"/>
    </row>
    <row r="3046" spans="4:8" x14ac:dyDescent="0.25">
      <c r="D3046" s="7"/>
      <c r="H3046" s="6"/>
    </row>
    <row r="3047" spans="4:8" x14ac:dyDescent="0.25">
      <c r="D3047" s="7"/>
      <c r="H3047" s="6"/>
    </row>
    <row r="3048" spans="4:8" x14ac:dyDescent="0.25">
      <c r="D3048" s="7"/>
      <c r="H3048" s="6"/>
    </row>
    <row r="3049" spans="4:8" x14ac:dyDescent="0.25">
      <c r="D3049" s="7"/>
      <c r="H3049" s="6"/>
    </row>
    <row r="3050" spans="4:8" x14ac:dyDescent="0.25">
      <c r="D3050" s="7"/>
      <c r="H3050" s="6"/>
    </row>
    <row r="3051" spans="4:8" x14ac:dyDescent="0.25">
      <c r="D3051" s="7"/>
      <c r="H3051" s="6"/>
    </row>
    <row r="3052" spans="4:8" x14ac:dyDescent="0.25">
      <c r="D3052" s="7"/>
      <c r="H3052" s="6"/>
    </row>
    <row r="3053" spans="4:8" x14ac:dyDescent="0.25">
      <c r="D3053" s="7"/>
      <c r="H3053" s="6"/>
    </row>
    <row r="3054" spans="4:8" x14ac:dyDescent="0.25">
      <c r="D3054" s="7"/>
      <c r="H3054" s="6"/>
    </row>
    <row r="3055" spans="4:8" x14ac:dyDescent="0.25">
      <c r="D3055" s="7"/>
      <c r="H3055" s="6"/>
    </row>
    <row r="3056" spans="4:8" x14ac:dyDescent="0.25">
      <c r="D3056" s="7"/>
      <c r="H3056" s="6"/>
    </row>
    <row r="3057" spans="4:8" x14ac:dyDescent="0.25">
      <c r="D3057" s="7"/>
      <c r="H3057" s="6"/>
    </row>
    <row r="3058" spans="4:8" x14ac:dyDescent="0.25">
      <c r="D3058" s="7"/>
      <c r="H3058" s="6"/>
    </row>
    <row r="3059" spans="4:8" x14ac:dyDescent="0.25">
      <c r="D3059" s="7"/>
      <c r="H3059" s="6"/>
    </row>
    <row r="3060" spans="4:8" x14ac:dyDescent="0.25">
      <c r="D3060" s="7"/>
      <c r="H3060" s="6"/>
    </row>
    <row r="3061" spans="4:8" x14ac:dyDescent="0.25">
      <c r="D3061" s="7"/>
      <c r="H3061" s="6"/>
    </row>
    <row r="3062" spans="4:8" x14ac:dyDescent="0.25">
      <c r="D3062" s="7"/>
      <c r="H3062" s="6"/>
    </row>
    <row r="3063" spans="4:8" x14ac:dyDescent="0.25">
      <c r="D3063" s="7"/>
      <c r="H3063" s="6"/>
    </row>
    <row r="3064" spans="4:8" x14ac:dyDescent="0.25">
      <c r="D3064" s="7"/>
      <c r="H3064" s="6"/>
    </row>
    <row r="3065" spans="4:8" x14ac:dyDescent="0.25">
      <c r="D3065" s="7"/>
      <c r="H3065" s="6"/>
    </row>
    <row r="3066" spans="4:8" x14ac:dyDescent="0.25">
      <c r="D3066" s="7"/>
      <c r="H3066" s="6"/>
    </row>
    <row r="3067" spans="4:8" x14ac:dyDescent="0.25">
      <c r="D3067" s="7"/>
      <c r="H3067" s="6"/>
    </row>
    <row r="3068" spans="4:8" x14ac:dyDescent="0.25">
      <c r="D3068" s="7"/>
      <c r="H3068" s="6"/>
    </row>
    <row r="3069" spans="4:8" x14ac:dyDescent="0.25">
      <c r="D3069" s="7"/>
      <c r="H3069" s="6"/>
    </row>
    <row r="3070" spans="4:8" x14ac:dyDescent="0.25">
      <c r="D3070" s="7"/>
      <c r="H3070" s="6"/>
    </row>
    <row r="3071" spans="4:8" x14ac:dyDescent="0.25">
      <c r="D3071" s="7"/>
      <c r="H3071" s="6"/>
    </row>
    <row r="3072" spans="4:8" x14ac:dyDescent="0.25">
      <c r="D3072" s="7"/>
      <c r="H3072" s="6"/>
    </row>
    <row r="3073" spans="4:8" x14ac:dyDescent="0.25">
      <c r="D3073" s="7"/>
      <c r="H3073" s="6"/>
    </row>
    <row r="3074" spans="4:8" x14ac:dyDescent="0.25">
      <c r="D3074" s="7"/>
      <c r="H3074" s="6"/>
    </row>
    <row r="3075" spans="4:8" x14ac:dyDescent="0.25">
      <c r="D3075" s="7"/>
      <c r="H3075" s="6"/>
    </row>
    <row r="3076" spans="4:8" x14ac:dyDescent="0.25">
      <c r="D3076" s="7"/>
      <c r="H3076" s="6"/>
    </row>
    <row r="3077" spans="4:8" x14ac:dyDescent="0.25">
      <c r="D3077" s="7"/>
      <c r="H3077" s="6"/>
    </row>
    <row r="3078" spans="4:8" x14ac:dyDescent="0.25">
      <c r="D3078" s="7"/>
      <c r="H3078" s="6"/>
    </row>
    <row r="3079" spans="4:8" x14ac:dyDescent="0.25">
      <c r="D3079" s="7"/>
      <c r="H3079" s="6"/>
    </row>
    <row r="3080" spans="4:8" x14ac:dyDescent="0.25">
      <c r="D3080" s="7"/>
      <c r="H3080" s="6"/>
    </row>
    <row r="3081" spans="4:8" x14ac:dyDescent="0.25">
      <c r="D3081" s="7"/>
      <c r="H3081" s="6"/>
    </row>
    <row r="3082" spans="4:8" x14ac:dyDescent="0.25">
      <c r="D3082" s="7"/>
      <c r="H3082" s="6"/>
    </row>
    <row r="3083" spans="4:8" x14ac:dyDescent="0.25">
      <c r="D3083" s="7"/>
      <c r="H3083" s="6"/>
    </row>
    <row r="3084" spans="4:8" x14ac:dyDescent="0.25">
      <c r="D3084" s="7"/>
      <c r="H3084" s="6"/>
    </row>
    <row r="3085" spans="4:8" x14ac:dyDescent="0.25">
      <c r="D3085" s="7"/>
      <c r="H3085" s="6"/>
    </row>
    <row r="3086" spans="4:8" x14ac:dyDescent="0.25">
      <c r="D3086" s="7"/>
      <c r="H3086" s="6"/>
    </row>
    <row r="3087" spans="4:8" x14ac:dyDescent="0.25">
      <c r="D3087" s="7"/>
      <c r="H3087" s="6"/>
    </row>
    <row r="3088" spans="4:8" x14ac:dyDescent="0.25">
      <c r="D3088" s="7"/>
      <c r="H3088" s="6"/>
    </row>
    <row r="3089" spans="4:8" x14ac:dyDescent="0.25">
      <c r="D3089" s="7"/>
      <c r="H3089" s="6"/>
    </row>
    <row r="3090" spans="4:8" x14ac:dyDescent="0.25">
      <c r="D3090" s="7"/>
      <c r="H3090" s="6"/>
    </row>
    <row r="3091" spans="4:8" x14ac:dyDescent="0.25">
      <c r="D3091" s="7"/>
      <c r="H3091" s="6"/>
    </row>
    <row r="3092" spans="4:8" x14ac:dyDescent="0.25">
      <c r="D3092" s="7"/>
      <c r="H3092" s="6"/>
    </row>
    <row r="3093" spans="4:8" x14ac:dyDescent="0.25">
      <c r="D3093" s="7"/>
      <c r="H3093" s="6"/>
    </row>
    <row r="3094" spans="4:8" x14ac:dyDescent="0.25">
      <c r="D3094" s="7"/>
      <c r="H3094" s="6"/>
    </row>
    <row r="3095" spans="4:8" x14ac:dyDescent="0.25">
      <c r="D3095" s="7"/>
      <c r="H3095" s="6"/>
    </row>
    <row r="3096" spans="4:8" x14ac:dyDescent="0.25">
      <c r="D3096" s="7"/>
      <c r="H3096" s="6"/>
    </row>
    <row r="3097" spans="4:8" x14ac:dyDescent="0.25">
      <c r="D3097" s="7"/>
      <c r="H3097" s="6"/>
    </row>
    <row r="3098" spans="4:8" x14ac:dyDescent="0.25">
      <c r="D3098" s="7"/>
      <c r="H3098" s="6"/>
    </row>
    <row r="3099" spans="4:8" x14ac:dyDescent="0.25">
      <c r="D3099" s="7"/>
      <c r="H3099" s="6"/>
    </row>
    <row r="3100" spans="4:8" x14ac:dyDescent="0.25">
      <c r="D3100" s="7"/>
      <c r="H3100" s="6"/>
    </row>
    <row r="3101" spans="4:8" x14ac:dyDescent="0.25">
      <c r="D3101" s="7"/>
      <c r="H3101" s="6"/>
    </row>
    <row r="3102" spans="4:8" x14ac:dyDescent="0.25">
      <c r="D3102" s="7"/>
      <c r="H3102" s="6"/>
    </row>
    <row r="3103" spans="4:8" x14ac:dyDescent="0.25">
      <c r="D3103" s="7"/>
      <c r="H3103" s="6"/>
    </row>
    <row r="3104" spans="4:8" x14ac:dyDescent="0.25">
      <c r="D3104" s="7"/>
      <c r="H3104" s="6"/>
    </row>
    <row r="3105" spans="4:8" x14ac:dyDescent="0.25">
      <c r="D3105" s="7"/>
      <c r="H3105" s="6"/>
    </row>
    <row r="3106" spans="4:8" x14ac:dyDescent="0.25">
      <c r="D3106" s="7"/>
      <c r="H3106" s="6"/>
    </row>
    <row r="3107" spans="4:8" x14ac:dyDescent="0.25">
      <c r="D3107" s="7"/>
      <c r="H3107" s="6"/>
    </row>
    <row r="3108" spans="4:8" x14ac:dyDescent="0.25">
      <c r="D3108" s="7"/>
      <c r="H3108" s="6"/>
    </row>
    <row r="3109" spans="4:8" x14ac:dyDescent="0.25">
      <c r="D3109" s="7"/>
      <c r="H3109" s="6"/>
    </row>
    <row r="3110" spans="4:8" x14ac:dyDescent="0.25">
      <c r="D3110" s="7"/>
      <c r="H3110" s="6"/>
    </row>
    <row r="3111" spans="4:8" x14ac:dyDescent="0.25">
      <c r="D3111" s="7"/>
      <c r="H3111" s="6"/>
    </row>
    <row r="3112" spans="4:8" x14ac:dyDescent="0.25">
      <c r="D3112" s="7"/>
      <c r="H3112" s="6"/>
    </row>
    <row r="3113" spans="4:8" x14ac:dyDescent="0.25">
      <c r="D3113" s="7"/>
      <c r="H3113" s="6"/>
    </row>
    <row r="3114" spans="4:8" x14ac:dyDescent="0.25">
      <c r="D3114" s="7"/>
      <c r="H3114" s="6"/>
    </row>
    <row r="3115" spans="4:8" x14ac:dyDescent="0.25">
      <c r="D3115" s="7"/>
      <c r="H3115" s="6"/>
    </row>
    <row r="3116" spans="4:8" x14ac:dyDescent="0.25">
      <c r="D3116" s="7"/>
      <c r="H3116" s="6"/>
    </row>
    <row r="3117" spans="4:8" x14ac:dyDescent="0.25">
      <c r="D3117" s="7"/>
      <c r="H3117" s="6"/>
    </row>
    <row r="3118" spans="4:8" x14ac:dyDescent="0.25">
      <c r="D3118" s="7"/>
      <c r="H3118" s="6"/>
    </row>
    <row r="3119" spans="4:8" x14ac:dyDescent="0.25">
      <c r="D3119" s="7"/>
      <c r="H3119" s="6"/>
    </row>
    <row r="3120" spans="4:8" x14ac:dyDescent="0.25">
      <c r="D3120" s="7"/>
      <c r="H3120" s="6"/>
    </row>
    <row r="3121" spans="4:8" x14ac:dyDescent="0.25">
      <c r="D3121" s="7"/>
      <c r="H3121" s="6"/>
    </row>
    <row r="3122" spans="4:8" x14ac:dyDescent="0.25">
      <c r="D3122" s="7"/>
      <c r="H3122" s="6"/>
    </row>
    <row r="3123" spans="4:8" x14ac:dyDescent="0.25">
      <c r="D3123" s="7"/>
      <c r="H3123" s="6"/>
    </row>
    <row r="3124" spans="4:8" x14ac:dyDescent="0.25">
      <c r="D3124" s="7"/>
      <c r="H3124" s="6"/>
    </row>
    <row r="3125" spans="4:8" x14ac:dyDescent="0.25">
      <c r="D3125" s="7"/>
      <c r="H3125" s="6"/>
    </row>
    <row r="3126" spans="4:8" x14ac:dyDescent="0.25">
      <c r="D3126" s="7"/>
      <c r="H3126" s="6"/>
    </row>
    <row r="3127" spans="4:8" x14ac:dyDescent="0.25">
      <c r="D3127" s="7"/>
      <c r="H3127" s="6"/>
    </row>
    <row r="3128" spans="4:8" x14ac:dyDescent="0.25">
      <c r="D3128" s="7"/>
      <c r="H3128" s="6"/>
    </row>
    <row r="3129" spans="4:8" x14ac:dyDescent="0.25">
      <c r="D3129" s="7"/>
      <c r="H3129" s="6"/>
    </row>
    <row r="3130" spans="4:8" x14ac:dyDescent="0.25">
      <c r="D3130" s="7"/>
      <c r="H3130" s="6"/>
    </row>
    <row r="3131" spans="4:8" x14ac:dyDescent="0.25">
      <c r="D3131" s="7"/>
      <c r="H3131" s="6"/>
    </row>
    <row r="3132" spans="4:8" x14ac:dyDescent="0.25">
      <c r="D3132" s="7"/>
      <c r="H3132" s="6"/>
    </row>
    <row r="3133" spans="4:8" x14ac:dyDescent="0.25">
      <c r="D3133" s="7"/>
      <c r="H3133" s="6"/>
    </row>
    <row r="3134" spans="4:8" x14ac:dyDescent="0.25">
      <c r="D3134" s="7"/>
      <c r="H3134" s="6"/>
    </row>
    <row r="3135" spans="4:8" x14ac:dyDescent="0.25">
      <c r="D3135" s="7"/>
      <c r="H3135" s="6"/>
    </row>
    <row r="3136" spans="4:8" x14ac:dyDescent="0.25">
      <c r="D3136" s="7"/>
      <c r="H3136" s="6"/>
    </row>
    <row r="3137" spans="4:8" x14ac:dyDescent="0.25">
      <c r="D3137" s="7"/>
      <c r="H3137" s="6"/>
    </row>
    <row r="3138" spans="4:8" x14ac:dyDescent="0.25">
      <c r="D3138" s="7"/>
      <c r="H3138" s="6"/>
    </row>
    <row r="3139" spans="4:8" x14ac:dyDescent="0.25">
      <c r="D3139" s="7"/>
      <c r="H3139" s="6"/>
    </row>
    <row r="3140" spans="4:8" x14ac:dyDescent="0.25">
      <c r="D3140" s="7"/>
      <c r="H3140" s="6"/>
    </row>
    <row r="3141" spans="4:8" x14ac:dyDescent="0.25">
      <c r="D3141" s="7"/>
      <c r="H3141" s="6"/>
    </row>
    <row r="3142" spans="4:8" x14ac:dyDescent="0.25">
      <c r="D3142" s="7"/>
      <c r="H3142" s="6"/>
    </row>
    <row r="3143" spans="4:8" x14ac:dyDescent="0.25">
      <c r="D3143" s="7"/>
      <c r="H3143" s="6"/>
    </row>
    <row r="3144" spans="4:8" x14ac:dyDescent="0.25">
      <c r="D3144" s="7"/>
      <c r="H3144" s="6"/>
    </row>
    <row r="3145" spans="4:8" x14ac:dyDescent="0.25">
      <c r="D3145" s="7"/>
      <c r="H3145" s="6"/>
    </row>
    <row r="3146" spans="4:8" x14ac:dyDescent="0.25">
      <c r="D3146" s="7"/>
      <c r="H3146" s="6"/>
    </row>
    <row r="3147" spans="4:8" x14ac:dyDescent="0.25">
      <c r="D3147" s="7"/>
      <c r="H3147" s="6"/>
    </row>
    <row r="3148" spans="4:8" x14ac:dyDescent="0.25">
      <c r="D3148" s="7"/>
      <c r="H3148" s="6"/>
    </row>
    <row r="3149" spans="4:8" x14ac:dyDescent="0.25">
      <c r="D3149" s="7"/>
      <c r="H3149" s="6"/>
    </row>
    <row r="3150" spans="4:8" x14ac:dyDescent="0.25">
      <c r="D3150" s="7"/>
      <c r="H3150" s="6"/>
    </row>
    <row r="3151" spans="4:8" x14ac:dyDescent="0.25">
      <c r="D3151" s="7"/>
      <c r="H3151" s="6"/>
    </row>
    <row r="3152" spans="4:8" x14ac:dyDescent="0.25">
      <c r="D3152" s="7"/>
      <c r="H3152" s="6"/>
    </row>
    <row r="3153" spans="4:8" x14ac:dyDescent="0.25">
      <c r="D3153" s="7"/>
      <c r="H3153" s="6"/>
    </row>
    <row r="3154" spans="4:8" x14ac:dyDescent="0.25">
      <c r="D3154" s="7"/>
      <c r="H3154" s="6"/>
    </row>
    <row r="3155" spans="4:8" x14ac:dyDescent="0.25">
      <c r="D3155" s="7"/>
      <c r="H3155" s="6"/>
    </row>
    <row r="3156" spans="4:8" x14ac:dyDescent="0.25">
      <c r="D3156" s="7"/>
      <c r="H3156" s="6"/>
    </row>
    <row r="3157" spans="4:8" x14ac:dyDescent="0.25">
      <c r="D3157" s="7"/>
      <c r="H3157" s="6"/>
    </row>
    <row r="3158" spans="4:8" x14ac:dyDescent="0.25">
      <c r="D3158" s="7"/>
      <c r="H3158" s="6"/>
    </row>
    <row r="3159" spans="4:8" x14ac:dyDescent="0.25">
      <c r="D3159" s="7"/>
      <c r="H3159" s="6"/>
    </row>
    <row r="3160" spans="4:8" x14ac:dyDescent="0.25">
      <c r="D3160" s="7"/>
      <c r="H3160" s="6"/>
    </row>
    <row r="3161" spans="4:8" x14ac:dyDescent="0.25">
      <c r="D3161" s="7"/>
      <c r="H3161" s="6"/>
    </row>
    <row r="3162" spans="4:8" x14ac:dyDescent="0.25">
      <c r="D3162" s="7"/>
      <c r="H3162" s="6"/>
    </row>
    <row r="3163" spans="4:8" x14ac:dyDescent="0.25">
      <c r="D3163" s="7"/>
      <c r="H3163" s="6"/>
    </row>
    <row r="3164" spans="4:8" x14ac:dyDescent="0.25">
      <c r="D3164" s="7"/>
      <c r="H3164" s="6"/>
    </row>
    <row r="3165" spans="4:8" x14ac:dyDescent="0.25">
      <c r="D3165" s="7"/>
      <c r="H3165" s="6"/>
    </row>
    <row r="3166" spans="4:8" x14ac:dyDescent="0.25">
      <c r="D3166" s="7"/>
      <c r="H3166" s="6"/>
    </row>
    <row r="3167" spans="4:8" x14ac:dyDescent="0.25">
      <c r="D3167" s="7"/>
      <c r="H3167" s="6"/>
    </row>
    <row r="3168" spans="4:8" x14ac:dyDescent="0.25">
      <c r="D3168" s="7"/>
      <c r="H3168" s="6"/>
    </row>
    <row r="3169" spans="4:8" x14ac:dyDescent="0.25">
      <c r="D3169" s="7"/>
      <c r="H3169" s="6"/>
    </row>
    <row r="3170" spans="4:8" x14ac:dyDescent="0.25">
      <c r="D3170" s="7"/>
      <c r="H3170" s="6"/>
    </row>
    <row r="3171" spans="4:8" x14ac:dyDescent="0.25">
      <c r="D3171" s="7"/>
      <c r="H3171" s="6"/>
    </row>
    <row r="3172" spans="4:8" x14ac:dyDescent="0.25">
      <c r="D3172" s="7"/>
      <c r="H3172" s="6"/>
    </row>
    <row r="3173" spans="4:8" x14ac:dyDescent="0.25">
      <c r="D3173" s="7"/>
      <c r="H3173" s="6"/>
    </row>
    <row r="3174" spans="4:8" x14ac:dyDescent="0.25">
      <c r="D3174" s="7"/>
      <c r="H3174" s="6"/>
    </row>
    <row r="3175" spans="4:8" x14ac:dyDescent="0.25">
      <c r="D3175" s="7"/>
      <c r="H3175" s="6"/>
    </row>
    <row r="3176" spans="4:8" x14ac:dyDescent="0.25">
      <c r="D3176" s="7"/>
      <c r="H3176" s="6"/>
    </row>
    <row r="3177" spans="4:8" x14ac:dyDescent="0.25">
      <c r="D3177" s="7"/>
      <c r="H3177" s="6"/>
    </row>
    <row r="3178" spans="4:8" x14ac:dyDescent="0.25">
      <c r="D3178" s="7"/>
      <c r="H3178" s="6"/>
    </row>
    <row r="3179" spans="4:8" x14ac:dyDescent="0.25">
      <c r="D3179" s="7"/>
      <c r="H3179" s="6"/>
    </row>
    <row r="3180" spans="4:8" x14ac:dyDescent="0.25">
      <c r="D3180" s="7"/>
      <c r="H3180" s="6"/>
    </row>
    <row r="3181" spans="4:8" x14ac:dyDescent="0.25">
      <c r="D3181" s="7"/>
      <c r="H3181" s="6"/>
    </row>
    <row r="3182" spans="4:8" x14ac:dyDescent="0.25">
      <c r="D3182" s="7"/>
      <c r="H3182" s="6"/>
    </row>
    <row r="3183" spans="4:8" x14ac:dyDescent="0.25">
      <c r="D3183" s="7"/>
      <c r="H3183" s="6"/>
    </row>
    <row r="3184" spans="4:8" x14ac:dyDescent="0.25">
      <c r="D3184" s="7"/>
      <c r="H3184" s="6"/>
    </row>
    <row r="3185" spans="4:8" x14ac:dyDescent="0.25">
      <c r="D3185" s="7"/>
      <c r="H3185" s="6"/>
    </row>
    <row r="3186" spans="4:8" x14ac:dyDescent="0.25">
      <c r="D3186" s="7"/>
      <c r="H3186" s="6"/>
    </row>
    <row r="3187" spans="4:8" x14ac:dyDescent="0.25">
      <c r="D3187" s="7"/>
      <c r="H3187" s="6"/>
    </row>
    <row r="3188" spans="4:8" x14ac:dyDescent="0.25">
      <c r="D3188" s="7"/>
      <c r="H3188" s="6"/>
    </row>
    <row r="3189" spans="4:8" x14ac:dyDescent="0.25">
      <c r="D3189" s="7"/>
      <c r="H3189" s="6"/>
    </row>
    <row r="3190" spans="4:8" x14ac:dyDescent="0.25">
      <c r="D3190" s="7"/>
      <c r="H3190" s="6"/>
    </row>
    <row r="3191" spans="4:8" x14ac:dyDescent="0.25">
      <c r="D3191" s="7"/>
      <c r="H3191" s="6"/>
    </row>
    <row r="3192" spans="4:8" x14ac:dyDescent="0.25">
      <c r="D3192" s="7"/>
      <c r="H3192" s="6"/>
    </row>
    <row r="3193" spans="4:8" x14ac:dyDescent="0.25">
      <c r="D3193" s="7"/>
      <c r="H3193" s="6"/>
    </row>
    <row r="3194" spans="4:8" x14ac:dyDescent="0.25">
      <c r="D3194" s="7"/>
      <c r="H3194" s="6"/>
    </row>
    <row r="3195" spans="4:8" x14ac:dyDescent="0.25">
      <c r="D3195" s="7"/>
      <c r="H3195" s="6"/>
    </row>
    <row r="3196" spans="4:8" x14ac:dyDescent="0.25">
      <c r="D3196" s="7"/>
      <c r="H3196" s="6"/>
    </row>
    <row r="3197" spans="4:8" x14ac:dyDescent="0.25">
      <c r="D3197" s="7"/>
      <c r="H3197" s="6"/>
    </row>
    <row r="3198" spans="4:8" x14ac:dyDescent="0.25">
      <c r="D3198" s="7"/>
      <c r="H3198" s="6"/>
    </row>
    <row r="3199" spans="4:8" x14ac:dyDescent="0.25">
      <c r="D3199" s="7"/>
      <c r="H3199" s="6"/>
    </row>
    <row r="3200" spans="4:8" x14ac:dyDescent="0.25">
      <c r="D3200" s="7"/>
      <c r="H3200" s="6"/>
    </row>
    <row r="3201" spans="4:8" x14ac:dyDescent="0.25">
      <c r="D3201" s="7"/>
      <c r="H3201" s="6"/>
    </row>
    <row r="3202" spans="4:8" x14ac:dyDescent="0.25">
      <c r="D3202" s="7"/>
      <c r="H3202" s="6"/>
    </row>
    <row r="3203" spans="4:8" x14ac:dyDescent="0.25">
      <c r="D3203" s="7"/>
      <c r="H3203" s="6"/>
    </row>
    <row r="3204" spans="4:8" x14ac:dyDescent="0.25">
      <c r="D3204" s="7"/>
      <c r="H3204" s="6"/>
    </row>
    <row r="3205" spans="4:8" x14ac:dyDescent="0.25">
      <c r="D3205" s="7"/>
      <c r="H3205" s="6"/>
    </row>
    <row r="3206" spans="4:8" x14ac:dyDescent="0.25">
      <c r="D3206" s="7"/>
      <c r="H3206" s="6"/>
    </row>
    <row r="3207" spans="4:8" x14ac:dyDescent="0.25">
      <c r="D3207" s="7"/>
      <c r="H3207" s="6"/>
    </row>
    <row r="3208" spans="4:8" x14ac:dyDescent="0.25">
      <c r="D3208" s="7"/>
      <c r="H3208" s="6"/>
    </row>
    <row r="3209" spans="4:8" x14ac:dyDescent="0.25">
      <c r="D3209" s="7"/>
      <c r="H3209" s="6"/>
    </row>
    <row r="3210" spans="4:8" x14ac:dyDescent="0.25">
      <c r="D3210" s="7"/>
      <c r="H3210" s="6"/>
    </row>
    <row r="3211" spans="4:8" x14ac:dyDescent="0.25">
      <c r="D3211" s="7"/>
      <c r="H3211" s="6"/>
    </row>
    <row r="3212" spans="4:8" x14ac:dyDescent="0.25">
      <c r="D3212" s="7"/>
      <c r="H3212" s="6"/>
    </row>
    <row r="3213" spans="4:8" x14ac:dyDescent="0.25">
      <c r="D3213" s="7"/>
      <c r="H3213" s="6"/>
    </row>
    <row r="3214" spans="4:8" x14ac:dyDescent="0.25">
      <c r="D3214" s="7"/>
      <c r="H3214" s="6"/>
    </row>
    <row r="3215" spans="4:8" x14ac:dyDescent="0.25">
      <c r="D3215" s="7"/>
      <c r="H3215" s="6"/>
    </row>
    <row r="3216" spans="4:8" x14ac:dyDescent="0.25">
      <c r="D3216" s="7"/>
      <c r="H3216" s="6"/>
    </row>
    <row r="3217" spans="4:8" x14ac:dyDescent="0.25">
      <c r="D3217" s="7"/>
      <c r="H3217" s="6"/>
    </row>
    <row r="3218" spans="4:8" x14ac:dyDescent="0.25">
      <c r="D3218" s="7"/>
      <c r="H3218" s="6"/>
    </row>
    <row r="3219" spans="4:8" x14ac:dyDescent="0.25">
      <c r="D3219" s="7"/>
      <c r="H3219" s="6"/>
    </row>
    <row r="3220" spans="4:8" x14ac:dyDescent="0.25">
      <c r="D3220" s="7"/>
      <c r="H3220" s="6"/>
    </row>
    <row r="3221" spans="4:8" x14ac:dyDescent="0.25">
      <c r="D3221" s="7"/>
      <c r="H3221" s="6"/>
    </row>
    <row r="3222" spans="4:8" x14ac:dyDescent="0.25">
      <c r="D3222" s="7"/>
      <c r="H3222" s="6"/>
    </row>
    <row r="3223" spans="4:8" x14ac:dyDescent="0.25">
      <c r="D3223" s="7"/>
      <c r="H3223" s="6"/>
    </row>
    <row r="3224" spans="4:8" x14ac:dyDescent="0.25">
      <c r="D3224" s="7"/>
      <c r="H3224" s="6"/>
    </row>
    <row r="3225" spans="4:8" x14ac:dyDescent="0.25">
      <c r="D3225" s="7"/>
      <c r="H3225" s="6"/>
    </row>
    <row r="3226" spans="4:8" x14ac:dyDescent="0.25">
      <c r="D3226" s="7"/>
      <c r="H3226" s="6"/>
    </row>
    <row r="3227" spans="4:8" x14ac:dyDescent="0.25">
      <c r="D3227" s="7"/>
      <c r="H3227" s="6"/>
    </row>
    <row r="3228" spans="4:8" x14ac:dyDescent="0.25">
      <c r="D3228" s="7"/>
      <c r="H3228" s="6"/>
    </row>
    <row r="3229" spans="4:8" x14ac:dyDescent="0.25">
      <c r="D3229" s="7"/>
      <c r="H3229" s="6"/>
    </row>
    <row r="3230" spans="4:8" x14ac:dyDescent="0.25">
      <c r="D3230" s="7"/>
      <c r="H3230" s="6"/>
    </row>
    <row r="3231" spans="4:8" x14ac:dyDescent="0.25">
      <c r="D3231" s="7"/>
      <c r="H3231" s="6"/>
    </row>
    <row r="3232" spans="4:8" x14ac:dyDescent="0.25">
      <c r="D3232" s="7"/>
      <c r="H3232" s="6"/>
    </row>
    <row r="3233" spans="4:8" x14ac:dyDescent="0.25">
      <c r="D3233" s="7"/>
      <c r="H3233" s="6"/>
    </row>
    <row r="3234" spans="4:8" x14ac:dyDescent="0.25">
      <c r="D3234" s="7"/>
      <c r="H3234" s="6"/>
    </row>
    <row r="3235" spans="4:8" x14ac:dyDescent="0.25">
      <c r="D3235" s="7"/>
      <c r="H3235" s="6"/>
    </row>
    <row r="3236" spans="4:8" x14ac:dyDescent="0.25">
      <c r="D3236" s="7"/>
      <c r="H3236" s="6"/>
    </row>
    <row r="3237" spans="4:8" x14ac:dyDescent="0.25">
      <c r="D3237" s="7"/>
      <c r="H3237" s="6"/>
    </row>
    <row r="3238" spans="4:8" x14ac:dyDescent="0.25">
      <c r="D3238" s="7"/>
      <c r="H3238" s="6"/>
    </row>
    <row r="3239" spans="4:8" x14ac:dyDescent="0.25">
      <c r="D3239" s="7"/>
      <c r="H3239" s="6"/>
    </row>
    <row r="3240" spans="4:8" x14ac:dyDescent="0.25">
      <c r="D3240" s="7"/>
      <c r="H3240" s="6"/>
    </row>
    <row r="3241" spans="4:8" x14ac:dyDescent="0.25">
      <c r="D3241" s="7"/>
      <c r="H3241" s="6"/>
    </row>
    <row r="3242" spans="4:8" x14ac:dyDescent="0.25">
      <c r="D3242" s="7"/>
      <c r="H3242" s="6"/>
    </row>
    <row r="3243" spans="4:8" x14ac:dyDescent="0.25">
      <c r="D3243" s="7"/>
      <c r="H3243" s="6"/>
    </row>
    <row r="3244" spans="4:8" x14ac:dyDescent="0.25">
      <c r="D3244" s="7"/>
      <c r="H3244" s="6"/>
    </row>
    <row r="3245" spans="4:8" x14ac:dyDescent="0.25">
      <c r="D3245" s="7"/>
      <c r="H3245" s="6"/>
    </row>
    <row r="3246" spans="4:8" x14ac:dyDescent="0.25">
      <c r="D3246" s="7"/>
      <c r="H3246" s="6"/>
    </row>
    <row r="3247" spans="4:8" x14ac:dyDescent="0.25">
      <c r="D3247" s="7"/>
      <c r="H3247" s="6"/>
    </row>
    <row r="3248" spans="4:8" x14ac:dyDescent="0.25">
      <c r="D3248" s="7"/>
      <c r="H3248" s="6"/>
    </row>
    <row r="3249" spans="4:8" x14ac:dyDescent="0.25">
      <c r="D3249" s="7"/>
      <c r="H3249" s="6"/>
    </row>
    <row r="3250" spans="4:8" x14ac:dyDescent="0.25">
      <c r="D3250" s="7"/>
      <c r="H3250" s="6"/>
    </row>
    <row r="3251" spans="4:8" x14ac:dyDescent="0.25">
      <c r="D3251" s="7"/>
      <c r="H3251" s="6"/>
    </row>
    <row r="3252" spans="4:8" x14ac:dyDescent="0.25">
      <c r="D3252" s="7"/>
      <c r="H3252" s="6"/>
    </row>
    <row r="3253" spans="4:8" x14ac:dyDescent="0.25">
      <c r="D3253" s="7"/>
      <c r="H3253" s="6"/>
    </row>
    <row r="3254" spans="4:8" x14ac:dyDescent="0.25">
      <c r="D3254" s="7"/>
      <c r="H3254" s="6"/>
    </row>
    <row r="3255" spans="4:8" x14ac:dyDescent="0.25">
      <c r="D3255" s="7"/>
      <c r="H3255" s="6"/>
    </row>
    <row r="3256" spans="4:8" x14ac:dyDescent="0.25">
      <c r="D3256" s="7"/>
      <c r="H3256" s="6"/>
    </row>
    <row r="3257" spans="4:8" x14ac:dyDescent="0.25">
      <c r="D3257" s="7"/>
      <c r="H3257" s="6"/>
    </row>
    <row r="3258" spans="4:8" x14ac:dyDescent="0.25">
      <c r="D3258" s="7"/>
      <c r="H3258" s="6"/>
    </row>
    <row r="3259" spans="4:8" x14ac:dyDescent="0.25">
      <c r="D3259" s="7"/>
      <c r="H3259" s="6"/>
    </row>
    <row r="3260" spans="4:8" x14ac:dyDescent="0.25">
      <c r="D3260" s="7"/>
      <c r="H3260" s="6"/>
    </row>
    <row r="3261" spans="4:8" x14ac:dyDescent="0.25">
      <c r="D3261" s="7"/>
      <c r="H3261" s="6"/>
    </row>
    <row r="3262" spans="4:8" x14ac:dyDescent="0.25">
      <c r="D3262" s="7"/>
      <c r="H3262" s="6"/>
    </row>
    <row r="3263" spans="4:8" x14ac:dyDescent="0.25">
      <c r="D3263" s="7"/>
      <c r="H3263" s="6"/>
    </row>
    <row r="3264" spans="4:8" x14ac:dyDescent="0.25">
      <c r="D3264" s="7"/>
      <c r="H3264" s="6"/>
    </row>
    <row r="3265" spans="4:8" x14ac:dyDescent="0.25">
      <c r="D3265" s="7"/>
      <c r="H3265" s="6"/>
    </row>
    <row r="3266" spans="4:8" x14ac:dyDescent="0.25">
      <c r="D3266" s="7"/>
      <c r="H3266" s="6"/>
    </row>
    <row r="3267" spans="4:8" x14ac:dyDescent="0.25">
      <c r="D3267" s="7"/>
      <c r="H3267" s="6"/>
    </row>
    <row r="3268" spans="4:8" x14ac:dyDescent="0.25">
      <c r="D3268" s="7"/>
      <c r="H3268" s="6"/>
    </row>
    <row r="3269" spans="4:8" x14ac:dyDescent="0.25">
      <c r="D3269" s="7"/>
      <c r="H3269" s="6"/>
    </row>
    <row r="3270" spans="4:8" x14ac:dyDescent="0.25">
      <c r="D3270" s="7"/>
      <c r="H3270" s="6"/>
    </row>
    <row r="3271" spans="4:8" x14ac:dyDescent="0.25">
      <c r="D3271" s="7"/>
      <c r="H3271" s="6"/>
    </row>
    <row r="3272" spans="4:8" x14ac:dyDescent="0.25">
      <c r="D3272" s="7"/>
      <c r="H3272" s="6"/>
    </row>
    <row r="3273" spans="4:8" x14ac:dyDescent="0.25">
      <c r="D3273" s="7"/>
      <c r="H3273" s="6"/>
    </row>
    <row r="3274" spans="4:8" x14ac:dyDescent="0.25">
      <c r="D3274" s="7"/>
      <c r="H3274" s="6"/>
    </row>
    <row r="3275" spans="4:8" x14ac:dyDescent="0.25">
      <c r="D3275" s="7"/>
      <c r="H3275" s="6"/>
    </row>
    <row r="3276" spans="4:8" x14ac:dyDescent="0.25">
      <c r="D3276" s="7"/>
      <c r="H3276" s="6"/>
    </row>
    <row r="3277" spans="4:8" x14ac:dyDescent="0.25">
      <c r="D3277" s="7"/>
      <c r="H3277" s="6"/>
    </row>
    <row r="3278" spans="4:8" x14ac:dyDescent="0.25">
      <c r="D3278" s="7"/>
      <c r="H3278" s="6"/>
    </row>
    <row r="3279" spans="4:8" x14ac:dyDescent="0.25">
      <c r="D3279" s="7"/>
      <c r="H3279" s="6"/>
    </row>
    <row r="3280" spans="4:8" x14ac:dyDescent="0.25">
      <c r="D3280" s="7"/>
      <c r="H3280" s="6"/>
    </row>
    <row r="3281" spans="4:8" x14ac:dyDescent="0.25">
      <c r="D3281" s="7"/>
      <c r="H3281" s="6"/>
    </row>
    <row r="3282" spans="4:8" x14ac:dyDescent="0.25">
      <c r="D3282" s="7"/>
      <c r="H3282" s="6"/>
    </row>
    <row r="3283" spans="4:8" x14ac:dyDescent="0.25">
      <c r="D3283" s="7"/>
      <c r="H3283" s="6"/>
    </row>
    <row r="3284" spans="4:8" x14ac:dyDescent="0.25">
      <c r="D3284" s="7"/>
      <c r="H3284" s="6"/>
    </row>
    <row r="3285" spans="4:8" x14ac:dyDescent="0.25">
      <c r="D3285" s="7"/>
      <c r="H3285" s="6"/>
    </row>
    <row r="3286" spans="4:8" x14ac:dyDescent="0.25">
      <c r="D3286" s="7"/>
      <c r="H3286" s="6"/>
    </row>
    <row r="3287" spans="4:8" x14ac:dyDescent="0.25">
      <c r="D3287" s="7"/>
      <c r="H3287" s="6"/>
    </row>
    <row r="3288" spans="4:8" x14ac:dyDescent="0.25">
      <c r="D3288" s="7"/>
      <c r="H3288" s="6"/>
    </row>
    <row r="3289" spans="4:8" x14ac:dyDescent="0.25">
      <c r="D3289" s="7"/>
      <c r="H3289" s="6"/>
    </row>
    <row r="3290" spans="4:8" x14ac:dyDescent="0.25">
      <c r="D3290" s="7"/>
      <c r="H3290" s="6"/>
    </row>
    <row r="3291" spans="4:8" x14ac:dyDescent="0.25">
      <c r="D3291" s="7"/>
      <c r="H3291" s="6"/>
    </row>
    <row r="3292" spans="4:8" x14ac:dyDescent="0.25">
      <c r="D3292" s="7"/>
      <c r="H3292" s="6"/>
    </row>
    <row r="3293" spans="4:8" x14ac:dyDescent="0.25">
      <c r="D3293" s="7"/>
      <c r="H3293" s="6"/>
    </row>
    <row r="3294" spans="4:8" x14ac:dyDescent="0.25">
      <c r="D3294" s="7"/>
      <c r="H3294" s="6"/>
    </row>
    <row r="3295" spans="4:8" x14ac:dyDescent="0.25">
      <c r="D3295" s="7"/>
      <c r="H3295" s="6"/>
    </row>
    <row r="3296" spans="4:8" x14ac:dyDescent="0.25">
      <c r="D3296" s="7"/>
      <c r="H3296" s="6"/>
    </row>
    <row r="3297" spans="4:8" x14ac:dyDescent="0.25">
      <c r="D3297" s="7"/>
      <c r="H3297" s="6"/>
    </row>
    <row r="3298" spans="4:8" x14ac:dyDescent="0.25">
      <c r="D3298" s="7"/>
      <c r="H3298" s="6"/>
    </row>
    <row r="3299" spans="4:8" x14ac:dyDescent="0.25">
      <c r="D3299" s="7"/>
      <c r="H3299" s="6"/>
    </row>
    <row r="3300" spans="4:8" x14ac:dyDescent="0.25">
      <c r="D3300" s="7"/>
      <c r="H3300" s="6"/>
    </row>
    <row r="3301" spans="4:8" x14ac:dyDescent="0.25">
      <c r="D3301" s="7"/>
      <c r="H3301" s="6"/>
    </row>
    <row r="3302" spans="4:8" x14ac:dyDescent="0.25">
      <c r="D3302" s="7"/>
      <c r="H3302" s="6"/>
    </row>
    <row r="3303" spans="4:8" x14ac:dyDescent="0.25">
      <c r="D3303" s="7"/>
      <c r="H3303" s="6"/>
    </row>
    <row r="3304" spans="4:8" x14ac:dyDescent="0.25">
      <c r="D3304" s="7"/>
      <c r="H3304" s="6"/>
    </row>
    <row r="3305" spans="4:8" x14ac:dyDescent="0.25">
      <c r="D3305" s="7"/>
      <c r="H3305" s="6"/>
    </row>
    <row r="3306" spans="4:8" x14ac:dyDescent="0.25">
      <c r="D3306" s="7"/>
      <c r="H3306" s="6"/>
    </row>
    <row r="3307" spans="4:8" x14ac:dyDescent="0.25">
      <c r="D3307" s="7"/>
      <c r="H3307" s="6"/>
    </row>
    <row r="3308" spans="4:8" x14ac:dyDescent="0.25">
      <c r="D3308" s="7"/>
      <c r="H3308" s="6"/>
    </row>
    <row r="3309" spans="4:8" x14ac:dyDescent="0.25">
      <c r="D3309" s="7"/>
      <c r="H3309" s="6"/>
    </row>
    <row r="3310" spans="4:8" x14ac:dyDescent="0.25">
      <c r="D3310" s="7"/>
      <c r="H3310" s="6"/>
    </row>
    <row r="3311" spans="4:8" x14ac:dyDescent="0.25">
      <c r="D3311" s="7"/>
      <c r="H3311" s="6"/>
    </row>
    <row r="3312" spans="4:8" x14ac:dyDescent="0.25">
      <c r="D3312" s="7"/>
      <c r="H3312" s="6"/>
    </row>
    <row r="3313" spans="4:8" x14ac:dyDescent="0.25">
      <c r="D3313" s="7"/>
      <c r="H3313" s="6"/>
    </row>
    <row r="3314" spans="4:8" x14ac:dyDescent="0.25">
      <c r="D3314" s="7"/>
      <c r="H3314" s="6"/>
    </row>
    <row r="3315" spans="4:8" x14ac:dyDescent="0.25">
      <c r="D3315" s="7"/>
      <c r="H3315" s="6"/>
    </row>
    <row r="3316" spans="4:8" x14ac:dyDescent="0.25">
      <c r="D3316" s="7"/>
      <c r="H3316" s="6"/>
    </row>
    <row r="3317" spans="4:8" x14ac:dyDescent="0.25">
      <c r="D3317" s="7"/>
      <c r="H3317" s="6"/>
    </row>
    <row r="3318" spans="4:8" x14ac:dyDescent="0.25">
      <c r="D3318" s="7"/>
      <c r="H3318" s="6"/>
    </row>
    <row r="3319" spans="4:8" x14ac:dyDescent="0.25">
      <c r="D3319" s="7"/>
      <c r="H3319" s="6"/>
    </row>
    <row r="3320" spans="4:8" x14ac:dyDescent="0.25">
      <c r="D3320" s="7"/>
      <c r="H3320" s="6"/>
    </row>
    <row r="3321" spans="4:8" x14ac:dyDescent="0.25">
      <c r="D3321" s="7"/>
      <c r="H3321" s="6"/>
    </row>
    <row r="3322" spans="4:8" x14ac:dyDescent="0.25">
      <c r="D3322" s="7"/>
      <c r="H3322" s="6"/>
    </row>
    <row r="3323" spans="4:8" x14ac:dyDescent="0.25">
      <c r="D3323" s="7"/>
      <c r="H3323" s="6"/>
    </row>
    <row r="3324" spans="4:8" x14ac:dyDescent="0.25">
      <c r="D3324" s="7"/>
      <c r="H3324" s="6"/>
    </row>
    <row r="3325" spans="4:8" x14ac:dyDescent="0.25">
      <c r="D3325" s="7"/>
      <c r="H3325" s="6"/>
    </row>
    <row r="3326" spans="4:8" x14ac:dyDescent="0.25">
      <c r="D3326" s="7"/>
      <c r="H3326" s="6"/>
    </row>
    <row r="3327" spans="4:8" x14ac:dyDescent="0.25">
      <c r="D3327" s="7"/>
      <c r="H3327" s="6"/>
    </row>
    <row r="3328" spans="4:8" x14ac:dyDescent="0.25">
      <c r="D3328" s="7"/>
      <c r="H3328" s="6"/>
    </row>
    <row r="3329" spans="4:8" x14ac:dyDescent="0.25">
      <c r="D3329" s="7"/>
      <c r="H3329" s="6"/>
    </row>
    <row r="3330" spans="4:8" x14ac:dyDescent="0.25">
      <c r="D3330" s="7"/>
      <c r="H3330" s="6"/>
    </row>
    <row r="3331" spans="4:8" x14ac:dyDescent="0.25">
      <c r="D3331" s="7"/>
      <c r="H3331" s="6"/>
    </row>
    <row r="3332" spans="4:8" x14ac:dyDescent="0.25">
      <c r="D3332" s="7"/>
      <c r="H3332" s="6"/>
    </row>
    <row r="3333" spans="4:8" x14ac:dyDescent="0.25">
      <c r="D3333" s="7"/>
      <c r="H3333" s="6"/>
    </row>
    <row r="3334" spans="4:8" x14ac:dyDescent="0.25">
      <c r="D3334" s="7"/>
      <c r="H3334" s="6"/>
    </row>
    <row r="3335" spans="4:8" x14ac:dyDescent="0.25">
      <c r="D3335" s="7"/>
      <c r="H3335" s="6"/>
    </row>
    <row r="3336" spans="4:8" x14ac:dyDescent="0.25">
      <c r="D3336" s="7"/>
      <c r="H3336" s="6"/>
    </row>
    <row r="3337" spans="4:8" x14ac:dyDescent="0.25">
      <c r="D3337" s="7"/>
      <c r="H3337" s="6"/>
    </row>
    <row r="3338" spans="4:8" x14ac:dyDescent="0.25">
      <c r="D3338" s="7"/>
      <c r="H3338" s="6"/>
    </row>
    <row r="3339" spans="4:8" x14ac:dyDescent="0.25">
      <c r="D3339" s="7"/>
      <c r="H3339" s="6"/>
    </row>
    <row r="3340" spans="4:8" x14ac:dyDescent="0.25">
      <c r="D3340" s="7"/>
      <c r="H3340" s="6"/>
    </row>
    <row r="3341" spans="4:8" x14ac:dyDescent="0.25">
      <c r="D3341" s="7"/>
      <c r="H3341" s="6"/>
    </row>
    <row r="3342" spans="4:8" x14ac:dyDescent="0.25">
      <c r="D3342" s="7"/>
      <c r="H3342" s="6"/>
    </row>
    <row r="3343" spans="4:8" x14ac:dyDescent="0.25">
      <c r="D3343" s="7"/>
      <c r="H3343" s="6"/>
    </row>
    <row r="3344" spans="4:8" x14ac:dyDescent="0.25">
      <c r="D3344" s="7"/>
      <c r="H3344" s="6"/>
    </row>
    <row r="3345" spans="4:8" x14ac:dyDescent="0.25">
      <c r="D3345" s="7"/>
      <c r="H3345" s="6"/>
    </row>
    <row r="3346" spans="4:8" x14ac:dyDescent="0.25">
      <c r="D3346" s="7"/>
      <c r="H3346" s="6"/>
    </row>
    <row r="3347" spans="4:8" x14ac:dyDescent="0.25">
      <c r="D3347" s="7"/>
      <c r="H3347" s="6"/>
    </row>
    <row r="3348" spans="4:8" x14ac:dyDescent="0.25">
      <c r="D3348" s="7"/>
      <c r="H3348" s="6"/>
    </row>
    <row r="3349" spans="4:8" x14ac:dyDescent="0.25">
      <c r="D3349" s="7"/>
      <c r="H3349" s="6"/>
    </row>
    <row r="3350" spans="4:8" x14ac:dyDescent="0.25">
      <c r="D3350" s="7"/>
      <c r="H3350" s="6"/>
    </row>
    <row r="3351" spans="4:8" x14ac:dyDescent="0.25">
      <c r="D3351" s="7"/>
      <c r="H3351" s="6"/>
    </row>
    <row r="3352" spans="4:8" x14ac:dyDescent="0.25">
      <c r="D3352" s="7"/>
      <c r="H3352" s="6"/>
    </row>
    <row r="3353" spans="4:8" x14ac:dyDescent="0.25">
      <c r="D3353" s="7"/>
      <c r="H3353" s="6"/>
    </row>
    <row r="3354" spans="4:8" x14ac:dyDescent="0.25">
      <c r="D3354" s="7"/>
      <c r="H3354" s="6"/>
    </row>
    <row r="3355" spans="4:8" x14ac:dyDescent="0.25">
      <c r="D3355" s="7"/>
      <c r="H3355" s="6"/>
    </row>
    <row r="3356" spans="4:8" x14ac:dyDescent="0.25">
      <c r="D3356" s="7"/>
      <c r="H3356" s="6"/>
    </row>
    <row r="3357" spans="4:8" x14ac:dyDescent="0.25">
      <c r="D3357" s="7"/>
      <c r="H3357" s="6"/>
    </row>
    <row r="3358" spans="4:8" x14ac:dyDescent="0.25">
      <c r="D3358" s="7"/>
      <c r="H3358" s="6"/>
    </row>
    <row r="3359" spans="4:8" x14ac:dyDescent="0.25">
      <c r="D3359" s="7"/>
      <c r="H3359" s="6"/>
    </row>
    <row r="3360" spans="4:8" x14ac:dyDescent="0.25">
      <c r="D3360" s="7"/>
      <c r="H3360" s="6"/>
    </row>
    <row r="3361" spans="4:8" x14ac:dyDescent="0.25">
      <c r="D3361" s="7"/>
      <c r="H3361" s="6"/>
    </row>
    <row r="3362" spans="4:8" x14ac:dyDescent="0.25">
      <c r="D3362" s="7"/>
      <c r="H3362" s="6"/>
    </row>
    <row r="3363" spans="4:8" x14ac:dyDescent="0.25">
      <c r="D3363" s="7"/>
      <c r="H3363" s="6"/>
    </row>
    <row r="3364" spans="4:8" x14ac:dyDescent="0.25">
      <c r="D3364" s="7"/>
      <c r="H3364" s="6"/>
    </row>
    <row r="3365" spans="4:8" x14ac:dyDescent="0.25">
      <c r="D3365" s="7"/>
      <c r="H3365" s="6"/>
    </row>
    <row r="3366" spans="4:8" x14ac:dyDescent="0.25">
      <c r="D3366" s="7"/>
      <c r="H3366" s="6"/>
    </row>
    <row r="3367" spans="4:8" x14ac:dyDescent="0.25">
      <c r="D3367" s="7"/>
      <c r="H3367" s="6"/>
    </row>
    <row r="3368" spans="4:8" x14ac:dyDescent="0.25">
      <c r="D3368" s="7"/>
      <c r="H3368" s="6"/>
    </row>
    <row r="3369" spans="4:8" x14ac:dyDescent="0.25">
      <c r="D3369" s="7"/>
      <c r="H3369" s="6"/>
    </row>
    <row r="3370" spans="4:8" x14ac:dyDescent="0.25">
      <c r="D3370" s="7"/>
      <c r="H3370" s="6"/>
    </row>
    <row r="3371" spans="4:8" x14ac:dyDescent="0.25">
      <c r="D3371" s="7"/>
      <c r="H3371" s="6"/>
    </row>
    <row r="3372" spans="4:8" x14ac:dyDescent="0.25">
      <c r="D3372" s="7"/>
      <c r="H3372" s="6"/>
    </row>
    <row r="3373" spans="4:8" x14ac:dyDescent="0.25">
      <c r="D3373" s="7"/>
      <c r="H3373" s="6"/>
    </row>
    <row r="3374" spans="4:8" x14ac:dyDescent="0.25">
      <c r="D3374" s="7"/>
      <c r="H3374" s="6"/>
    </row>
    <row r="3375" spans="4:8" x14ac:dyDescent="0.25">
      <c r="D3375" s="7"/>
      <c r="H3375" s="6"/>
    </row>
    <row r="3376" spans="4:8" x14ac:dyDescent="0.25">
      <c r="D3376" s="7"/>
      <c r="H3376" s="6"/>
    </row>
    <row r="3377" spans="4:8" x14ac:dyDescent="0.25">
      <c r="D3377" s="7"/>
      <c r="H3377" s="6"/>
    </row>
    <row r="3378" spans="4:8" x14ac:dyDescent="0.25">
      <c r="D3378" s="7"/>
      <c r="H3378" s="6"/>
    </row>
    <row r="3379" spans="4:8" x14ac:dyDescent="0.25">
      <c r="D3379" s="7"/>
      <c r="H3379" s="6"/>
    </row>
    <row r="3380" spans="4:8" x14ac:dyDescent="0.25">
      <c r="D3380" s="7"/>
      <c r="H3380" s="6"/>
    </row>
    <row r="3381" spans="4:8" x14ac:dyDescent="0.25">
      <c r="D3381" s="7"/>
      <c r="H3381" s="6"/>
    </row>
    <row r="3382" spans="4:8" x14ac:dyDescent="0.25">
      <c r="D3382" s="7"/>
      <c r="H3382" s="6"/>
    </row>
    <row r="3383" spans="4:8" x14ac:dyDescent="0.25">
      <c r="D3383" s="7"/>
      <c r="H3383" s="6"/>
    </row>
    <row r="3384" spans="4:8" x14ac:dyDescent="0.25">
      <c r="D3384" s="7"/>
      <c r="H3384" s="6"/>
    </row>
    <row r="3385" spans="4:8" x14ac:dyDescent="0.25">
      <c r="D3385" s="7"/>
      <c r="H3385" s="6"/>
    </row>
    <row r="3386" spans="4:8" x14ac:dyDescent="0.25">
      <c r="D3386" s="7"/>
      <c r="H3386" s="6"/>
    </row>
    <row r="3387" spans="4:8" x14ac:dyDescent="0.25">
      <c r="D3387" s="7"/>
      <c r="H3387" s="6"/>
    </row>
    <row r="3388" spans="4:8" x14ac:dyDescent="0.25">
      <c r="D3388" s="7"/>
      <c r="H3388" s="6"/>
    </row>
    <row r="3389" spans="4:8" x14ac:dyDescent="0.25">
      <c r="D3389" s="7"/>
      <c r="H3389" s="6"/>
    </row>
    <row r="3390" spans="4:8" x14ac:dyDescent="0.25">
      <c r="D3390" s="7"/>
      <c r="H3390" s="6"/>
    </row>
    <row r="3391" spans="4:8" x14ac:dyDescent="0.25">
      <c r="D3391" s="7"/>
      <c r="H3391" s="6"/>
    </row>
    <row r="3392" spans="4:8" x14ac:dyDescent="0.25">
      <c r="D3392" s="7"/>
      <c r="H3392" s="6"/>
    </row>
    <row r="3393" spans="4:8" x14ac:dyDescent="0.25">
      <c r="D3393" s="7"/>
      <c r="H3393" s="6"/>
    </row>
    <row r="3394" spans="4:8" x14ac:dyDescent="0.25">
      <c r="D3394" s="7"/>
      <c r="H3394" s="6"/>
    </row>
    <row r="3395" spans="4:8" x14ac:dyDescent="0.25">
      <c r="D3395" s="7"/>
      <c r="H3395" s="6"/>
    </row>
    <row r="3396" spans="4:8" x14ac:dyDescent="0.25">
      <c r="D3396" s="7"/>
      <c r="H3396" s="6"/>
    </row>
    <row r="3397" spans="4:8" x14ac:dyDescent="0.25">
      <c r="D3397" s="7"/>
      <c r="H3397" s="6"/>
    </row>
    <row r="3398" spans="4:8" x14ac:dyDescent="0.25">
      <c r="D3398" s="7"/>
      <c r="H3398" s="6"/>
    </row>
    <row r="3399" spans="4:8" x14ac:dyDescent="0.25">
      <c r="D3399" s="7"/>
      <c r="H3399" s="6"/>
    </row>
    <row r="3400" spans="4:8" x14ac:dyDescent="0.25">
      <c r="D3400" s="7"/>
      <c r="H3400" s="6"/>
    </row>
    <row r="3401" spans="4:8" x14ac:dyDescent="0.25">
      <c r="D3401" s="7"/>
      <c r="H3401" s="6"/>
    </row>
    <row r="3402" spans="4:8" x14ac:dyDescent="0.25">
      <c r="D3402" s="7"/>
      <c r="H3402" s="6"/>
    </row>
    <row r="3403" spans="4:8" x14ac:dyDescent="0.25">
      <c r="D3403" s="7"/>
      <c r="H3403" s="6"/>
    </row>
    <row r="3404" spans="4:8" x14ac:dyDescent="0.25">
      <c r="D3404" s="7"/>
      <c r="H3404" s="6"/>
    </row>
    <row r="3405" spans="4:8" x14ac:dyDescent="0.25">
      <c r="D3405" s="7"/>
      <c r="H3405" s="6"/>
    </row>
    <row r="3406" spans="4:8" x14ac:dyDescent="0.25">
      <c r="D3406" s="7"/>
      <c r="H3406" s="6"/>
    </row>
    <row r="3407" spans="4:8" x14ac:dyDescent="0.25">
      <c r="D3407" s="7"/>
      <c r="H3407" s="6"/>
    </row>
    <row r="3408" spans="4:8" x14ac:dyDescent="0.25">
      <c r="D3408" s="7"/>
      <c r="H3408" s="6"/>
    </row>
    <row r="3409" spans="4:8" x14ac:dyDescent="0.25">
      <c r="D3409" s="7"/>
      <c r="H3409" s="6"/>
    </row>
    <row r="3410" spans="4:8" x14ac:dyDescent="0.25">
      <c r="D3410" s="7"/>
      <c r="H3410" s="6"/>
    </row>
    <row r="3411" spans="4:8" x14ac:dyDescent="0.25">
      <c r="D3411" s="7"/>
      <c r="H3411" s="6"/>
    </row>
    <row r="3412" spans="4:8" x14ac:dyDescent="0.25">
      <c r="D3412" s="7"/>
      <c r="H3412" s="6"/>
    </row>
    <row r="3413" spans="4:8" x14ac:dyDescent="0.25">
      <c r="D3413" s="7"/>
      <c r="H3413" s="6"/>
    </row>
    <row r="3414" spans="4:8" x14ac:dyDescent="0.25">
      <c r="D3414" s="7"/>
      <c r="H3414" s="6"/>
    </row>
    <row r="3415" spans="4:8" x14ac:dyDescent="0.25">
      <c r="D3415" s="7"/>
      <c r="H3415" s="6"/>
    </row>
    <row r="3416" spans="4:8" x14ac:dyDescent="0.25">
      <c r="D3416" s="7"/>
      <c r="H3416" s="6"/>
    </row>
    <row r="3417" spans="4:8" x14ac:dyDescent="0.25">
      <c r="D3417" s="7"/>
      <c r="H3417" s="6"/>
    </row>
    <row r="3418" spans="4:8" x14ac:dyDescent="0.25">
      <c r="D3418" s="7"/>
      <c r="H3418" s="6"/>
    </row>
    <row r="3419" spans="4:8" x14ac:dyDescent="0.25">
      <c r="D3419" s="7"/>
      <c r="H3419" s="6"/>
    </row>
    <row r="3420" spans="4:8" x14ac:dyDescent="0.25">
      <c r="D3420" s="7"/>
      <c r="H3420" s="6"/>
    </row>
    <row r="3421" spans="4:8" x14ac:dyDescent="0.25">
      <c r="D3421" s="7"/>
      <c r="H3421" s="6"/>
    </row>
    <row r="3422" spans="4:8" x14ac:dyDescent="0.25">
      <c r="D3422" s="7"/>
      <c r="H3422" s="6"/>
    </row>
    <row r="3423" spans="4:8" x14ac:dyDescent="0.25">
      <c r="D3423" s="7"/>
      <c r="H3423" s="6"/>
    </row>
    <row r="3424" spans="4:8" x14ac:dyDescent="0.25">
      <c r="D3424" s="7"/>
      <c r="H3424" s="6"/>
    </row>
    <row r="3425" spans="4:8" x14ac:dyDescent="0.25">
      <c r="D3425" s="7"/>
      <c r="H3425" s="6"/>
    </row>
    <row r="3426" spans="4:8" x14ac:dyDescent="0.25">
      <c r="D3426" s="7"/>
      <c r="H3426" s="6"/>
    </row>
    <row r="3427" spans="4:8" x14ac:dyDescent="0.25">
      <c r="D3427" s="7"/>
      <c r="H3427" s="6"/>
    </row>
    <row r="3428" spans="4:8" x14ac:dyDescent="0.25">
      <c r="D3428" s="7"/>
      <c r="H3428" s="6"/>
    </row>
    <row r="3429" spans="4:8" x14ac:dyDescent="0.25">
      <c r="D3429" s="7"/>
      <c r="H3429" s="6"/>
    </row>
    <row r="3430" spans="4:8" x14ac:dyDescent="0.25">
      <c r="D3430" s="7"/>
      <c r="H3430" s="6"/>
    </row>
    <row r="3431" spans="4:8" x14ac:dyDescent="0.25">
      <c r="D3431" s="7"/>
      <c r="H3431" s="6"/>
    </row>
    <row r="3432" spans="4:8" x14ac:dyDescent="0.25">
      <c r="D3432" s="7"/>
      <c r="H3432" s="6"/>
    </row>
    <row r="3433" spans="4:8" x14ac:dyDescent="0.25">
      <c r="D3433" s="7"/>
      <c r="H3433" s="6"/>
    </row>
    <row r="3434" spans="4:8" x14ac:dyDescent="0.25">
      <c r="D3434" s="7"/>
      <c r="H3434" s="6"/>
    </row>
    <row r="3435" spans="4:8" x14ac:dyDescent="0.25">
      <c r="D3435" s="7"/>
      <c r="H3435" s="6"/>
    </row>
    <row r="3436" spans="4:8" x14ac:dyDescent="0.25">
      <c r="D3436" s="7"/>
      <c r="H3436" s="6"/>
    </row>
    <row r="3437" spans="4:8" x14ac:dyDescent="0.25">
      <c r="D3437" s="7"/>
      <c r="H3437" s="6"/>
    </row>
    <row r="3438" spans="4:8" x14ac:dyDescent="0.25">
      <c r="D3438" s="7"/>
      <c r="H3438" s="6"/>
    </row>
    <row r="3439" spans="4:8" x14ac:dyDescent="0.25">
      <c r="D3439" s="7"/>
      <c r="H3439" s="6"/>
    </row>
    <row r="3440" spans="4:8" x14ac:dyDescent="0.25">
      <c r="D3440" s="7"/>
      <c r="H3440" s="6"/>
    </row>
    <row r="3441" spans="4:8" x14ac:dyDescent="0.25">
      <c r="D3441" s="7"/>
      <c r="H3441" s="6"/>
    </row>
    <row r="3442" spans="4:8" x14ac:dyDescent="0.25">
      <c r="D3442" s="7"/>
      <c r="H3442" s="6"/>
    </row>
    <row r="3443" spans="4:8" x14ac:dyDescent="0.25">
      <c r="D3443" s="7"/>
      <c r="H3443" s="6"/>
    </row>
    <row r="3444" spans="4:8" x14ac:dyDescent="0.25">
      <c r="D3444" s="7"/>
      <c r="H3444" s="6"/>
    </row>
    <row r="3445" spans="4:8" x14ac:dyDescent="0.25">
      <c r="D3445" s="7"/>
      <c r="H3445" s="6"/>
    </row>
    <row r="3446" spans="4:8" x14ac:dyDescent="0.25">
      <c r="D3446" s="7"/>
      <c r="H3446" s="6"/>
    </row>
    <row r="3447" spans="4:8" x14ac:dyDescent="0.25">
      <c r="D3447" s="7"/>
      <c r="H3447" s="6"/>
    </row>
    <row r="3448" spans="4:8" x14ac:dyDescent="0.25">
      <c r="D3448" s="7"/>
      <c r="H3448" s="6"/>
    </row>
    <row r="3449" spans="4:8" x14ac:dyDescent="0.25">
      <c r="D3449" s="7"/>
      <c r="H3449" s="6"/>
    </row>
    <row r="3450" spans="4:8" x14ac:dyDescent="0.25">
      <c r="D3450" s="7"/>
      <c r="H3450" s="6"/>
    </row>
    <row r="3451" spans="4:8" x14ac:dyDescent="0.25">
      <c r="D3451" s="7"/>
      <c r="H3451" s="6"/>
    </row>
    <row r="3452" spans="4:8" x14ac:dyDescent="0.25">
      <c r="D3452" s="7"/>
      <c r="H3452" s="6"/>
    </row>
    <row r="3453" spans="4:8" x14ac:dyDescent="0.25">
      <c r="D3453" s="7"/>
      <c r="H3453" s="6"/>
    </row>
    <row r="3454" spans="4:8" x14ac:dyDescent="0.25">
      <c r="D3454" s="7"/>
      <c r="H3454" s="6"/>
    </row>
    <row r="3455" spans="4:8" x14ac:dyDescent="0.25">
      <c r="D3455" s="7"/>
      <c r="H3455" s="6"/>
    </row>
    <row r="3456" spans="4:8" x14ac:dyDescent="0.25">
      <c r="D3456" s="7"/>
      <c r="H3456" s="6"/>
    </row>
    <row r="3457" spans="4:8" x14ac:dyDescent="0.25">
      <c r="D3457" s="7"/>
      <c r="H3457" s="6"/>
    </row>
    <row r="3458" spans="4:8" x14ac:dyDescent="0.25">
      <c r="D3458" s="7"/>
      <c r="H3458" s="6"/>
    </row>
    <row r="3459" spans="4:8" x14ac:dyDescent="0.25">
      <c r="D3459" s="7"/>
      <c r="H3459" s="6"/>
    </row>
    <row r="3460" spans="4:8" x14ac:dyDescent="0.25">
      <c r="D3460" s="7"/>
      <c r="H3460" s="6"/>
    </row>
    <row r="3461" spans="4:8" x14ac:dyDescent="0.25">
      <c r="D3461" s="7"/>
      <c r="H3461" s="6"/>
    </row>
    <row r="3462" spans="4:8" x14ac:dyDescent="0.25">
      <c r="D3462" s="7"/>
      <c r="H3462" s="6"/>
    </row>
    <row r="3463" spans="4:8" x14ac:dyDescent="0.25">
      <c r="D3463" s="7"/>
      <c r="H3463" s="6"/>
    </row>
    <row r="3464" spans="4:8" x14ac:dyDescent="0.25">
      <c r="D3464" s="7"/>
      <c r="H3464" s="6"/>
    </row>
    <row r="3465" spans="4:8" x14ac:dyDescent="0.25">
      <c r="D3465" s="7"/>
      <c r="H3465" s="6"/>
    </row>
    <row r="3466" spans="4:8" x14ac:dyDescent="0.25">
      <c r="D3466" s="7"/>
      <c r="H3466" s="6"/>
    </row>
    <row r="3467" spans="4:8" x14ac:dyDescent="0.25">
      <c r="D3467" s="7"/>
      <c r="H3467" s="6"/>
    </row>
    <row r="3468" spans="4:8" x14ac:dyDescent="0.25">
      <c r="D3468" s="7"/>
      <c r="H3468" s="6"/>
    </row>
    <row r="3469" spans="4:8" x14ac:dyDescent="0.25">
      <c r="D3469" s="7"/>
      <c r="H3469" s="6"/>
    </row>
    <row r="3470" spans="4:8" x14ac:dyDescent="0.25">
      <c r="D3470" s="7"/>
      <c r="H3470" s="6"/>
    </row>
    <row r="3471" spans="4:8" x14ac:dyDescent="0.25">
      <c r="D3471" s="7"/>
      <c r="H3471" s="6"/>
    </row>
    <row r="3472" spans="4:8" x14ac:dyDescent="0.25">
      <c r="D3472" s="7"/>
      <c r="H3472" s="6"/>
    </row>
    <row r="3473" spans="4:8" x14ac:dyDescent="0.25">
      <c r="D3473" s="7"/>
      <c r="H3473" s="6"/>
    </row>
    <row r="3474" spans="4:8" x14ac:dyDescent="0.25">
      <c r="D3474" s="7"/>
      <c r="H3474" s="6"/>
    </row>
    <row r="3475" spans="4:8" x14ac:dyDescent="0.25">
      <c r="D3475" s="7"/>
      <c r="H3475" s="6"/>
    </row>
    <row r="3476" spans="4:8" x14ac:dyDescent="0.25">
      <c r="D3476" s="7"/>
      <c r="H3476" s="6"/>
    </row>
    <row r="3477" spans="4:8" x14ac:dyDescent="0.25">
      <c r="D3477" s="7"/>
      <c r="H3477" s="6"/>
    </row>
    <row r="3478" spans="4:8" x14ac:dyDescent="0.25">
      <c r="D3478" s="7"/>
      <c r="H3478" s="6"/>
    </row>
    <row r="3479" spans="4:8" x14ac:dyDescent="0.25">
      <c r="D3479" s="7"/>
      <c r="H3479" s="6"/>
    </row>
    <row r="3480" spans="4:8" x14ac:dyDescent="0.25">
      <c r="D3480" s="7"/>
      <c r="H3480" s="6"/>
    </row>
    <row r="3481" spans="4:8" x14ac:dyDescent="0.25">
      <c r="D3481" s="7"/>
      <c r="H3481" s="6"/>
    </row>
    <row r="3482" spans="4:8" x14ac:dyDescent="0.25">
      <c r="D3482" s="7"/>
      <c r="H3482" s="6"/>
    </row>
    <row r="3483" spans="4:8" x14ac:dyDescent="0.25">
      <c r="D3483" s="7"/>
      <c r="H3483" s="6"/>
    </row>
    <row r="3484" spans="4:8" x14ac:dyDescent="0.25">
      <c r="D3484" s="7"/>
      <c r="H3484" s="6"/>
    </row>
    <row r="3485" spans="4:8" x14ac:dyDescent="0.25">
      <c r="D3485" s="7"/>
      <c r="H3485" s="6"/>
    </row>
    <row r="3486" spans="4:8" x14ac:dyDescent="0.25">
      <c r="D3486" s="7"/>
      <c r="H3486" s="6"/>
    </row>
    <row r="3487" spans="4:8" x14ac:dyDescent="0.25">
      <c r="D3487" s="7"/>
      <c r="H3487" s="6"/>
    </row>
    <row r="3488" spans="4:8" x14ac:dyDescent="0.25">
      <c r="D3488" s="7"/>
      <c r="H3488" s="6"/>
    </row>
    <row r="3489" spans="4:8" x14ac:dyDescent="0.25">
      <c r="D3489" s="7"/>
      <c r="H3489" s="6"/>
    </row>
    <row r="3490" spans="4:8" x14ac:dyDescent="0.25">
      <c r="D3490" s="7"/>
      <c r="H3490" s="6"/>
    </row>
    <row r="3491" spans="4:8" x14ac:dyDescent="0.25">
      <c r="D3491" s="7"/>
      <c r="H3491" s="6"/>
    </row>
    <row r="3492" spans="4:8" x14ac:dyDescent="0.25">
      <c r="D3492" s="7"/>
      <c r="H3492" s="6"/>
    </row>
    <row r="3493" spans="4:8" x14ac:dyDescent="0.25">
      <c r="D3493" s="7"/>
      <c r="H3493" s="6"/>
    </row>
    <row r="3494" spans="4:8" x14ac:dyDescent="0.25">
      <c r="D3494" s="7"/>
      <c r="H3494" s="6"/>
    </row>
    <row r="3495" spans="4:8" x14ac:dyDescent="0.25">
      <c r="D3495" s="7"/>
      <c r="H3495" s="6"/>
    </row>
    <row r="3496" spans="4:8" x14ac:dyDescent="0.25">
      <c r="D3496" s="7"/>
      <c r="H3496" s="6"/>
    </row>
    <row r="3497" spans="4:8" x14ac:dyDescent="0.25">
      <c r="D3497" s="7"/>
      <c r="H3497" s="6"/>
    </row>
    <row r="3498" spans="4:8" x14ac:dyDescent="0.25">
      <c r="D3498" s="7"/>
      <c r="H3498" s="6"/>
    </row>
    <row r="3499" spans="4:8" x14ac:dyDescent="0.25">
      <c r="D3499" s="7"/>
      <c r="H3499" s="6"/>
    </row>
    <row r="3500" spans="4:8" x14ac:dyDescent="0.25">
      <c r="D3500" s="7"/>
      <c r="H3500" s="6"/>
    </row>
    <row r="3501" spans="4:8" x14ac:dyDescent="0.25">
      <c r="D3501" s="7"/>
      <c r="H3501" s="6"/>
    </row>
    <row r="3502" spans="4:8" x14ac:dyDescent="0.25">
      <c r="D3502" s="7"/>
      <c r="H3502" s="6"/>
    </row>
    <row r="3503" spans="4:8" x14ac:dyDescent="0.25">
      <c r="D3503" s="7"/>
      <c r="H3503" s="6"/>
    </row>
    <row r="3504" spans="4:8" x14ac:dyDescent="0.25">
      <c r="D3504" s="7"/>
      <c r="H3504" s="6"/>
    </row>
    <row r="3505" spans="4:8" x14ac:dyDescent="0.25">
      <c r="D3505" s="7"/>
      <c r="H3505" s="6"/>
    </row>
    <row r="3506" spans="4:8" x14ac:dyDescent="0.25">
      <c r="D3506" s="7"/>
      <c r="H3506" s="6"/>
    </row>
    <row r="3507" spans="4:8" x14ac:dyDescent="0.25">
      <c r="D3507" s="7"/>
      <c r="H3507" s="6"/>
    </row>
    <row r="3508" spans="4:8" x14ac:dyDescent="0.25">
      <c r="D3508" s="7"/>
      <c r="H3508" s="6"/>
    </row>
    <row r="3509" spans="4:8" x14ac:dyDescent="0.25">
      <c r="D3509" s="7"/>
      <c r="H3509" s="6"/>
    </row>
    <row r="3510" spans="4:8" x14ac:dyDescent="0.25">
      <c r="D3510" s="7"/>
      <c r="H3510" s="6"/>
    </row>
    <row r="3511" spans="4:8" x14ac:dyDescent="0.25">
      <c r="D3511" s="7"/>
      <c r="H3511" s="6"/>
    </row>
    <row r="3512" spans="4:8" x14ac:dyDescent="0.25">
      <c r="D3512" s="7"/>
      <c r="H3512" s="6"/>
    </row>
    <row r="3513" spans="4:8" x14ac:dyDescent="0.25">
      <c r="D3513" s="7"/>
      <c r="H3513" s="6"/>
    </row>
    <row r="3514" spans="4:8" x14ac:dyDescent="0.25">
      <c r="D3514" s="7"/>
      <c r="H3514" s="6"/>
    </row>
    <row r="3515" spans="4:8" x14ac:dyDescent="0.25">
      <c r="D3515" s="7"/>
      <c r="H3515" s="6"/>
    </row>
    <row r="3516" spans="4:8" x14ac:dyDescent="0.25">
      <c r="D3516" s="7"/>
      <c r="H3516" s="6"/>
    </row>
    <row r="3517" spans="4:8" x14ac:dyDescent="0.25">
      <c r="D3517" s="7"/>
      <c r="H3517" s="6"/>
    </row>
    <row r="3518" spans="4:8" x14ac:dyDescent="0.25">
      <c r="D3518" s="7"/>
      <c r="H3518" s="6"/>
    </row>
    <row r="3519" spans="4:8" x14ac:dyDescent="0.25">
      <c r="D3519" s="7"/>
      <c r="H3519" s="6"/>
    </row>
    <row r="3520" spans="4:8" x14ac:dyDescent="0.25">
      <c r="D3520" s="7"/>
      <c r="H3520" s="6"/>
    </row>
    <row r="3521" spans="4:8" x14ac:dyDescent="0.25">
      <c r="D3521" s="7"/>
      <c r="H3521" s="6"/>
    </row>
    <row r="3522" spans="4:8" x14ac:dyDescent="0.25">
      <c r="D3522" s="7"/>
      <c r="H3522" s="6"/>
    </row>
    <row r="3523" spans="4:8" x14ac:dyDescent="0.25">
      <c r="D3523" s="7"/>
      <c r="H3523" s="6"/>
    </row>
    <row r="3524" spans="4:8" x14ac:dyDescent="0.25">
      <c r="D3524" s="7"/>
      <c r="H3524" s="6"/>
    </row>
    <row r="3525" spans="4:8" x14ac:dyDescent="0.25">
      <c r="D3525" s="7"/>
      <c r="H3525" s="6"/>
    </row>
    <row r="3526" spans="4:8" x14ac:dyDescent="0.25">
      <c r="D3526" s="7"/>
      <c r="H3526" s="6"/>
    </row>
    <row r="3527" spans="4:8" x14ac:dyDescent="0.25">
      <c r="D3527" s="7"/>
      <c r="H3527" s="6"/>
    </row>
    <row r="3528" spans="4:8" x14ac:dyDescent="0.25">
      <c r="D3528" s="7"/>
      <c r="H3528" s="6"/>
    </row>
    <row r="3529" spans="4:8" x14ac:dyDescent="0.25">
      <c r="D3529" s="7"/>
      <c r="H3529" s="6"/>
    </row>
    <row r="3530" spans="4:8" x14ac:dyDescent="0.25">
      <c r="D3530" s="7"/>
      <c r="H3530" s="6"/>
    </row>
    <row r="3531" spans="4:8" x14ac:dyDescent="0.25">
      <c r="D3531" s="7"/>
      <c r="H3531" s="6"/>
    </row>
    <row r="3532" spans="4:8" x14ac:dyDescent="0.25">
      <c r="D3532" s="7"/>
      <c r="H3532" s="6"/>
    </row>
    <row r="3533" spans="4:8" x14ac:dyDescent="0.25">
      <c r="D3533" s="7"/>
      <c r="H3533" s="6"/>
    </row>
    <row r="3534" spans="4:8" x14ac:dyDescent="0.25">
      <c r="D3534" s="7"/>
      <c r="H3534" s="6"/>
    </row>
    <row r="3535" spans="4:8" x14ac:dyDescent="0.25">
      <c r="D3535" s="7"/>
      <c r="H3535" s="6"/>
    </row>
    <row r="3536" spans="4:8" x14ac:dyDescent="0.25">
      <c r="D3536" s="7"/>
      <c r="H3536" s="6"/>
    </row>
    <row r="3537" spans="4:8" x14ac:dyDescent="0.25">
      <c r="D3537" s="7"/>
      <c r="H3537" s="6"/>
    </row>
    <row r="3538" spans="4:8" x14ac:dyDescent="0.25">
      <c r="D3538" s="7"/>
      <c r="H3538" s="6"/>
    </row>
    <row r="3539" spans="4:8" x14ac:dyDescent="0.25">
      <c r="D3539" s="7"/>
      <c r="H3539" s="6"/>
    </row>
    <row r="3540" spans="4:8" x14ac:dyDescent="0.25">
      <c r="D3540" s="7"/>
      <c r="H3540" s="6"/>
    </row>
    <row r="3541" spans="4:8" x14ac:dyDescent="0.25">
      <c r="D3541" s="7"/>
      <c r="H3541" s="6"/>
    </row>
    <row r="3542" spans="4:8" x14ac:dyDescent="0.25">
      <c r="D3542" s="7"/>
      <c r="H3542" s="6"/>
    </row>
    <row r="3543" spans="4:8" x14ac:dyDescent="0.25">
      <c r="D3543" s="7"/>
      <c r="H3543" s="6"/>
    </row>
    <row r="3544" spans="4:8" x14ac:dyDescent="0.25">
      <c r="D3544" s="7"/>
      <c r="H3544" s="6"/>
    </row>
    <row r="3545" spans="4:8" x14ac:dyDescent="0.25">
      <c r="D3545" s="7"/>
      <c r="H3545" s="6"/>
    </row>
    <row r="3546" spans="4:8" x14ac:dyDescent="0.25">
      <c r="D3546" s="7"/>
      <c r="H3546" s="6"/>
    </row>
    <row r="3547" spans="4:8" x14ac:dyDescent="0.25">
      <c r="D3547" s="7"/>
      <c r="H3547" s="6"/>
    </row>
    <row r="3548" spans="4:8" x14ac:dyDescent="0.25">
      <c r="D3548" s="7"/>
      <c r="H3548" s="6"/>
    </row>
    <row r="3549" spans="4:8" x14ac:dyDescent="0.25">
      <c r="D3549" s="7"/>
      <c r="H3549" s="6"/>
    </row>
    <row r="3550" spans="4:8" x14ac:dyDescent="0.25">
      <c r="D3550" s="7"/>
      <c r="H3550" s="6"/>
    </row>
    <row r="3551" spans="4:8" x14ac:dyDescent="0.25">
      <c r="D3551" s="7"/>
      <c r="H3551" s="6"/>
    </row>
    <row r="3552" spans="4:8" x14ac:dyDescent="0.25">
      <c r="D3552" s="7"/>
      <c r="H3552" s="6"/>
    </row>
    <row r="3553" spans="4:8" x14ac:dyDescent="0.25">
      <c r="D3553" s="7"/>
      <c r="H3553" s="6"/>
    </row>
    <row r="3554" spans="4:8" x14ac:dyDescent="0.25">
      <c r="D3554" s="7"/>
      <c r="H3554" s="6"/>
    </row>
    <row r="3555" spans="4:8" x14ac:dyDescent="0.25">
      <c r="D3555" s="7"/>
      <c r="H3555" s="6"/>
    </row>
    <row r="3556" spans="4:8" x14ac:dyDescent="0.25">
      <c r="D3556" s="7"/>
      <c r="H3556" s="6"/>
    </row>
    <row r="3557" spans="4:8" x14ac:dyDescent="0.25">
      <c r="D3557" s="7"/>
      <c r="H3557" s="6"/>
    </row>
    <row r="3558" spans="4:8" x14ac:dyDescent="0.25">
      <c r="D3558" s="7"/>
      <c r="H3558" s="6"/>
    </row>
    <row r="3559" spans="4:8" x14ac:dyDescent="0.25">
      <c r="D3559" s="7"/>
      <c r="H3559" s="6"/>
    </row>
    <row r="3560" spans="4:8" x14ac:dyDescent="0.25">
      <c r="D3560" s="7"/>
      <c r="H3560" s="6"/>
    </row>
    <row r="3561" spans="4:8" x14ac:dyDescent="0.25">
      <c r="D3561" s="7"/>
      <c r="H3561" s="6"/>
    </row>
    <row r="3562" spans="4:8" x14ac:dyDescent="0.25">
      <c r="D3562" s="7"/>
      <c r="H3562" s="6"/>
    </row>
    <row r="3563" spans="4:8" x14ac:dyDescent="0.25">
      <c r="D3563" s="7"/>
      <c r="H3563" s="6"/>
    </row>
    <row r="3564" spans="4:8" x14ac:dyDescent="0.25">
      <c r="D3564" s="7"/>
      <c r="H3564" s="6"/>
    </row>
    <row r="3565" spans="4:8" x14ac:dyDescent="0.25">
      <c r="D3565" s="7"/>
      <c r="H3565" s="6"/>
    </row>
    <row r="3566" spans="4:8" x14ac:dyDescent="0.25">
      <c r="D3566" s="7"/>
      <c r="H3566" s="6"/>
    </row>
    <row r="3567" spans="4:8" x14ac:dyDescent="0.25">
      <c r="D3567" s="7"/>
      <c r="H3567" s="6"/>
    </row>
    <row r="3568" spans="4:8" x14ac:dyDescent="0.25">
      <c r="D3568" s="7"/>
      <c r="H3568" s="6"/>
    </row>
    <row r="3569" spans="4:8" x14ac:dyDescent="0.25">
      <c r="D3569" s="7"/>
      <c r="H3569" s="6"/>
    </row>
    <row r="3570" spans="4:8" x14ac:dyDescent="0.25">
      <c r="D3570" s="7"/>
      <c r="H3570" s="6"/>
    </row>
    <row r="3571" spans="4:8" x14ac:dyDescent="0.25">
      <c r="D3571" s="7"/>
      <c r="H3571" s="6"/>
    </row>
    <row r="3572" spans="4:8" x14ac:dyDescent="0.25">
      <c r="D3572" s="7"/>
      <c r="H3572" s="6"/>
    </row>
    <row r="3573" spans="4:8" x14ac:dyDescent="0.25">
      <c r="D3573" s="7"/>
      <c r="H3573" s="6"/>
    </row>
    <row r="3574" spans="4:8" x14ac:dyDescent="0.25">
      <c r="D3574" s="7"/>
      <c r="H3574" s="6"/>
    </row>
    <row r="3575" spans="4:8" x14ac:dyDescent="0.25">
      <c r="D3575" s="7"/>
      <c r="H3575" s="6"/>
    </row>
    <row r="3576" spans="4:8" x14ac:dyDescent="0.25">
      <c r="D3576" s="7"/>
      <c r="H3576" s="6"/>
    </row>
    <row r="3577" spans="4:8" x14ac:dyDescent="0.25">
      <c r="D3577" s="7"/>
      <c r="H3577" s="6"/>
    </row>
    <row r="3578" spans="4:8" x14ac:dyDescent="0.25">
      <c r="D3578" s="7"/>
      <c r="H3578" s="6"/>
    </row>
    <row r="3579" spans="4:8" x14ac:dyDescent="0.25">
      <c r="D3579" s="7"/>
      <c r="H3579" s="6"/>
    </row>
    <row r="3580" spans="4:8" x14ac:dyDescent="0.25">
      <c r="D3580" s="7"/>
      <c r="H3580" s="6"/>
    </row>
    <row r="3581" spans="4:8" x14ac:dyDescent="0.25">
      <c r="D3581" s="7"/>
      <c r="H3581" s="6"/>
    </row>
    <row r="3582" spans="4:8" x14ac:dyDescent="0.25">
      <c r="D3582" s="7"/>
      <c r="H3582" s="6"/>
    </row>
    <row r="3583" spans="4:8" x14ac:dyDescent="0.25">
      <c r="D3583" s="7"/>
      <c r="H3583" s="6"/>
    </row>
    <row r="3584" spans="4:8" x14ac:dyDescent="0.25">
      <c r="D3584" s="7"/>
      <c r="H3584" s="6"/>
    </row>
    <row r="3585" spans="4:8" x14ac:dyDescent="0.25">
      <c r="D3585" s="7"/>
      <c r="H3585" s="6"/>
    </row>
    <row r="3586" spans="4:8" x14ac:dyDescent="0.25">
      <c r="D3586" s="7"/>
      <c r="H3586" s="6"/>
    </row>
    <row r="3587" spans="4:8" x14ac:dyDescent="0.25">
      <c r="D3587" s="7"/>
      <c r="H3587" s="6"/>
    </row>
    <row r="3588" spans="4:8" x14ac:dyDescent="0.25">
      <c r="D3588" s="7"/>
      <c r="H3588" s="6"/>
    </row>
    <row r="3589" spans="4:8" x14ac:dyDescent="0.25">
      <c r="D3589" s="7"/>
      <c r="H3589" s="6"/>
    </row>
    <row r="3590" spans="4:8" x14ac:dyDescent="0.25">
      <c r="D3590" s="7"/>
      <c r="H3590" s="6"/>
    </row>
    <row r="3591" spans="4:8" x14ac:dyDescent="0.25">
      <c r="D3591" s="7"/>
      <c r="H3591" s="6"/>
    </row>
    <row r="3592" spans="4:8" x14ac:dyDescent="0.25">
      <c r="D3592" s="7"/>
      <c r="H3592" s="6"/>
    </row>
    <row r="3593" spans="4:8" x14ac:dyDescent="0.25">
      <c r="D3593" s="7"/>
      <c r="H3593" s="6"/>
    </row>
    <row r="3594" spans="4:8" x14ac:dyDescent="0.25">
      <c r="D3594" s="7"/>
      <c r="H3594" s="6"/>
    </row>
    <row r="3595" spans="4:8" x14ac:dyDescent="0.25">
      <c r="D3595" s="7"/>
      <c r="H3595" s="6"/>
    </row>
    <row r="3596" spans="4:8" x14ac:dyDescent="0.25">
      <c r="D3596" s="7"/>
      <c r="H3596" s="6"/>
    </row>
    <row r="3597" spans="4:8" x14ac:dyDescent="0.25">
      <c r="D3597" s="7"/>
      <c r="H3597" s="6"/>
    </row>
    <row r="3598" spans="4:8" x14ac:dyDescent="0.25">
      <c r="D3598" s="7"/>
      <c r="H3598" s="6"/>
    </row>
    <row r="3599" spans="4:8" x14ac:dyDescent="0.25">
      <c r="D3599" s="7"/>
      <c r="H3599" s="6"/>
    </row>
    <row r="3600" spans="4:8" x14ac:dyDescent="0.25">
      <c r="D3600" s="7"/>
      <c r="H3600" s="6"/>
    </row>
    <row r="3601" spans="4:8" x14ac:dyDescent="0.25">
      <c r="D3601" s="7"/>
      <c r="H3601" s="6"/>
    </row>
    <row r="3602" spans="4:8" x14ac:dyDescent="0.25">
      <c r="D3602" s="7"/>
      <c r="H3602" s="6"/>
    </row>
    <row r="3603" spans="4:8" x14ac:dyDescent="0.25">
      <c r="D3603" s="7"/>
      <c r="H3603" s="6"/>
    </row>
    <row r="3604" spans="4:8" x14ac:dyDescent="0.25">
      <c r="D3604" s="7"/>
      <c r="H3604" s="6"/>
    </row>
    <row r="3605" spans="4:8" x14ac:dyDescent="0.25">
      <c r="D3605" s="7"/>
      <c r="H3605" s="6"/>
    </row>
    <row r="3606" spans="4:8" x14ac:dyDescent="0.25">
      <c r="D3606" s="7"/>
      <c r="H3606" s="6"/>
    </row>
    <row r="3607" spans="4:8" x14ac:dyDescent="0.25">
      <c r="D3607" s="7"/>
      <c r="H3607" s="6"/>
    </row>
    <row r="3608" spans="4:8" x14ac:dyDescent="0.25">
      <c r="D3608" s="7"/>
      <c r="H3608" s="6"/>
    </row>
    <row r="3609" spans="4:8" x14ac:dyDescent="0.25">
      <c r="D3609" s="7"/>
      <c r="H3609" s="6"/>
    </row>
    <row r="3610" spans="4:8" x14ac:dyDescent="0.25">
      <c r="D3610" s="7"/>
      <c r="H3610" s="6"/>
    </row>
    <row r="3611" spans="4:8" x14ac:dyDescent="0.25">
      <c r="D3611" s="7"/>
      <c r="H3611" s="6"/>
    </row>
    <row r="3612" spans="4:8" x14ac:dyDescent="0.25">
      <c r="D3612" s="7"/>
      <c r="H3612" s="6"/>
    </row>
    <row r="3613" spans="4:8" x14ac:dyDescent="0.25">
      <c r="D3613" s="7"/>
      <c r="H3613" s="6"/>
    </row>
    <row r="3614" spans="4:8" x14ac:dyDescent="0.25">
      <c r="D3614" s="7"/>
      <c r="H3614" s="6"/>
    </row>
    <row r="3615" spans="4:8" x14ac:dyDescent="0.25">
      <c r="D3615" s="7"/>
      <c r="H3615" s="6"/>
    </row>
    <row r="3616" spans="4:8" x14ac:dyDescent="0.25">
      <c r="D3616" s="7"/>
      <c r="H3616" s="6"/>
    </row>
    <row r="3617" spans="4:8" x14ac:dyDescent="0.25">
      <c r="D3617" s="7"/>
      <c r="H3617" s="6"/>
    </row>
    <row r="3618" spans="4:8" x14ac:dyDescent="0.25">
      <c r="D3618" s="7"/>
      <c r="H3618" s="6"/>
    </row>
    <row r="3619" spans="4:8" x14ac:dyDescent="0.25">
      <c r="D3619" s="7"/>
      <c r="H3619" s="6"/>
    </row>
    <row r="3620" spans="4:8" x14ac:dyDescent="0.25">
      <c r="D3620" s="7"/>
      <c r="H3620" s="6"/>
    </row>
    <row r="3621" spans="4:8" x14ac:dyDescent="0.25">
      <c r="D3621" s="7"/>
      <c r="H3621" s="6"/>
    </row>
    <row r="3622" spans="4:8" x14ac:dyDescent="0.25">
      <c r="D3622" s="7"/>
      <c r="H3622" s="6"/>
    </row>
    <row r="3623" spans="4:8" x14ac:dyDescent="0.25">
      <c r="D3623" s="7"/>
      <c r="H3623" s="6"/>
    </row>
    <row r="3624" spans="4:8" x14ac:dyDescent="0.25">
      <c r="D3624" s="7"/>
      <c r="H3624" s="6"/>
    </row>
    <row r="3625" spans="4:8" x14ac:dyDescent="0.25">
      <c r="D3625" s="7"/>
      <c r="H3625" s="6"/>
    </row>
    <row r="3626" spans="4:8" x14ac:dyDescent="0.25">
      <c r="D3626" s="7"/>
      <c r="H3626" s="6"/>
    </row>
    <row r="3627" spans="4:8" x14ac:dyDescent="0.25">
      <c r="D3627" s="7"/>
      <c r="H3627" s="6"/>
    </row>
    <row r="3628" spans="4:8" x14ac:dyDescent="0.25">
      <c r="D3628" s="7"/>
      <c r="H3628" s="6"/>
    </row>
    <row r="3629" spans="4:8" x14ac:dyDescent="0.25">
      <c r="D3629" s="7"/>
      <c r="H3629" s="6"/>
    </row>
    <row r="3630" spans="4:8" x14ac:dyDescent="0.25">
      <c r="D3630" s="7"/>
      <c r="H3630" s="6"/>
    </row>
    <row r="3631" spans="4:8" x14ac:dyDescent="0.25">
      <c r="D3631" s="7"/>
      <c r="H3631" s="6"/>
    </row>
    <row r="3632" spans="4:8" x14ac:dyDescent="0.25">
      <c r="D3632" s="7"/>
      <c r="H3632" s="6"/>
    </row>
    <row r="3633" spans="4:8" x14ac:dyDescent="0.25">
      <c r="D3633" s="7"/>
      <c r="H3633" s="6"/>
    </row>
    <row r="3634" spans="4:8" x14ac:dyDescent="0.25">
      <c r="D3634" s="7"/>
      <c r="H3634" s="6"/>
    </row>
    <row r="3635" spans="4:8" x14ac:dyDescent="0.25">
      <c r="D3635" s="7"/>
      <c r="H3635" s="6"/>
    </row>
    <row r="3636" spans="4:8" x14ac:dyDescent="0.25">
      <c r="D3636" s="7"/>
      <c r="H3636" s="6"/>
    </row>
    <row r="3637" spans="4:8" x14ac:dyDescent="0.25">
      <c r="D3637" s="7"/>
      <c r="H3637" s="6"/>
    </row>
    <row r="3638" spans="4:8" x14ac:dyDescent="0.25">
      <c r="D3638" s="7"/>
      <c r="H3638" s="6"/>
    </row>
    <row r="3639" spans="4:8" x14ac:dyDescent="0.25">
      <c r="D3639" s="7"/>
      <c r="H3639" s="6"/>
    </row>
    <row r="3640" spans="4:8" x14ac:dyDescent="0.25">
      <c r="D3640" s="7"/>
      <c r="H3640" s="6"/>
    </row>
    <row r="3641" spans="4:8" x14ac:dyDescent="0.25">
      <c r="D3641" s="7"/>
      <c r="H3641" s="6"/>
    </row>
    <row r="3642" spans="4:8" x14ac:dyDescent="0.25">
      <c r="D3642" s="7"/>
      <c r="H3642" s="6"/>
    </row>
    <row r="3643" spans="4:8" x14ac:dyDescent="0.25">
      <c r="D3643" s="7"/>
      <c r="H3643" s="6"/>
    </row>
    <row r="3644" spans="4:8" x14ac:dyDescent="0.25">
      <c r="D3644" s="7"/>
      <c r="H3644" s="6"/>
    </row>
    <row r="3645" spans="4:8" x14ac:dyDescent="0.25">
      <c r="D3645" s="7"/>
      <c r="H3645" s="6"/>
    </row>
    <row r="3646" spans="4:8" x14ac:dyDescent="0.25">
      <c r="D3646" s="7"/>
      <c r="H3646" s="6"/>
    </row>
    <row r="3647" spans="4:8" x14ac:dyDescent="0.25">
      <c r="D3647" s="7"/>
      <c r="H3647" s="6"/>
    </row>
    <row r="3648" spans="4:8" x14ac:dyDescent="0.25">
      <c r="D3648" s="7"/>
      <c r="H3648" s="6"/>
    </row>
    <row r="3649" spans="4:8" x14ac:dyDescent="0.25">
      <c r="D3649" s="7"/>
      <c r="H3649" s="6"/>
    </row>
    <row r="3650" spans="4:8" x14ac:dyDescent="0.25">
      <c r="D3650" s="7"/>
      <c r="H3650" s="6"/>
    </row>
    <row r="3651" spans="4:8" x14ac:dyDescent="0.25">
      <c r="D3651" s="7"/>
      <c r="H3651" s="6"/>
    </row>
    <row r="3652" spans="4:8" x14ac:dyDescent="0.25">
      <c r="D3652" s="7"/>
      <c r="H3652" s="6"/>
    </row>
    <row r="3653" spans="4:8" x14ac:dyDescent="0.25">
      <c r="D3653" s="7"/>
      <c r="H3653" s="6"/>
    </row>
    <row r="3654" spans="4:8" x14ac:dyDescent="0.25">
      <c r="D3654" s="7"/>
      <c r="H3654" s="6"/>
    </row>
    <row r="3655" spans="4:8" x14ac:dyDescent="0.25">
      <c r="D3655" s="7"/>
      <c r="H3655" s="6"/>
    </row>
    <row r="3656" spans="4:8" x14ac:dyDescent="0.25">
      <c r="D3656" s="7"/>
      <c r="H3656" s="6"/>
    </row>
    <row r="3657" spans="4:8" x14ac:dyDescent="0.25">
      <c r="D3657" s="7"/>
      <c r="H3657" s="6"/>
    </row>
    <row r="3658" spans="4:8" x14ac:dyDescent="0.25">
      <c r="D3658" s="7"/>
      <c r="H3658" s="6"/>
    </row>
    <row r="3659" spans="4:8" x14ac:dyDescent="0.25">
      <c r="D3659" s="7"/>
      <c r="H3659" s="6"/>
    </row>
    <row r="3660" spans="4:8" x14ac:dyDescent="0.25">
      <c r="D3660" s="7"/>
      <c r="H3660" s="6"/>
    </row>
    <row r="3661" spans="4:8" x14ac:dyDescent="0.25">
      <c r="D3661" s="7"/>
      <c r="H3661" s="6"/>
    </row>
    <row r="3662" spans="4:8" x14ac:dyDescent="0.25">
      <c r="D3662" s="7"/>
      <c r="H3662" s="6"/>
    </row>
    <row r="3663" spans="4:8" x14ac:dyDescent="0.25">
      <c r="D3663" s="7"/>
      <c r="H3663" s="6"/>
    </row>
    <row r="3664" spans="4:8" x14ac:dyDescent="0.25">
      <c r="D3664" s="7"/>
      <c r="H3664" s="6"/>
    </row>
    <row r="3665" spans="4:8" x14ac:dyDescent="0.25">
      <c r="D3665" s="7"/>
      <c r="H3665" s="6"/>
    </row>
    <row r="3666" spans="4:8" x14ac:dyDescent="0.25">
      <c r="D3666" s="7"/>
      <c r="H3666" s="6"/>
    </row>
    <row r="3667" spans="4:8" x14ac:dyDescent="0.25">
      <c r="D3667" s="7"/>
      <c r="H3667" s="6"/>
    </row>
    <row r="3668" spans="4:8" x14ac:dyDescent="0.25">
      <c r="D3668" s="7"/>
      <c r="H3668" s="6"/>
    </row>
    <row r="3669" spans="4:8" x14ac:dyDescent="0.25">
      <c r="D3669" s="7"/>
      <c r="H3669" s="6"/>
    </row>
    <row r="3670" spans="4:8" x14ac:dyDescent="0.25">
      <c r="D3670" s="7"/>
      <c r="H3670" s="6"/>
    </row>
    <row r="3671" spans="4:8" x14ac:dyDescent="0.25">
      <c r="D3671" s="7"/>
      <c r="H3671" s="6"/>
    </row>
    <row r="3672" spans="4:8" x14ac:dyDescent="0.25">
      <c r="D3672" s="7"/>
      <c r="H3672" s="6"/>
    </row>
    <row r="3673" spans="4:8" x14ac:dyDescent="0.25">
      <c r="D3673" s="7"/>
      <c r="H3673" s="6"/>
    </row>
    <row r="3674" spans="4:8" x14ac:dyDescent="0.25">
      <c r="D3674" s="7"/>
      <c r="H3674" s="6"/>
    </row>
    <row r="3675" spans="4:8" x14ac:dyDescent="0.25">
      <c r="D3675" s="7"/>
      <c r="H3675" s="6"/>
    </row>
    <row r="3676" spans="4:8" x14ac:dyDescent="0.25">
      <c r="D3676" s="7"/>
      <c r="H3676" s="6"/>
    </row>
    <row r="3677" spans="4:8" x14ac:dyDescent="0.25">
      <c r="D3677" s="7"/>
      <c r="H3677" s="6"/>
    </row>
    <row r="3678" spans="4:8" x14ac:dyDescent="0.25">
      <c r="D3678" s="7"/>
      <c r="H3678" s="6"/>
    </row>
    <row r="3679" spans="4:8" x14ac:dyDescent="0.25">
      <c r="D3679" s="7"/>
      <c r="H3679" s="6"/>
    </row>
    <row r="3680" spans="4:8" x14ac:dyDescent="0.25">
      <c r="D3680" s="7"/>
      <c r="H3680" s="6"/>
    </row>
    <row r="3681" spans="4:8" x14ac:dyDescent="0.25">
      <c r="D3681" s="7"/>
      <c r="H3681" s="6"/>
    </row>
    <row r="3682" spans="4:8" x14ac:dyDescent="0.25">
      <c r="D3682" s="7"/>
      <c r="H3682" s="6"/>
    </row>
    <row r="3683" spans="4:8" x14ac:dyDescent="0.25">
      <c r="D3683" s="7"/>
      <c r="H3683" s="6"/>
    </row>
    <row r="3684" spans="4:8" x14ac:dyDescent="0.25">
      <c r="D3684" s="7"/>
      <c r="H3684" s="6"/>
    </row>
    <row r="3685" spans="4:8" x14ac:dyDescent="0.25">
      <c r="D3685" s="7"/>
      <c r="H3685" s="6"/>
    </row>
    <row r="3686" spans="4:8" x14ac:dyDescent="0.25">
      <c r="D3686" s="7"/>
      <c r="H3686" s="6"/>
    </row>
    <row r="3687" spans="4:8" x14ac:dyDescent="0.25">
      <c r="D3687" s="7"/>
      <c r="H3687" s="6"/>
    </row>
    <row r="3688" spans="4:8" x14ac:dyDescent="0.25">
      <c r="D3688" s="7"/>
      <c r="H3688" s="6"/>
    </row>
    <row r="3689" spans="4:8" x14ac:dyDescent="0.25">
      <c r="D3689" s="7"/>
      <c r="H3689" s="6"/>
    </row>
    <row r="3690" spans="4:8" x14ac:dyDescent="0.25">
      <c r="D3690" s="7"/>
      <c r="H3690" s="6"/>
    </row>
    <row r="3691" spans="4:8" x14ac:dyDescent="0.25">
      <c r="D3691" s="7"/>
      <c r="H3691" s="6"/>
    </row>
    <row r="3692" spans="4:8" x14ac:dyDescent="0.25">
      <c r="D3692" s="7"/>
      <c r="H3692" s="6"/>
    </row>
    <row r="3693" spans="4:8" x14ac:dyDescent="0.25">
      <c r="D3693" s="7"/>
      <c r="H3693" s="6"/>
    </row>
    <row r="3694" spans="4:8" x14ac:dyDescent="0.25">
      <c r="D3694" s="7"/>
      <c r="H3694" s="6"/>
    </row>
    <row r="3695" spans="4:8" x14ac:dyDescent="0.25">
      <c r="D3695" s="7"/>
      <c r="H3695" s="6"/>
    </row>
    <row r="3696" spans="4:8" x14ac:dyDescent="0.25">
      <c r="D3696" s="7"/>
      <c r="H3696" s="6"/>
    </row>
    <row r="3697" spans="4:8" x14ac:dyDescent="0.25">
      <c r="D3697" s="7"/>
      <c r="H3697" s="6"/>
    </row>
    <row r="3698" spans="4:8" x14ac:dyDescent="0.25">
      <c r="D3698" s="7"/>
      <c r="H3698" s="6"/>
    </row>
    <row r="3699" spans="4:8" x14ac:dyDescent="0.25">
      <c r="D3699" s="7"/>
      <c r="H3699" s="6"/>
    </row>
    <row r="3700" spans="4:8" x14ac:dyDescent="0.25">
      <c r="D3700" s="7"/>
      <c r="H3700" s="6"/>
    </row>
    <row r="3701" spans="4:8" x14ac:dyDescent="0.25">
      <c r="D3701" s="7"/>
      <c r="H3701" s="6"/>
    </row>
    <row r="3702" spans="4:8" x14ac:dyDescent="0.25">
      <c r="D3702" s="7"/>
      <c r="H3702" s="6"/>
    </row>
    <row r="3703" spans="4:8" x14ac:dyDescent="0.25">
      <c r="D3703" s="7"/>
      <c r="H3703" s="6"/>
    </row>
    <row r="3704" spans="4:8" x14ac:dyDescent="0.25">
      <c r="D3704" s="7"/>
      <c r="H3704" s="6"/>
    </row>
    <row r="3705" spans="4:8" x14ac:dyDescent="0.25">
      <c r="D3705" s="7"/>
      <c r="H3705" s="6"/>
    </row>
    <row r="3706" spans="4:8" x14ac:dyDescent="0.25">
      <c r="D3706" s="7"/>
      <c r="H3706" s="6"/>
    </row>
    <row r="3707" spans="4:8" x14ac:dyDescent="0.25">
      <c r="D3707" s="7"/>
      <c r="H3707" s="6"/>
    </row>
    <row r="3708" spans="4:8" x14ac:dyDescent="0.25">
      <c r="D3708" s="7"/>
      <c r="H3708" s="6"/>
    </row>
    <row r="3709" spans="4:8" x14ac:dyDescent="0.25">
      <c r="D3709" s="7"/>
      <c r="H3709" s="6"/>
    </row>
    <row r="3710" spans="4:8" x14ac:dyDescent="0.25">
      <c r="D3710" s="7"/>
      <c r="H3710" s="6"/>
    </row>
    <row r="3711" spans="4:8" x14ac:dyDescent="0.25">
      <c r="D3711" s="7"/>
      <c r="H3711" s="6"/>
    </row>
    <row r="3712" spans="4:8" x14ac:dyDescent="0.25">
      <c r="D3712" s="7"/>
      <c r="H3712" s="6"/>
    </row>
    <row r="3713" spans="4:8" x14ac:dyDescent="0.25">
      <c r="D3713" s="7"/>
      <c r="H3713" s="6"/>
    </row>
    <row r="3714" spans="4:8" x14ac:dyDescent="0.25">
      <c r="D3714" s="7"/>
      <c r="H3714" s="6"/>
    </row>
    <row r="3715" spans="4:8" x14ac:dyDescent="0.25">
      <c r="D3715" s="7"/>
      <c r="H3715" s="6"/>
    </row>
    <row r="3716" spans="4:8" x14ac:dyDescent="0.25">
      <c r="D3716" s="7"/>
      <c r="H3716" s="6"/>
    </row>
    <row r="3717" spans="4:8" x14ac:dyDescent="0.25">
      <c r="D3717" s="7"/>
      <c r="H3717" s="6"/>
    </row>
    <row r="3718" spans="4:8" x14ac:dyDescent="0.25">
      <c r="D3718" s="7"/>
      <c r="H3718" s="6"/>
    </row>
    <row r="3719" spans="4:8" x14ac:dyDescent="0.25">
      <c r="D3719" s="7"/>
      <c r="H3719" s="6"/>
    </row>
    <row r="3720" spans="4:8" x14ac:dyDescent="0.25">
      <c r="D3720" s="7"/>
      <c r="H3720" s="6"/>
    </row>
    <row r="3721" spans="4:8" x14ac:dyDescent="0.25">
      <c r="D3721" s="7"/>
      <c r="H3721" s="6"/>
    </row>
    <row r="3722" spans="4:8" x14ac:dyDescent="0.25">
      <c r="D3722" s="7"/>
      <c r="H3722" s="6"/>
    </row>
    <row r="3723" spans="4:8" x14ac:dyDescent="0.25">
      <c r="D3723" s="7"/>
      <c r="H3723" s="6"/>
    </row>
    <row r="3724" spans="4:8" x14ac:dyDescent="0.25">
      <c r="D3724" s="7"/>
      <c r="H3724" s="6"/>
    </row>
    <row r="3725" spans="4:8" x14ac:dyDescent="0.25">
      <c r="D3725" s="7"/>
      <c r="H3725" s="6"/>
    </row>
    <row r="3726" spans="4:8" x14ac:dyDescent="0.25">
      <c r="D3726" s="7"/>
      <c r="H3726" s="6"/>
    </row>
    <row r="3727" spans="4:8" x14ac:dyDescent="0.25">
      <c r="D3727" s="7"/>
      <c r="H3727" s="6"/>
    </row>
    <row r="3728" spans="4:8" x14ac:dyDescent="0.25">
      <c r="D3728" s="7"/>
      <c r="H3728" s="6"/>
    </row>
    <row r="3729" spans="4:8" x14ac:dyDescent="0.25">
      <c r="D3729" s="7"/>
      <c r="H3729" s="6"/>
    </row>
    <row r="3730" spans="4:8" x14ac:dyDescent="0.25">
      <c r="D3730" s="7"/>
      <c r="H3730" s="6"/>
    </row>
    <row r="3731" spans="4:8" x14ac:dyDescent="0.25">
      <c r="D3731" s="7"/>
      <c r="H3731" s="6"/>
    </row>
    <row r="3732" spans="4:8" x14ac:dyDescent="0.25">
      <c r="D3732" s="7"/>
      <c r="H3732" s="6"/>
    </row>
    <row r="3733" spans="4:8" x14ac:dyDescent="0.25">
      <c r="D3733" s="7"/>
      <c r="H3733" s="6"/>
    </row>
    <row r="3734" spans="4:8" x14ac:dyDescent="0.25">
      <c r="D3734" s="7"/>
      <c r="H3734" s="6"/>
    </row>
    <row r="3735" spans="4:8" x14ac:dyDescent="0.25">
      <c r="D3735" s="7"/>
      <c r="H3735" s="6"/>
    </row>
    <row r="3736" spans="4:8" x14ac:dyDescent="0.25">
      <c r="D3736" s="7"/>
      <c r="H3736" s="6"/>
    </row>
    <row r="3737" spans="4:8" x14ac:dyDescent="0.25">
      <c r="D3737" s="7"/>
      <c r="H3737" s="6"/>
    </row>
    <row r="3738" spans="4:8" x14ac:dyDescent="0.25">
      <c r="D3738" s="7"/>
      <c r="H3738" s="6"/>
    </row>
    <row r="3739" spans="4:8" x14ac:dyDescent="0.25">
      <c r="D3739" s="7"/>
      <c r="H3739" s="6"/>
    </row>
    <row r="3740" spans="4:8" x14ac:dyDescent="0.25">
      <c r="D3740" s="7"/>
      <c r="H3740" s="6"/>
    </row>
    <row r="3741" spans="4:8" x14ac:dyDescent="0.25">
      <c r="D3741" s="7"/>
      <c r="H3741" s="6"/>
    </row>
    <row r="3742" spans="4:8" x14ac:dyDescent="0.25">
      <c r="D3742" s="7"/>
      <c r="H3742" s="6"/>
    </row>
    <row r="3743" spans="4:8" x14ac:dyDescent="0.25">
      <c r="D3743" s="7"/>
      <c r="H3743" s="6"/>
    </row>
    <row r="3744" spans="4:8" x14ac:dyDescent="0.25">
      <c r="D3744" s="7"/>
      <c r="H3744" s="6"/>
    </row>
    <row r="3745" spans="4:8" x14ac:dyDescent="0.25">
      <c r="D3745" s="7"/>
      <c r="H3745" s="6"/>
    </row>
    <row r="3746" spans="4:8" x14ac:dyDescent="0.25">
      <c r="D3746" s="7"/>
      <c r="H3746" s="6"/>
    </row>
    <row r="3747" spans="4:8" x14ac:dyDescent="0.25">
      <c r="D3747" s="7"/>
      <c r="H3747" s="6"/>
    </row>
    <row r="3748" spans="4:8" x14ac:dyDescent="0.25">
      <c r="D3748" s="7"/>
      <c r="H3748" s="6"/>
    </row>
    <row r="3749" spans="4:8" x14ac:dyDescent="0.25">
      <c r="D3749" s="7"/>
      <c r="H3749" s="6"/>
    </row>
    <row r="3750" spans="4:8" x14ac:dyDescent="0.25">
      <c r="D3750" s="7"/>
      <c r="H3750" s="6"/>
    </row>
    <row r="3751" spans="4:8" x14ac:dyDescent="0.25">
      <c r="D3751" s="7"/>
      <c r="H3751" s="6"/>
    </row>
    <row r="3752" spans="4:8" x14ac:dyDescent="0.25">
      <c r="D3752" s="7"/>
      <c r="H3752" s="6"/>
    </row>
    <row r="3753" spans="4:8" x14ac:dyDescent="0.25">
      <c r="D3753" s="7"/>
      <c r="H3753" s="6"/>
    </row>
    <row r="3754" spans="4:8" x14ac:dyDescent="0.25">
      <c r="D3754" s="7"/>
      <c r="H3754" s="6"/>
    </row>
    <row r="3755" spans="4:8" x14ac:dyDescent="0.25">
      <c r="D3755" s="7"/>
      <c r="H3755" s="6"/>
    </row>
    <row r="3756" spans="4:8" x14ac:dyDescent="0.25">
      <c r="D3756" s="7"/>
      <c r="H3756" s="6"/>
    </row>
    <row r="3757" spans="4:8" x14ac:dyDescent="0.25">
      <c r="D3757" s="7"/>
      <c r="H3757" s="6"/>
    </row>
    <row r="3758" spans="4:8" x14ac:dyDescent="0.25">
      <c r="D3758" s="7"/>
      <c r="H3758" s="6"/>
    </row>
    <row r="3759" spans="4:8" x14ac:dyDescent="0.25">
      <c r="D3759" s="7"/>
      <c r="H3759" s="6"/>
    </row>
    <row r="3760" spans="4:8" x14ac:dyDescent="0.25">
      <c r="D3760" s="7"/>
      <c r="H3760" s="6"/>
    </row>
    <row r="3761" spans="4:8" x14ac:dyDescent="0.25">
      <c r="D3761" s="7"/>
      <c r="H3761" s="6"/>
    </row>
    <row r="3762" spans="4:8" x14ac:dyDescent="0.25">
      <c r="D3762" s="7"/>
      <c r="H3762" s="6"/>
    </row>
    <row r="3763" spans="4:8" x14ac:dyDescent="0.25">
      <c r="D3763" s="7"/>
      <c r="H3763" s="6"/>
    </row>
    <row r="3764" spans="4:8" x14ac:dyDescent="0.25">
      <c r="D3764" s="7"/>
      <c r="H3764" s="6"/>
    </row>
    <row r="3765" spans="4:8" x14ac:dyDescent="0.25">
      <c r="D3765" s="7"/>
      <c r="H3765" s="6"/>
    </row>
    <row r="3766" spans="4:8" x14ac:dyDescent="0.25">
      <c r="D3766" s="7"/>
      <c r="H3766" s="6"/>
    </row>
    <row r="3767" spans="4:8" x14ac:dyDescent="0.25">
      <c r="D3767" s="7"/>
      <c r="H3767" s="6"/>
    </row>
    <row r="3768" spans="4:8" x14ac:dyDescent="0.25">
      <c r="D3768" s="7"/>
      <c r="H3768" s="6"/>
    </row>
    <row r="3769" spans="4:8" x14ac:dyDescent="0.25">
      <c r="D3769" s="7"/>
      <c r="H3769" s="6"/>
    </row>
    <row r="3770" spans="4:8" x14ac:dyDescent="0.25">
      <c r="D3770" s="7"/>
      <c r="H3770" s="6"/>
    </row>
    <row r="3771" spans="4:8" x14ac:dyDescent="0.25">
      <c r="D3771" s="7"/>
      <c r="H3771" s="6"/>
    </row>
    <row r="3772" spans="4:8" x14ac:dyDescent="0.25">
      <c r="D3772" s="7"/>
      <c r="H3772" s="6"/>
    </row>
    <row r="3773" spans="4:8" x14ac:dyDescent="0.25">
      <c r="D3773" s="7"/>
      <c r="H3773" s="6"/>
    </row>
    <row r="3774" spans="4:8" x14ac:dyDescent="0.25">
      <c r="D3774" s="7"/>
      <c r="H3774" s="6"/>
    </row>
    <row r="3775" spans="4:8" x14ac:dyDescent="0.25">
      <c r="D3775" s="7"/>
      <c r="H3775" s="6"/>
    </row>
    <row r="3776" spans="4:8" x14ac:dyDescent="0.25">
      <c r="D3776" s="7"/>
      <c r="H3776" s="6"/>
    </row>
    <row r="3777" spans="4:8" x14ac:dyDescent="0.25">
      <c r="D3777" s="7"/>
      <c r="H3777" s="6"/>
    </row>
    <row r="3778" spans="4:8" x14ac:dyDescent="0.25">
      <c r="D3778" s="7"/>
      <c r="H3778" s="6"/>
    </row>
    <row r="3779" spans="4:8" x14ac:dyDescent="0.25">
      <c r="D3779" s="7"/>
      <c r="H3779" s="6"/>
    </row>
    <row r="3780" spans="4:8" x14ac:dyDescent="0.25">
      <c r="D3780" s="7"/>
      <c r="H3780" s="6"/>
    </row>
    <row r="3781" spans="4:8" x14ac:dyDescent="0.25">
      <c r="D3781" s="7"/>
      <c r="H3781" s="6"/>
    </row>
    <row r="3782" spans="4:8" x14ac:dyDescent="0.25">
      <c r="D3782" s="7"/>
      <c r="H3782" s="6"/>
    </row>
    <row r="3783" spans="4:8" x14ac:dyDescent="0.25">
      <c r="D3783" s="7"/>
      <c r="H3783" s="6"/>
    </row>
    <row r="3784" spans="4:8" x14ac:dyDescent="0.25">
      <c r="D3784" s="7"/>
      <c r="H3784" s="6"/>
    </row>
    <row r="3785" spans="4:8" x14ac:dyDescent="0.25">
      <c r="D3785" s="7"/>
      <c r="H3785" s="6"/>
    </row>
    <row r="3786" spans="4:8" x14ac:dyDescent="0.25">
      <c r="D3786" s="7"/>
      <c r="H3786" s="6"/>
    </row>
    <row r="3787" spans="4:8" x14ac:dyDescent="0.25">
      <c r="D3787" s="7"/>
      <c r="H3787" s="6"/>
    </row>
    <row r="3788" spans="4:8" x14ac:dyDescent="0.25">
      <c r="D3788" s="7"/>
      <c r="H3788" s="6"/>
    </row>
    <row r="3789" spans="4:8" x14ac:dyDescent="0.25">
      <c r="D3789" s="7"/>
      <c r="H3789" s="6"/>
    </row>
    <row r="3790" spans="4:8" x14ac:dyDescent="0.25">
      <c r="D3790" s="7"/>
      <c r="H3790" s="6"/>
    </row>
    <row r="3791" spans="4:8" x14ac:dyDescent="0.25">
      <c r="D3791" s="7"/>
      <c r="H3791" s="6"/>
    </row>
    <row r="3792" spans="4:8" x14ac:dyDescent="0.25">
      <c r="D3792" s="7"/>
      <c r="H3792" s="6"/>
    </row>
    <row r="3793" spans="4:8" x14ac:dyDescent="0.25">
      <c r="D3793" s="7"/>
      <c r="H3793" s="6"/>
    </row>
    <row r="3794" spans="4:8" x14ac:dyDescent="0.25">
      <c r="D3794" s="7"/>
      <c r="H3794" s="6"/>
    </row>
    <row r="3795" spans="4:8" x14ac:dyDescent="0.25">
      <c r="D3795" s="7"/>
      <c r="H3795" s="6"/>
    </row>
    <row r="3796" spans="4:8" x14ac:dyDescent="0.25">
      <c r="D3796" s="7"/>
      <c r="H3796" s="6"/>
    </row>
    <row r="3797" spans="4:8" x14ac:dyDescent="0.25">
      <c r="D3797" s="7"/>
      <c r="H3797" s="6"/>
    </row>
    <row r="3798" spans="4:8" x14ac:dyDescent="0.25">
      <c r="D3798" s="7"/>
      <c r="H3798" s="6"/>
    </row>
    <row r="3799" spans="4:8" x14ac:dyDescent="0.25">
      <c r="D3799" s="7"/>
      <c r="H3799" s="6"/>
    </row>
    <row r="3800" spans="4:8" x14ac:dyDescent="0.25">
      <c r="D3800" s="7"/>
      <c r="H3800" s="6"/>
    </row>
    <row r="3801" spans="4:8" x14ac:dyDescent="0.25">
      <c r="D3801" s="7"/>
      <c r="H3801" s="6"/>
    </row>
    <row r="3802" spans="4:8" x14ac:dyDescent="0.25">
      <c r="D3802" s="7"/>
      <c r="H3802" s="6"/>
    </row>
    <row r="3803" spans="4:8" x14ac:dyDescent="0.25">
      <c r="D3803" s="7"/>
      <c r="H3803" s="6"/>
    </row>
    <row r="3804" spans="4:8" x14ac:dyDescent="0.25">
      <c r="D3804" s="7"/>
      <c r="H3804" s="6"/>
    </row>
    <row r="3805" spans="4:8" x14ac:dyDescent="0.25">
      <c r="D3805" s="7"/>
      <c r="H3805" s="6"/>
    </row>
    <row r="3806" spans="4:8" x14ac:dyDescent="0.25">
      <c r="D3806" s="7"/>
      <c r="H3806" s="6"/>
    </row>
    <row r="3807" spans="4:8" x14ac:dyDescent="0.25">
      <c r="D3807" s="7"/>
      <c r="H3807" s="6"/>
    </row>
    <row r="3808" spans="4:8" x14ac:dyDescent="0.25">
      <c r="D3808" s="7"/>
      <c r="H3808" s="6"/>
    </row>
    <row r="3809" spans="4:8" x14ac:dyDescent="0.25">
      <c r="D3809" s="7"/>
      <c r="H3809" s="6"/>
    </row>
    <row r="3810" spans="4:8" x14ac:dyDescent="0.25">
      <c r="D3810" s="7"/>
      <c r="H3810" s="6"/>
    </row>
    <row r="3811" spans="4:8" x14ac:dyDescent="0.25">
      <c r="D3811" s="7"/>
      <c r="H3811" s="6"/>
    </row>
    <row r="3812" spans="4:8" x14ac:dyDescent="0.25">
      <c r="D3812" s="7"/>
      <c r="H3812" s="6"/>
    </row>
    <row r="3813" spans="4:8" x14ac:dyDescent="0.25">
      <c r="D3813" s="7"/>
      <c r="H3813" s="6"/>
    </row>
    <row r="3814" spans="4:8" x14ac:dyDescent="0.25">
      <c r="D3814" s="7"/>
      <c r="H3814" s="6"/>
    </row>
    <row r="3815" spans="4:8" x14ac:dyDescent="0.25">
      <c r="D3815" s="7"/>
      <c r="H3815" s="6"/>
    </row>
    <row r="3816" spans="4:8" x14ac:dyDescent="0.25">
      <c r="D3816" s="7"/>
      <c r="H3816" s="6"/>
    </row>
    <row r="3817" spans="4:8" x14ac:dyDescent="0.25">
      <c r="D3817" s="7"/>
      <c r="H3817" s="6"/>
    </row>
    <row r="3818" spans="4:8" x14ac:dyDescent="0.25">
      <c r="D3818" s="7"/>
      <c r="H3818" s="6"/>
    </row>
    <row r="3819" spans="4:8" x14ac:dyDescent="0.25">
      <c r="D3819" s="7"/>
      <c r="H3819" s="6"/>
    </row>
    <row r="3820" spans="4:8" x14ac:dyDescent="0.25">
      <c r="D3820" s="7"/>
      <c r="H3820" s="6"/>
    </row>
    <row r="3821" spans="4:8" x14ac:dyDescent="0.25">
      <c r="D3821" s="7"/>
      <c r="H3821" s="6"/>
    </row>
    <row r="3822" spans="4:8" x14ac:dyDescent="0.25">
      <c r="D3822" s="7"/>
      <c r="H3822" s="6"/>
    </row>
    <row r="3823" spans="4:8" x14ac:dyDescent="0.25">
      <c r="D3823" s="7"/>
      <c r="H3823" s="6"/>
    </row>
    <row r="3824" spans="4:8" x14ac:dyDescent="0.25">
      <c r="D3824" s="7"/>
      <c r="H3824" s="6"/>
    </row>
    <row r="3825" spans="4:8" x14ac:dyDescent="0.25">
      <c r="D3825" s="7"/>
      <c r="H3825" s="6"/>
    </row>
    <row r="3826" spans="4:8" x14ac:dyDescent="0.25">
      <c r="D3826" s="7"/>
      <c r="H3826" s="6"/>
    </row>
    <row r="3827" spans="4:8" x14ac:dyDescent="0.25">
      <c r="D3827" s="7"/>
      <c r="H3827" s="6"/>
    </row>
    <row r="3828" spans="4:8" x14ac:dyDescent="0.25">
      <c r="D3828" s="7"/>
      <c r="H3828" s="6"/>
    </row>
    <row r="3829" spans="4:8" x14ac:dyDescent="0.25">
      <c r="D3829" s="7"/>
      <c r="H3829" s="6"/>
    </row>
    <row r="3830" spans="4:8" x14ac:dyDescent="0.25">
      <c r="D3830" s="7"/>
      <c r="H3830" s="6"/>
    </row>
    <row r="3831" spans="4:8" x14ac:dyDescent="0.25">
      <c r="D3831" s="7"/>
      <c r="H3831" s="6"/>
    </row>
    <row r="3832" spans="4:8" x14ac:dyDescent="0.25">
      <c r="D3832" s="7"/>
      <c r="H3832" s="6"/>
    </row>
    <row r="3833" spans="4:8" x14ac:dyDescent="0.25">
      <c r="D3833" s="7"/>
      <c r="H3833" s="6"/>
    </row>
    <row r="3834" spans="4:8" x14ac:dyDescent="0.25">
      <c r="D3834" s="7"/>
      <c r="H3834" s="6"/>
    </row>
    <row r="3835" spans="4:8" x14ac:dyDescent="0.25">
      <c r="D3835" s="7"/>
      <c r="H3835" s="6"/>
    </row>
    <row r="3836" spans="4:8" x14ac:dyDescent="0.25">
      <c r="D3836" s="7"/>
      <c r="H3836" s="6"/>
    </row>
    <row r="3837" spans="4:8" x14ac:dyDescent="0.25">
      <c r="D3837" s="7"/>
      <c r="H3837" s="6"/>
    </row>
    <row r="3838" spans="4:8" x14ac:dyDescent="0.25">
      <c r="D3838" s="7"/>
      <c r="H3838" s="6"/>
    </row>
    <row r="3839" spans="4:8" x14ac:dyDescent="0.25">
      <c r="D3839" s="7"/>
      <c r="H3839" s="6"/>
    </row>
    <row r="3840" spans="4:8" x14ac:dyDescent="0.25">
      <c r="D3840" s="7"/>
      <c r="H3840" s="6"/>
    </row>
    <row r="3841" spans="4:8" x14ac:dyDescent="0.25">
      <c r="D3841" s="7"/>
      <c r="H3841" s="6"/>
    </row>
    <row r="3842" spans="4:8" x14ac:dyDescent="0.25">
      <c r="D3842" s="7"/>
      <c r="H3842" s="6"/>
    </row>
    <row r="3843" spans="4:8" x14ac:dyDescent="0.25">
      <c r="D3843" s="7"/>
      <c r="H3843" s="6"/>
    </row>
    <row r="3844" spans="4:8" x14ac:dyDescent="0.25">
      <c r="D3844" s="7"/>
      <c r="H3844" s="6"/>
    </row>
    <row r="3845" spans="4:8" x14ac:dyDescent="0.25">
      <c r="D3845" s="7"/>
      <c r="H3845" s="6"/>
    </row>
    <row r="3846" spans="4:8" x14ac:dyDescent="0.25">
      <c r="D3846" s="7"/>
      <c r="H3846" s="6"/>
    </row>
    <row r="3847" spans="4:8" x14ac:dyDescent="0.25">
      <c r="D3847" s="7"/>
      <c r="H3847" s="6"/>
    </row>
    <row r="3848" spans="4:8" x14ac:dyDescent="0.25">
      <c r="D3848" s="7"/>
      <c r="H3848" s="6"/>
    </row>
    <row r="3849" spans="4:8" x14ac:dyDescent="0.25">
      <c r="D3849" s="7"/>
      <c r="H3849" s="6"/>
    </row>
    <row r="3850" spans="4:8" x14ac:dyDescent="0.25">
      <c r="D3850" s="7"/>
      <c r="H3850" s="6"/>
    </row>
    <row r="3851" spans="4:8" x14ac:dyDescent="0.25">
      <c r="D3851" s="7"/>
      <c r="H3851" s="6"/>
    </row>
    <row r="3852" spans="4:8" x14ac:dyDescent="0.25">
      <c r="D3852" s="7"/>
      <c r="H3852" s="6"/>
    </row>
    <row r="3853" spans="4:8" x14ac:dyDescent="0.25">
      <c r="D3853" s="7"/>
      <c r="H3853" s="6"/>
    </row>
    <row r="3854" spans="4:8" x14ac:dyDescent="0.25">
      <c r="D3854" s="7"/>
      <c r="H3854" s="6"/>
    </row>
    <row r="3855" spans="4:8" x14ac:dyDescent="0.25">
      <c r="D3855" s="7"/>
      <c r="H3855" s="6"/>
    </row>
    <row r="3856" spans="4:8" x14ac:dyDescent="0.25">
      <c r="D3856" s="7"/>
      <c r="H3856" s="6"/>
    </row>
    <row r="3857" spans="4:8" x14ac:dyDescent="0.25">
      <c r="D3857" s="7"/>
      <c r="H3857" s="6"/>
    </row>
    <row r="3858" spans="4:8" x14ac:dyDescent="0.25">
      <c r="D3858" s="7"/>
      <c r="H3858" s="6"/>
    </row>
    <row r="3859" spans="4:8" x14ac:dyDescent="0.25">
      <c r="D3859" s="7"/>
      <c r="H3859" s="6"/>
    </row>
    <row r="3860" spans="4:8" x14ac:dyDescent="0.25">
      <c r="D3860" s="7"/>
      <c r="H3860" s="6"/>
    </row>
    <row r="3861" spans="4:8" x14ac:dyDescent="0.25">
      <c r="D3861" s="7"/>
      <c r="H3861" s="6"/>
    </row>
    <row r="3862" spans="4:8" x14ac:dyDescent="0.25">
      <c r="D3862" s="7"/>
      <c r="H3862" s="6"/>
    </row>
    <row r="3863" spans="4:8" x14ac:dyDescent="0.25">
      <c r="D3863" s="7"/>
      <c r="H3863" s="6"/>
    </row>
    <row r="3864" spans="4:8" x14ac:dyDescent="0.25">
      <c r="D3864" s="7"/>
      <c r="H3864" s="6"/>
    </row>
    <row r="3865" spans="4:8" x14ac:dyDescent="0.25">
      <c r="D3865" s="7"/>
      <c r="H3865" s="6"/>
    </row>
    <row r="3866" spans="4:8" x14ac:dyDescent="0.25">
      <c r="D3866" s="7"/>
      <c r="H3866" s="6"/>
    </row>
    <row r="3867" spans="4:8" x14ac:dyDescent="0.25">
      <c r="D3867" s="7"/>
      <c r="H3867" s="6"/>
    </row>
    <row r="3868" spans="4:8" x14ac:dyDescent="0.25">
      <c r="D3868" s="7"/>
      <c r="H3868" s="6"/>
    </row>
    <row r="3869" spans="4:8" x14ac:dyDescent="0.25">
      <c r="D3869" s="7"/>
      <c r="H3869" s="6"/>
    </row>
    <row r="3870" spans="4:8" x14ac:dyDescent="0.25">
      <c r="D3870" s="7"/>
      <c r="H3870" s="6"/>
    </row>
    <row r="3871" spans="4:8" x14ac:dyDescent="0.25">
      <c r="D3871" s="7"/>
      <c r="H3871" s="6"/>
    </row>
    <row r="3872" spans="4:8" x14ac:dyDescent="0.25">
      <c r="D3872" s="7"/>
      <c r="H3872" s="6"/>
    </row>
    <row r="3873" spans="4:8" x14ac:dyDescent="0.25">
      <c r="D3873" s="7"/>
      <c r="H3873" s="6"/>
    </row>
    <row r="3874" spans="4:8" x14ac:dyDescent="0.25">
      <c r="D3874" s="7"/>
      <c r="H3874" s="6"/>
    </row>
    <row r="3875" spans="4:8" x14ac:dyDescent="0.25">
      <c r="D3875" s="7"/>
      <c r="H3875" s="6"/>
    </row>
    <row r="3876" spans="4:8" x14ac:dyDescent="0.25">
      <c r="D3876" s="7"/>
      <c r="H3876" s="6"/>
    </row>
    <row r="3877" spans="4:8" x14ac:dyDescent="0.25">
      <c r="D3877" s="7"/>
      <c r="H3877" s="6"/>
    </row>
    <row r="3878" spans="4:8" x14ac:dyDescent="0.25">
      <c r="D3878" s="7"/>
      <c r="H3878" s="6"/>
    </row>
    <row r="3879" spans="4:8" x14ac:dyDescent="0.25">
      <c r="D3879" s="7"/>
      <c r="H3879" s="6"/>
    </row>
    <row r="3880" spans="4:8" x14ac:dyDescent="0.25">
      <c r="D3880" s="7"/>
      <c r="H3880" s="6"/>
    </row>
    <row r="3881" spans="4:8" x14ac:dyDescent="0.25">
      <c r="D3881" s="7"/>
      <c r="H3881" s="6"/>
    </row>
    <row r="3882" spans="4:8" x14ac:dyDescent="0.25">
      <c r="D3882" s="7"/>
      <c r="H3882" s="6"/>
    </row>
    <row r="3883" spans="4:8" x14ac:dyDescent="0.25">
      <c r="D3883" s="7"/>
      <c r="H3883" s="6"/>
    </row>
    <row r="3884" spans="4:8" x14ac:dyDescent="0.25">
      <c r="D3884" s="7"/>
      <c r="H3884" s="6"/>
    </row>
    <row r="3885" spans="4:8" x14ac:dyDescent="0.25">
      <c r="D3885" s="7"/>
      <c r="H3885" s="6"/>
    </row>
    <row r="3886" spans="4:8" x14ac:dyDescent="0.25">
      <c r="D3886" s="7"/>
      <c r="H3886" s="6"/>
    </row>
    <row r="3887" spans="4:8" x14ac:dyDescent="0.25">
      <c r="D3887" s="7"/>
      <c r="H3887" s="6"/>
    </row>
    <row r="3888" spans="4:8" x14ac:dyDescent="0.25">
      <c r="D3888" s="7"/>
      <c r="H3888" s="6"/>
    </row>
    <row r="3889" spans="4:8" x14ac:dyDescent="0.25">
      <c r="D3889" s="7"/>
      <c r="H3889" s="6"/>
    </row>
    <row r="3890" spans="4:8" x14ac:dyDescent="0.25">
      <c r="D3890" s="7"/>
      <c r="H3890" s="6"/>
    </row>
    <row r="3891" spans="4:8" x14ac:dyDescent="0.25">
      <c r="D3891" s="7"/>
      <c r="H3891" s="6"/>
    </row>
    <row r="3892" spans="4:8" x14ac:dyDescent="0.25">
      <c r="D3892" s="7"/>
      <c r="H3892" s="6"/>
    </row>
    <row r="3893" spans="4:8" x14ac:dyDescent="0.25">
      <c r="D3893" s="7"/>
      <c r="H3893" s="6"/>
    </row>
    <row r="3894" spans="4:8" x14ac:dyDescent="0.25">
      <c r="D3894" s="7"/>
      <c r="H3894" s="6"/>
    </row>
    <row r="3895" spans="4:8" x14ac:dyDescent="0.25">
      <c r="D3895" s="7"/>
      <c r="H3895" s="6"/>
    </row>
    <row r="3896" spans="4:8" x14ac:dyDescent="0.25">
      <c r="D3896" s="7"/>
      <c r="H3896" s="6"/>
    </row>
    <row r="3897" spans="4:8" x14ac:dyDescent="0.25">
      <c r="D3897" s="7"/>
      <c r="H3897" s="6"/>
    </row>
    <row r="3898" spans="4:8" x14ac:dyDescent="0.25">
      <c r="D3898" s="7"/>
      <c r="H3898" s="6"/>
    </row>
    <row r="3899" spans="4:8" x14ac:dyDescent="0.25">
      <c r="D3899" s="7"/>
      <c r="H3899" s="6"/>
    </row>
    <row r="3900" spans="4:8" x14ac:dyDescent="0.25">
      <c r="D3900" s="7"/>
      <c r="H3900" s="6"/>
    </row>
    <row r="3901" spans="4:8" x14ac:dyDescent="0.25">
      <c r="D3901" s="7"/>
      <c r="H3901" s="6"/>
    </row>
    <row r="3902" spans="4:8" x14ac:dyDescent="0.25">
      <c r="D3902" s="7"/>
      <c r="H3902" s="6"/>
    </row>
    <row r="3903" spans="4:8" x14ac:dyDescent="0.25">
      <c r="D3903" s="7"/>
      <c r="H3903" s="6"/>
    </row>
    <row r="3904" spans="4:8" x14ac:dyDescent="0.25">
      <c r="D3904" s="7"/>
      <c r="H3904" s="6"/>
    </row>
    <row r="3905" spans="4:8" x14ac:dyDescent="0.25">
      <c r="D3905" s="7"/>
      <c r="H3905" s="6"/>
    </row>
    <row r="3906" spans="4:8" x14ac:dyDescent="0.25">
      <c r="D3906" s="7"/>
      <c r="H3906" s="6"/>
    </row>
    <row r="3907" spans="4:8" x14ac:dyDescent="0.25">
      <c r="D3907" s="7"/>
      <c r="H3907" s="6"/>
    </row>
    <row r="3908" spans="4:8" x14ac:dyDescent="0.25">
      <c r="D3908" s="7"/>
      <c r="H3908" s="6"/>
    </row>
    <row r="3909" spans="4:8" x14ac:dyDescent="0.25">
      <c r="D3909" s="7"/>
      <c r="H3909" s="6"/>
    </row>
    <row r="3910" spans="4:8" x14ac:dyDescent="0.25">
      <c r="D3910" s="7"/>
      <c r="H3910" s="6"/>
    </row>
    <row r="3911" spans="4:8" x14ac:dyDescent="0.25">
      <c r="D3911" s="7"/>
      <c r="H3911" s="6"/>
    </row>
    <row r="3912" spans="4:8" x14ac:dyDescent="0.25">
      <c r="D3912" s="7"/>
      <c r="H3912" s="6"/>
    </row>
    <row r="3913" spans="4:8" x14ac:dyDescent="0.25">
      <c r="D3913" s="7"/>
      <c r="H3913" s="6"/>
    </row>
    <row r="3914" spans="4:8" x14ac:dyDescent="0.25">
      <c r="D3914" s="7"/>
      <c r="H3914" s="6"/>
    </row>
    <row r="3915" spans="4:8" x14ac:dyDescent="0.25">
      <c r="D3915" s="7"/>
      <c r="H3915" s="6"/>
    </row>
    <row r="3916" spans="4:8" x14ac:dyDescent="0.25">
      <c r="D3916" s="7"/>
      <c r="H3916" s="6"/>
    </row>
    <row r="3917" spans="4:8" x14ac:dyDescent="0.25">
      <c r="D3917" s="7"/>
      <c r="H3917" s="6"/>
    </row>
    <row r="3918" spans="4:8" x14ac:dyDescent="0.25">
      <c r="D3918" s="7"/>
      <c r="H3918" s="6"/>
    </row>
    <row r="3919" spans="4:8" x14ac:dyDescent="0.25">
      <c r="D3919" s="7"/>
      <c r="H3919" s="6"/>
    </row>
    <row r="3920" spans="4:8" x14ac:dyDescent="0.25">
      <c r="D3920" s="7"/>
      <c r="H3920" s="6"/>
    </row>
    <row r="3921" spans="4:8" x14ac:dyDescent="0.25">
      <c r="D3921" s="7"/>
      <c r="H3921" s="6"/>
    </row>
    <row r="3922" spans="4:8" x14ac:dyDescent="0.25">
      <c r="D3922" s="7"/>
      <c r="H3922" s="6"/>
    </row>
    <row r="3923" spans="4:8" x14ac:dyDescent="0.25">
      <c r="D3923" s="7"/>
      <c r="H3923" s="6"/>
    </row>
    <row r="3924" spans="4:8" x14ac:dyDescent="0.25">
      <c r="D3924" s="7"/>
      <c r="H3924" s="6"/>
    </row>
    <row r="3925" spans="4:8" x14ac:dyDescent="0.25">
      <c r="D3925" s="7"/>
      <c r="H3925" s="6"/>
    </row>
    <row r="3926" spans="4:8" x14ac:dyDescent="0.25">
      <c r="D3926" s="7"/>
      <c r="H3926" s="6"/>
    </row>
    <row r="3927" spans="4:8" x14ac:dyDescent="0.25">
      <c r="D3927" s="7"/>
      <c r="H3927" s="6"/>
    </row>
    <row r="3928" spans="4:8" x14ac:dyDescent="0.25">
      <c r="D3928" s="7"/>
      <c r="H3928" s="6"/>
    </row>
    <row r="3929" spans="4:8" x14ac:dyDescent="0.25">
      <c r="D3929" s="7"/>
      <c r="H3929" s="6"/>
    </row>
    <row r="3930" spans="4:8" x14ac:dyDescent="0.25">
      <c r="D3930" s="7"/>
      <c r="H3930" s="6"/>
    </row>
    <row r="3931" spans="4:8" x14ac:dyDescent="0.25">
      <c r="D3931" s="7"/>
      <c r="H3931" s="6"/>
    </row>
    <row r="3932" spans="4:8" x14ac:dyDescent="0.25">
      <c r="D3932" s="7"/>
      <c r="H3932" s="6"/>
    </row>
    <row r="3933" spans="4:8" x14ac:dyDescent="0.25">
      <c r="D3933" s="7"/>
      <c r="H3933" s="6"/>
    </row>
    <row r="3934" spans="4:8" x14ac:dyDescent="0.25">
      <c r="D3934" s="7"/>
      <c r="H3934" s="6"/>
    </row>
    <row r="3935" spans="4:8" x14ac:dyDescent="0.25">
      <c r="D3935" s="7"/>
      <c r="H3935" s="6"/>
    </row>
    <row r="3936" spans="4:8" x14ac:dyDescent="0.25">
      <c r="D3936" s="7"/>
      <c r="H3936" s="6"/>
    </row>
    <row r="3937" spans="4:8" x14ac:dyDescent="0.25">
      <c r="D3937" s="7"/>
      <c r="H3937" s="6"/>
    </row>
    <row r="3938" spans="4:8" x14ac:dyDescent="0.25">
      <c r="D3938" s="7"/>
      <c r="H3938" s="6"/>
    </row>
    <row r="3939" spans="4:8" x14ac:dyDescent="0.25">
      <c r="D3939" s="7"/>
      <c r="H3939" s="6"/>
    </row>
    <row r="3940" spans="4:8" x14ac:dyDescent="0.25">
      <c r="D3940" s="7"/>
      <c r="H3940" s="6"/>
    </row>
    <row r="3941" spans="4:8" x14ac:dyDescent="0.25">
      <c r="D3941" s="7"/>
      <c r="H3941" s="6"/>
    </row>
    <row r="3942" spans="4:8" x14ac:dyDescent="0.25">
      <c r="D3942" s="7"/>
      <c r="H3942" s="6"/>
    </row>
    <row r="3943" spans="4:8" x14ac:dyDescent="0.25">
      <c r="D3943" s="7"/>
      <c r="H3943" s="6"/>
    </row>
    <row r="3944" spans="4:8" x14ac:dyDescent="0.25">
      <c r="D3944" s="7"/>
      <c r="H3944" s="6"/>
    </row>
    <row r="3945" spans="4:8" x14ac:dyDescent="0.25">
      <c r="D3945" s="7"/>
      <c r="H3945" s="6"/>
    </row>
    <row r="3946" spans="4:8" x14ac:dyDescent="0.25">
      <c r="D3946" s="7"/>
      <c r="H3946" s="6"/>
    </row>
    <row r="3947" spans="4:8" x14ac:dyDescent="0.25">
      <c r="D3947" s="7"/>
      <c r="H3947" s="6"/>
    </row>
    <row r="3948" spans="4:8" x14ac:dyDescent="0.25">
      <c r="D3948" s="7"/>
      <c r="H3948" s="6"/>
    </row>
    <row r="3949" spans="4:8" x14ac:dyDescent="0.25">
      <c r="D3949" s="7"/>
      <c r="H3949" s="6"/>
    </row>
    <row r="3950" spans="4:8" x14ac:dyDescent="0.25">
      <c r="D3950" s="7"/>
      <c r="H3950" s="6"/>
    </row>
    <row r="3951" spans="4:8" x14ac:dyDescent="0.25">
      <c r="D3951" s="7"/>
      <c r="H3951" s="6"/>
    </row>
    <row r="3952" spans="4:8" x14ac:dyDescent="0.25">
      <c r="D3952" s="7"/>
      <c r="H3952" s="6"/>
    </row>
    <row r="3953" spans="4:8" x14ac:dyDescent="0.25">
      <c r="D3953" s="7"/>
      <c r="H3953" s="6"/>
    </row>
    <row r="3954" spans="4:8" x14ac:dyDescent="0.25">
      <c r="D3954" s="7"/>
      <c r="H3954" s="6"/>
    </row>
    <row r="3955" spans="4:8" x14ac:dyDescent="0.25">
      <c r="D3955" s="7"/>
      <c r="H3955" s="6"/>
    </row>
    <row r="3956" spans="4:8" x14ac:dyDescent="0.25">
      <c r="D3956" s="7"/>
      <c r="H3956" s="6"/>
    </row>
    <row r="3957" spans="4:8" x14ac:dyDescent="0.25">
      <c r="D3957" s="7"/>
      <c r="H3957" s="6"/>
    </row>
    <row r="3958" spans="4:8" x14ac:dyDescent="0.25">
      <c r="D3958" s="7"/>
      <c r="H3958" s="6"/>
    </row>
    <row r="3959" spans="4:8" x14ac:dyDescent="0.25">
      <c r="D3959" s="7"/>
      <c r="H3959" s="6"/>
    </row>
    <row r="3960" spans="4:8" x14ac:dyDescent="0.25">
      <c r="D3960" s="7"/>
      <c r="H3960" s="6"/>
    </row>
    <row r="3961" spans="4:8" x14ac:dyDescent="0.25">
      <c r="D3961" s="7"/>
      <c r="H3961" s="6"/>
    </row>
    <row r="3962" spans="4:8" x14ac:dyDescent="0.25">
      <c r="D3962" s="7"/>
      <c r="H3962" s="6"/>
    </row>
    <row r="3963" spans="4:8" x14ac:dyDescent="0.25">
      <c r="D3963" s="7"/>
      <c r="H3963" s="6"/>
    </row>
    <row r="3964" spans="4:8" x14ac:dyDescent="0.25">
      <c r="D3964" s="7"/>
      <c r="H3964" s="6"/>
    </row>
    <row r="3965" spans="4:8" x14ac:dyDescent="0.25">
      <c r="D3965" s="7"/>
      <c r="H3965" s="6"/>
    </row>
    <row r="3966" spans="4:8" x14ac:dyDescent="0.25">
      <c r="D3966" s="7"/>
      <c r="H3966" s="6"/>
    </row>
    <row r="3967" spans="4:8" x14ac:dyDescent="0.25">
      <c r="D3967" s="7"/>
      <c r="H3967" s="6"/>
    </row>
    <row r="3968" spans="4:8" x14ac:dyDescent="0.25">
      <c r="D3968" s="7"/>
      <c r="H3968" s="6"/>
    </row>
    <row r="3969" spans="4:8" x14ac:dyDescent="0.25">
      <c r="D3969" s="7"/>
      <c r="H3969" s="6"/>
    </row>
    <row r="3970" spans="4:8" x14ac:dyDescent="0.25">
      <c r="D3970" s="7"/>
      <c r="H3970" s="6"/>
    </row>
    <row r="3971" spans="4:8" x14ac:dyDescent="0.25">
      <c r="D3971" s="7"/>
      <c r="H3971" s="6"/>
    </row>
    <row r="3972" spans="4:8" x14ac:dyDescent="0.25">
      <c r="D3972" s="7"/>
      <c r="H3972" s="6"/>
    </row>
    <row r="3973" spans="4:8" x14ac:dyDescent="0.25">
      <c r="D3973" s="7"/>
      <c r="H3973" s="6"/>
    </row>
    <row r="3974" spans="4:8" x14ac:dyDescent="0.25">
      <c r="D3974" s="7"/>
      <c r="H3974" s="6"/>
    </row>
    <row r="3975" spans="4:8" x14ac:dyDescent="0.25">
      <c r="D3975" s="7"/>
      <c r="H3975" s="6"/>
    </row>
    <row r="3976" spans="4:8" x14ac:dyDescent="0.25">
      <c r="D3976" s="7"/>
      <c r="H3976" s="6"/>
    </row>
    <row r="3977" spans="4:8" x14ac:dyDescent="0.25">
      <c r="D3977" s="7"/>
      <c r="H3977" s="6"/>
    </row>
    <row r="3978" spans="4:8" x14ac:dyDescent="0.25">
      <c r="D3978" s="7"/>
      <c r="H3978" s="6"/>
    </row>
    <row r="3979" spans="4:8" x14ac:dyDescent="0.25">
      <c r="D3979" s="7"/>
      <c r="H3979" s="6"/>
    </row>
    <row r="3980" spans="4:8" x14ac:dyDescent="0.25">
      <c r="D3980" s="7"/>
      <c r="H3980" s="6"/>
    </row>
    <row r="3981" spans="4:8" x14ac:dyDescent="0.25">
      <c r="D3981" s="7"/>
      <c r="H3981" s="6"/>
    </row>
    <row r="3982" spans="4:8" x14ac:dyDescent="0.25">
      <c r="D3982" s="7"/>
      <c r="H3982" s="6"/>
    </row>
    <row r="3983" spans="4:8" x14ac:dyDescent="0.25">
      <c r="D3983" s="7"/>
      <c r="H3983" s="6"/>
    </row>
    <row r="3984" spans="4:8" x14ac:dyDescent="0.25">
      <c r="D3984" s="7"/>
      <c r="H3984" s="6"/>
    </row>
    <row r="3985" spans="4:8" x14ac:dyDescent="0.25">
      <c r="D3985" s="7"/>
      <c r="H3985" s="6"/>
    </row>
    <row r="3986" spans="4:8" x14ac:dyDescent="0.25">
      <c r="D3986" s="7"/>
      <c r="H3986" s="6"/>
    </row>
    <row r="3987" spans="4:8" x14ac:dyDescent="0.25">
      <c r="D3987" s="7"/>
      <c r="H3987" s="6"/>
    </row>
    <row r="3988" spans="4:8" x14ac:dyDescent="0.25">
      <c r="D3988" s="7"/>
      <c r="H3988" s="6"/>
    </row>
    <row r="3989" spans="4:8" x14ac:dyDescent="0.25">
      <c r="D3989" s="7"/>
      <c r="H3989" s="6"/>
    </row>
    <row r="3990" spans="4:8" x14ac:dyDescent="0.25">
      <c r="D3990" s="7"/>
      <c r="H3990" s="6"/>
    </row>
    <row r="3991" spans="4:8" x14ac:dyDescent="0.25">
      <c r="D3991" s="7"/>
      <c r="H3991" s="6"/>
    </row>
    <row r="3992" spans="4:8" x14ac:dyDescent="0.25">
      <c r="D3992" s="7"/>
      <c r="H3992" s="6"/>
    </row>
    <row r="3993" spans="4:8" x14ac:dyDescent="0.25">
      <c r="D3993" s="7"/>
      <c r="H3993" s="6"/>
    </row>
    <row r="3994" spans="4:8" x14ac:dyDescent="0.25">
      <c r="D3994" s="7"/>
      <c r="H3994" s="6"/>
    </row>
    <row r="3995" spans="4:8" x14ac:dyDescent="0.25">
      <c r="D3995" s="7"/>
      <c r="H3995" s="6"/>
    </row>
    <row r="3996" spans="4:8" x14ac:dyDescent="0.25">
      <c r="D3996" s="7"/>
      <c r="H3996" s="6"/>
    </row>
    <row r="3997" spans="4:8" x14ac:dyDescent="0.25">
      <c r="D3997" s="7"/>
      <c r="H3997" s="6"/>
    </row>
    <row r="3998" spans="4:8" x14ac:dyDescent="0.25">
      <c r="D3998" s="7"/>
      <c r="H3998" s="6"/>
    </row>
    <row r="3999" spans="4:8" x14ac:dyDescent="0.25">
      <c r="D3999" s="7"/>
      <c r="H3999" s="6"/>
    </row>
    <row r="4000" spans="4:8" x14ac:dyDescent="0.25">
      <c r="D4000" s="7"/>
      <c r="H4000" s="6"/>
    </row>
    <row r="4001" spans="4:8" x14ac:dyDescent="0.25">
      <c r="D4001" s="7"/>
      <c r="H4001" s="6"/>
    </row>
    <row r="4002" spans="4:8" x14ac:dyDescent="0.25">
      <c r="D4002" s="7"/>
      <c r="H4002" s="6"/>
    </row>
    <row r="4003" spans="4:8" x14ac:dyDescent="0.25">
      <c r="D4003" s="7"/>
      <c r="H4003" s="6"/>
    </row>
    <row r="4004" spans="4:8" x14ac:dyDescent="0.25">
      <c r="D4004" s="7"/>
      <c r="H4004" s="6"/>
    </row>
    <row r="4005" spans="4:8" x14ac:dyDescent="0.25">
      <c r="D4005" s="7"/>
      <c r="H4005" s="6"/>
    </row>
    <row r="4006" spans="4:8" x14ac:dyDescent="0.25">
      <c r="D4006" s="7"/>
      <c r="H4006" s="6"/>
    </row>
    <row r="4007" spans="4:8" x14ac:dyDescent="0.25">
      <c r="D4007" s="7"/>
      <c r="H4007" s="6"/>
    </row>
    <row r="4008" spans="4:8" x14ac:dyDescent="0.25">
      <c r="D4008" s="7"/>
      <c r="H4008" s="6"/>
    </row>
    <row r="4009" spans="4:8" x14ac:dyDescent="0.25">
      <c r="D4009" s="7"/>
      <c r="H4009" s="6"/>
    </row>
    <row r="4010" spans="4:8" x14ac:dyDescent="0.25">
      <c r="D4010" s="7"/>
      <c r="H4010" s="6"/>
    </row>
    <row r="4011" spans="4:8" x14ac:dyDescent="0.25">
      <c r="D4011" s="7"/>
      <c r="H4011" s="6"/>
    </row>
    <row r="4012" spans="4:8" x14ac:dyDescent="0.25">
      <c r="D4012" s="7"/>
      <c r="H4012" s="6"/>
    </row>
    <row r="4013" spans="4:8" x14ac:dyDescent="0.25">
      <c r="D4013" s="7"/>
      <c r="H4013" s="6"/>
    </row>
    <row r="4014" spans="4:8" x14ac:dyDescent="0.25">
      <c r="D4014" s="7"/>
      <c r="H4014" s="6"/>
    </row>
    <row r="4015" spans="4:8" x14ac:dyDescent="0.25">
      <c r="D4015" s="7"/>
      <c r="H4015" s="6"/>
    </row>
    <row r="4016" spans="4:8" x14ac:dyDescent="0.25">
      <c r="D4016" s="7"/>
      <c r="H4016" s="6"/>
    </row>
    <row r="4017" spans="4:8" x14ac:dyDescent="0.25">
      <c r="D4017" s="7"/>
      <c r="H4017" s="6"/>
    </row>
    <row r="4018" spans="4:8" x14ac:dyDescent="0.25">
      <c r="D4018" s="7"/>
      <c r="H4018" s="6"/>
    </row>
    <row r="4019" spans="4:8" x14ac:dyDescent="0.25">
      <c r="D4019" s="7"/>
      <c r="H4019" s="6"/>
    </row>
    <row r="4020" spans="4:8" x14ac:dyDescent="0.25">
      <c r="D4020" s="7"/>
      <c r="H4020" s="6"/>
    </row>
    <row r="4021" spans="4:8" x14ac:dyDescent="0.25">
      <c r="D4021" s="7"/>
      <c r="H4021" s="6"/>
    </row>
    <row r="4022" spans="4:8" x14ac:dyDescent="0.25">
      <c r="D4022" s="7"/>
      <c r="H4022" s="6"/>
    </row>
    <row r="4023" spans="4:8" x14ac:dyDescent="0.25">
      <c r="D4023" s="7"/>
      <c r="H4023" s="6"/>
    </row>
    <row r="4024" spans="4:8" x14ac:dyDescent="0.25">
      <c r="D4024" s="7"/>
      <c r="H4024" s="6"/>
    </row>
    <row r="4025" spans="4:8" x14ac:dyDescent="0.25">
      <c r="D4025" s="7"/>
      <c r="H4025" s="6"/>
    </row>
    <row r="4026" spans="4:8" x14ac:dyDescent="0.25">
      <c r="D4026" s="7"/>
      <c r="H4026" s="6"/>
    </row>
    <row r="4027" spans="4:8" x14ac:dyDescent="0.25">
      <c r="D4027" s="7"/>
      <c r="H4027" s="6"/>
    </row>
    <row r="4028" spans="4:8" x14ac:dyDescent="0.25">
      <c r="D4028" s="7"/>
      <c r="H4028" s="6"/>
    </row>
    <row r="4029" spans="4:8" x14ac:dyDescent="0.25">
      <c r="D4029" s="7"/>
      <c r="H4029" s="6"/>
    </row>
    <row r="4030" spans="4:8" x14ac:dyDescent="0.25">
      <c r="D4030" s="7"/>
      <c r="H4030" s="6"/>
    </row>
    <row r="4031" spans="4:8" x14ac:dyDescent="0.25">
      <c r="D4031" s="7"/>
      <c r="H4031" s="6"/>
    </row>
    <row r="4032" spans="4:8" x14ac:dyDescent="0.25">
      <c r="D4032" s="7"/>
      <c r="H4032" s="6"/>
    </row>
    <row r="4033" spans="4:8" x14ac:dyDescent="0.25">
      <c r="D4033" s="7"/>
      <c r="H4033" s="6"/>
    </row>
    <row r="4034" spans="4:8" x14ac:dyDescent="0.25">
      <c r="D4034" s="7"/>
      <c r="H4034" s="6"/>
    </row>
    <row r="4035" spans="4:8" x14ac:dyDescent="0.25">
      <c r="D4035" s="7"/>
      <c r="H4035" s="6"/>
    </row>
    <row r="4036" spans="4:8" x14ac:dyDescent="0.25">
      <c r="D4036" s="7"/>
      <c r="H4036" s="6"/>
    </row>
    <row r="4037" spans="4:8" x14ac:dyDescent="0.25">
      <c r="D4037" s="7"/>
      <c r="H4037" s="6"/>
    </row>
    <row r="4038" spans="4:8" x14ac:dyDescent="0.25">
      <c r="D4038" s="7"/>
      <c r="H4038" s="6"/>
    </row>
    <row r="4039" spans="4:8" x14ac:dyDescent="0.25">
      <c r="D4039" s="7"/>
      <c r="H4039" s="6"/>
    </row>
    <row r="4040" spans="4:8" x14ac:dyDescent="0.25">
      <c r="D4040" s="7"/>
      <c r="H4040" s="6"/>
    </row>
    <row r="4041" spans="4:8" x14ac:dyDescent="0.25">
      <c r="D4041" s="7"/>
      <c r="H4041" s="6"/>
    </row>
    <row r="4042" spans="4:8" x14ac:dyDescent="0.25">
      <c r="D4042" s="7"/>
      <c r="H4042" s="6"/>
    </row>
    <row r="4043" spans="4:8" x14ac:dyDescent="0.25">
      <c r="D4043" s="7"/>
      <c r="H4043" s="6"/>
    </row>
    <row r="4044" spans="4:8" x14ac:dyDescent="0.25">
      <c r="D4044" s="7"/>
      <c r="H4044" s="6"/>
    </row>
    <row r="4045" spans="4:8" x14ac:dyDescent="0.25">
      <c r="D4045" s="7"/>
      <c r="H4045" s="6"/>
    </row>
    <row r="4046" spans="4:8" x14ac:dyDescent="0.25">
      <c r="D4046" s="7"/>
      <c r="H4046" s="6"/>
    </row>
    <row r="4047" spans="4:8" x14ac:dyDescent="0.25">
      <c r="D4047" s="7"/>
      <c r="H4047" s="6"/>
    </row>
    <row r="4048" spans="4:8" x14ac:dyDescent="0.25">
      <c r="D4048" s="7"/>
      <c r="H4048" s="6"/>
    </row>
    <row r="4049" spans="4:8" x14ac:dyDescent="0.25">
      <c r="D4049" s="7"/>
      <c r="H4049" s="6"/>
    </row>
    <row r="4050" spans="4:8" x14ac:dyDescent="0.25">
      <c r="D4050" s="7"/>
      <c r="H4050" s="6"/>
    </row>
    <row r="4051" spans="4:8" x14ac:dyDescent="0.25">
      <c r="D4051" s="7"/>
      <c r="H4051" s="6"/>
    </row>
    <row r="4052" spans="4:8" x14ac:dyDescent="0.25">
      <c r="D4052" s="7"/>
      <c r="H4052" s="6"/>
    </row>
    <row r="4053" spans="4:8" x14ac:dyDescent="0.25">
      <c r="D4053" s="7"/>
      <c r="H4053" s="6"/>
    </row>
    <row r="4054" spans="4:8" x14ac:dyDescent="0.25">
      <c r="D4054" s="7"/>
      <c r="H4054" s="6"/>
    </row>
    <row r="4055" spans="4:8" x14ac:dyDescent="0.25">
      <c r="D4055" s="7"/>
      <c r="H4055" s="6"/>
    </row>
    <row r="4056" spans="4:8" x14ac:dyDescent="0.25">
      <c r="D4056" s="7"/>
      <c r="H4056" s="6"/>
    </row>
    <row r="4057" spans="4:8" x14ac:dyDescent="0.25">
      <c r="D4057" s="7"/>
      <c r="H4057" s="6"/>
    </row>
    <row r="4058" spans="4:8" x14ac:dyDescent="0.25">
      <c r="D4058" s="7"/>
      <c r="H4058" s="6"/>
    </row>
    <row r="4059" spans="4:8" x14ac:dyDescent="0.25">
      <c r="D4059" s="7"/>
      <c r="H4059" s="6"/>
    </row>
    <row r="4060" spans="4:8" x14ac:dyDescent="0.25">
      <c r="D4060" s="7"/>
      <c r="H4060" s="6"/>
    </row>
    <row r="4061" spans="4:8" x14ac:dyDescent="0.25">
      <c r="D4061" s="7"/>
      <c r="H4061" s="6"/>
    </row>
    <row r="4062" spans="4:8" x14ac:dyDescent="0.25">
      <c r="D4062" s="7"/>
      <c r="H4062" s="6"/>
    </row>
    <row r="4063" spans="4:8" x14ac:dyDescent="0.25">
      <c r="D4063" s="7"/>
      <c r="H4063" s="6"/>
    </row>
    <row r="4064" spans="4:8" x14ac:dyDescent="0.25">
      <c r="D4064" s="7"/>
      <c r="H4064" s="6"/>
    </row>
    <row r="4065" spans="4:8" x14ac:dyDescent="0.25">
      <c r="D4065" s="7"/>
      <c r="H4065" s="6"/>
    </row>
    <row r="4066" spans="4:8" x14ac:dyDescent="0.25">
      <c r="D4066" s="7"/>
      <c r="H4066" s="6"/>
    </row>
    <row r="4067" spans="4:8" x14ac:dyDescent="0.25">
      <c r="D4067" s="7"/>
      <c r="H4067" s="6"/>
    </row>
    <row r="4068" spans="4:8" x14ac:dyDescent="0.25">
      <c r="D4068" s="7"/>
      <c r="H4068" s="6"/>
    </row>
    <row r="4069" spans="4:8" x14ac:dyDescent="0.25">
      <c r="D4069" s="7"/>
      <c r="H4069" s="6"/>
    </row>
    <row r="4070" spans="4:8" x14ac:dyDescent="0.25">
      <c r="D4070" s="7"/>
      <c r="H4070" s="6"/>
    </row>
    <row r="4071" spans="4:8" x14ac:dyDescent="0.25">
      <c r="D4071" s="7"/>
      <c r="H4071" s="6"/>
    </row>
    <row r="4072" spans="4:8" x14ac:dyDescent="0.25">
      <c r="D4072" s="7"/>
      <c r="H4072" s="6"/>
    </row>
    <row r="4073" spans="4:8" x14ac:dyDescent="0.25">
      <c r="D4073" s="7"/>
      <c r="H4073" s="6"/>
    </row>
    <row r="4074" spans="4:8" x14ac:dyDescent="0.25">
      <c r="D4074" s="7"/>
      <c r="H4074" s="6"/>
    </row>
    <row r="4075" spans="4:8" x14ac:dyDescent="0.25">
      <c r="D4075" s="7"/>
      <c r="H4075" s="6"/>
    </row>
    <row r="4076" spans="4:8" x14ac:dyDescent="0.25">
      <c r="D4076" s="7"/>
      <c r="H4076" s="6"/>
    </row>
    <row r="4077" spans="4:8" x14ac:dyDescent="0.25">
      <c r="D4077" s="7"/>
      <c r="H4077" s="6"/>
    </row>
    <row r="4078" spans="4:8" x14ac:dyDescent="0.25">
      <c r="D4078" s="7"/>
      <c r="H4078" s="6"/>
    </row>
    <row r="4079" spans="4:8" x14ac:dyDescent="0.25">
      <c r="D4079" s="7"/>
      <c r="H4079" s="6"/>
    </row>
    <row r="4080" spans="4:8" x14ac:dyDescent="0.25">
      <c r="D4080" s="7"/>
      <c r="H4080" s="6"/>
    </row>
    <row r="4081" spans="4:8" x14ac:dyDescent="0.25">
      <c r="D4081" s="7"/>
      <c r="H4081" s="6"/>
    </row>
    <row r="4082" spans="4:8" x14ac:dyDescent="0.25">
      <c r="D4082" s="7"/>
      <c r="H4082" s="6"/>
    </row>
    <row r="4083" spans="4:8" x14ac:dyDescent="0.25">
      <c r="D4083" s="7"/>
      <c r="H4083" s="6"/>
    </row>
    <row r="4084" spans="4:8" x14ac:dyDescent="0.25">
      <c r="D4084" s="7"/>
      <c r="H4084" s="6"/>
    </row>
    <row r="4085" spans="4:8" x14ac:dyDescent="0.25">
      <c r="D4085" s="7"/>
      <c r="H4085" s="6"/>
    </row>
    <row r="4086" spans="4:8" x14ac:dyDescent="0.25">
      <c r="D4086" s="7"/>
      <c r="H4086" s="6"/>
    </row>
    <row r="4087" spans="4:8" x14ac:dyDescent="0.25">
      <c r="D4087" s="7"/>
      <c r="H4087" s="6"/>
    </row>
    <row r="4088" spans="4:8" x14ac:dyDescent="0.25">
      <c r="D4088" s="7"/>
      <c r="H4088" s="6"/>
    </row>
    <row r="4089" spans="4:8" x14ac:dyDescent="0.25">
      <c r="D4089" s="7"/>
      <c r="H4089" s="6"/>
    </row>
    <row r="4090" spans="4:8" x14ac:dyDescent="0.25">
      <c r="D4090" s="7"/>
      <c r="H4090" s="6"/>
    </row>
    <row r="4091" spans="4:8" x14ac:dyDescent="0.25">
      <c r="D4091" s="7"/>
      <c r="H4091" s="6"/>
    </row>
    <row r="4092" spans="4:8" x14ac:dyDescent="0.25">
      <c r="D4092" s="7"/>
      <c r="H4092" s="6"/>
    </row>
    <row r="4093" spans="4:8" x14ac:dyDescent="0.25">
      <c r="D4093" s="7"/>
      <c r="H4093" s="6"/>
    </row>
    <row r="4094" spans="4:8" x14ac:dyDescent="0.25">
      <c r="D4094" s="7"/>
      <c r="H4094" s="6"/>
    </row>
    <row r="4095" spans="4:8" x14ac:dyDescent="0.25">
      <c r="D4095" s="7"/>
      <c r="H4095" s="6"/>
    </row>
    <row r="4096" spans="4:8" x14ac:dyDescent="0.25">
      <c r="D4096" s="7"/>
      <c r="H4096" s="6"/>
    </row>
    <row r="4097" spans="4:8" x14ac:dyDescent="0.25">
      <c r="D4097" s="7"/>
      <c r="H4097" s="6"/>
    </row>
    <row r="4098" spans="4:8" x14ac:dyDescent="0.25">
      <c r="D4098" s="7"/>
      <c r="H4098" s="6"/>
    </row>
    <row r="4099" spans="4:8" x14ac:dyDescent="0.25">
      <c r="D4099" s="7"/>
      <c r="H4099" s="6"/>
    </row>
    <row r="4100" spans="4:8" x14ac:dyDescent="0.25">
      <c r="D4100" s="7"/>
      <c r="H4100" s="6"/>
    </row>
    <row r="4101" spans="4:8" x14ac:dyDescent="0.25">
      <c r="D4101" s="7"/>
      <c r="H4101" s="6"/>
    </row>
    <row r="4102" spans="4:8" x14ac:dyDescent="0.25">
      <c r="D4102" s="7"/>
      <c r="H4102" s="6"/>
    </row>
    <row r="4103" spans="4:8" x14ac:dyDescent="0.25">
      <c r="D4103" s="7"/>
      <c r="H4103" s="6"/>
    </row>
    <row r="4104" spans="4:8" x14ac:dyDescent="0.25">
      <c r="D4104" s="7"/>
      <c r="H4104" s="6"/>
    </row>
    <row r="4105" spans="4:8" x14ac:dyDescent="0.25">
      <c r="D4105" s="7"/>
      <c r="H4105" s="6"/>
    </row>
    <row r="4106" spans="4:8" x14ac:dyDescent="0.25">
      <c r="D4106" s="7"/>
      <c r="H4106" s="6"/>
    </row>
    <row r="4107" spans="4:8" x14ac:dyDescent="0.25">
      <c r="D4107" s="7"/>
      <c r="H4107" s="6"/>
    </row>
    <row r="4108" spans="4:8" x14ac:dyDescent="0.25">
      <c r="D4108" s="7"/>
      <c r="H4108" s="6"/>
    </row>
    <row r="4109" spans="4:8" x14ac:dyDescent="0.25">
      <c r="D4109" s="7"/>
      <c r="H4109" s="6"/>
    </row>
    <row r="4110" spans="4:8" x14ac:dyDescent="0.25">
      <c r="D4110" s="7"/>
      <c r="H4110" s="6"/>
    </row>
    <row r="4111" spans="4:8" x14ac:dyDescent="0.25">
      <c r="D4111" s="7"/>
      <c r="H4111" s="6"/>
    </row>
    <row r="4112" spans="4:8" x14ac:dyDescent="0.25">
      <c r="D4112" s="7"/>
      <c r="H4112" s="6"/>
    </row>
    <row r="4113" spans="4:8" x14ac:dyDescent="0.25">
      <c r="D4113" s="7"/>
      <c r="H4113" s="6"/>
    </row>
    <row r="4114" spans="4:8" x14ac:dyDescent="0.25">
      <c r="D4114" s="7"/>
      <c r="H4114" s="6"/>
    </row>
    <row r="4115" spans="4:8" x14ac:dyDescent="0.25">
      <c r="D4115" s="7"/>
      <c r="H4115" s="6"/>
    </row>
    <row r="4116" spans="4:8" x14ac:dyDescent="0.25">
      <c r="D4116" s="7"/>
      <c r="H4116" s="6"/>
    </row>
    <row r="4117" spans="4:8" x14ac:dyDescent="0.25">
      <c r="D4117" s="7"/>
      <c r="H4117" s="6"/>
    </row>
    <row r="4118" spans="4:8" x14ac:dyDescent="0.25">
      <c r="D4118" s="7"/>
      <c r="H4118" s="6"/>
    </row>
    <row r="4119" spans="4:8" x14ac:dyDescent="0.25">
      <c r="D4119" s="7"/>
      <c r="H4119" s="6"/>
    </row>
    <row r="4120" spans="4:8" x14ac:dyDescent="0.25">
      <c r="D4120" s="7"/>
      <c r="H4120" s="6"/>
    </row>
    <row r="4121" spans="4:8" x14ac:dyDescent="0.25">
      <c r="D4121" s="7"/>
      <c r="H4121" s="6"/>
    </row>
    <row r="4122" spans="4:8" x14ac:dyDescent="0.25">
      <c r="D4122" s="7"/>
      <c r="H4122" s="6"/>
    </row>
    <row r="4123" spans="4:8" x14ac:dyDescent="0.25">
      <c r="D4123" s="7"/>
      <c r="H4123" s="6"/>
    </row>
    <row r="4124" spans="4:8" x14ac:dyDescent="0.25">
      <c r="D4124" s="7"/>
      <c r="H4124" s="6"/>
    </row>
    <row r="4125" spans="4:8" x14ac:dyDescent="0.25">
      <c r="D4125" s="7"/>
      <c r="H4125" s="6"/>
    </row>
    <row r="4126" spans="4:8" x14ac:dyDescent="0.25">
      <c r="D4126" s="7"/>
      <c r="H4126" s="6"/>
    </row>
    <row r="4127" spans="4:8" x14ac:dyDescent="0.25">
      <c r="D4127" s="7"/>
      <c r="H4127" s="6"/>
    </row>
    <row r="4128" spans="4:8" x14ac:dyDescent="0.25">
      <c r="D4128" s="7"/>
      <c r="H4128" s="6"/>
    </row>
    <row r="4129" spans="4:8" x14ac:dyDescent="0.25">
      <c r="D4129" s="7"/>
      <c r="H4129" s="6"/>
    </row>
    <row r="4130" spans="4:8" x14ac:dyDescent="0.25">
      <c r="D4130" s="7"/>
      <c r="H4130" s="6"/>
    </row>
    <row r="4131" spans="4:8" x14ac:dyDescent="0.25">
      <c r="D4131" s="7"/>
      <c r="H4131" s="6"/>
    </row>
    <row r="4132" spans="4:8" x14ac:dyDescent="0.25">
      <c r="D4132" s="7"/>
      <c r="H4132" s="6"/>
    </row>
    <row r="4133" spans="4:8" x14ac:dyDescent="0.25">
      <c r="D4133" s="7"/>
      <c r="H4133" s="6"/>
    </row>
    <row r="4134" spans="4:8" x14ac:dyDescent="0.25">
      <c r="D4134" s="7"/>
      <c r="H4134" s="6"/>
    </row>
    <row r="4135" spans="4:8" x14ac:dyDescent="0.25">
      <c r="D4135" s="7"/>
      <c r="H4135" s="6"/>
    </row>
    <row r="4136" spans="4:8" x14ac:dyDescent="0.25">
      <c r="D4136" s="7"/>
      <c r="H4136" s="6"/>
    </row>
    <row r="4137" spans="4:8" x14ac:dyDescent="0.25">
      <c r="D4137" s="7"/>
      <c r="H4137" s="6"/>
    </row>
    <row r="4138" spans="4:8" x14ac:dyDescent="0.25">
      <c r="D4138" s="7"/>
      <c r="H4138" s="6"/>
    </row>
    <row r="4139" spans="4:8" x14ac:dyDescent="0.25">
      <c r="D4139" s="7"/>
      <c r="H4139" s="6"/>
    </row>
    <row r="4140" spans="4:8" x14ac:dyDescent="0.25">
      <c r="D4140" s="7"/>
      <c r="H4140" s="6"/>
    </row>
    <row r="4141" spans="4:8" x14ac:dyDescent="0.25">
      <c r="D4141" s="7"/>
      <c r="H4141" s="6"/>
    </row>
    <row r="4142" spans="4:8" x14ac:dyDescent="0.25">
      <c r="D4142" s="7"/>
      <c r="H4142" s="6"/>
    </row>
    <row r="4143" spans="4:8" x14ac:dyDescent="0.25">
      <c r="D4143" s="7"/>
      <c r="H4143" s="6"/>
    </row>
    <row r="4144" spans="4:8" x14ac:dyDescent="0.25">
      <c r="D4144" s="7"/>
      <c r="H4144" s="6"/>
    </row>
    <row r="4145" spans="4:8" x14ac:dyDescent="0.25">
      <c r="D4145" s="7"/>
      <c r="H4145" s="6"/>
    </row>
    <row r="4146" spans="4:8" x14ac:dyDescent="0.25">
      <c r="D4146" s="7"/>
      <c r="H4146" s="6"/>
    </row>
    <row r="4147" spans="4:8" x14ac:dyDescent="0.25">
      <c r="D4147" s="7"/>
      <c r="H4147" s="6"/>
    </row>
    <row r="4148" spans="4:8" x14ac:dyDescent="0.25">
      <c r="D4148" s="7"/>
      <c r="H4148" s="6"/>
    </row>
    <row r="4149" spans="4:8" x14ac:dyDescent="0.25">
      <c r="D4149" s="7"/>
      <c r="H4149" s="6"/>
    </row>
    <row r="4150" spans="4:8" x14ac:dyDescent="0.25">
      <c r="D4150" s="7"/>
      <c r="H4150" s="6"/>
    </row>
    <row r="4151" spans="4:8" x14ac:dyDescent="0.25">
      <c r="D4151" s="7"/>
      <c r="H4151" s="6"/>
    </row>
    <row r="4152" spans="4:8" x14ac:dyDescent="0.25">
      <c r="D4152" s="7"/>
      <c r="H4152" s="6"/>
    </row>
    <row r="4153" spans="4:8" x14ac:dyDescent="0.25">
      <c r="D4153" s="7"/>
      <c r="H4153" s="6"/>
    </row>
    <row r="4154" spans="4:8" x14ac:dyDescent="0.25">
      <c r="D4154" s="7"/>
      <c r="H4154" s="6"/>
    </row>
    <row r="4155" spans="4:8" x14ac:dyDescent="0.25">
      <c r="D4155" s="7"/>
      <c r="H4155" s="6"/>
    </row>
    <row r="4156" spans="4:8" x14ac:dyDescent="0.25">
      <c r="D4156" s="7"/>
      <c r="H4156" s="6"/>
    </row>
    <row r="4157" spans="4:8" x14ac:dyDescent="0.25">
      <c r="D4157" s="7"/>
      <c r="H4157" s="6"/>
    </row>
    <row r="4158" spans="4:8" x14ac:dyDescent="0.25">
      <c r="D4158" s="7"/>
      <c r="H4158" s="6"/>
    </row>
    <row r="4159" spans="4:8" x14ac:dyDescent="0.25">
      <c r="D4159" s="7"/>
      <c r="H4159" s="6"/>
    </row>
    <row r="4160" spans="4:8" x14ac:dyDescent="0.25">
      <c r="D4160" s="7"/>
      <c r="H4160" s="6"/>
    </row>
    <row r="4161" spans="4:8" x14ac:dyDescent="0.25">
      <c r="D4161" s="7"/>
      <c r="H4161" s="6"/>
    </row>
    <row r="4162" spans="4:8" x14ac:dyDescent="0.25">
      <c r="D4162" s="7"/>
      <c r="H4162" s="6"/>
    </row>
    <row r="4163" spans="4:8" x14ac:dyDescent="0.25">
      <c r="D4163" s="7"/>
      <c r="H4163" s="6"/>
    </row>
    <row r="4164" spans="4:8" x14ac:dyDescent="0.25">
      <c r="D4164" s="7"/>
      <c r="H4164" s="6"/>
    </row>
    <row r="4165" spans="4:8" x14ac:dyDescent="0.25">
      <c r="D4165" s="7"/>
      <c r="H4165" s="6"/>
    </row>
    <row r="4166" spans="4:8" x14ac:dyDescent="0.25">
      <c r="D4166" s="7"/>
      <c r="H4166" s="6"/>
    </row>
    <row r="4167" spans="4:8" x14ac:dyDescent="0.25">
      <c r="D4167" s="7"/>
      <c r="H4167" s="6"/>
    </row>
    <row r="4168" spans="4:8" x14ac:dyDescent="0.25">
      <c r="D4168" s="7"/>
      <c r="H4168" s="6"/>
    </row>
    <row r="4169" spans="4:8" x14ac:dyDescent="0.25">
      <c r="D4169" s="7"/>
      <c r="H4169" s="6"/>
    </row>
    <row r="4170" spans="4:8" x14ac:dyDescent="0.25">
      <c r="D4170" s="7"/>
      <c r="H4170" s="6"/>
    </row>
    <row r="4171" spans="4:8" x14ac:dyDescent="0.25">
      <c r="D4171" s="7"/>
      <c r="H4171" s="6"/>
    </row>
    <row r="4172" spans="4:8" x14ac:dyDescent="0.25">
      <c r="D4172" s="7"/>
      <c r="H4172" s="6"/>
    </row>
    <row r="4173" spans="4:8" x14ac:dyDescent="0.25">
      <c r="D4173" s="7"/>
      <c r="H4173" s="6"/>
    </row>
    <row r="4174" spans="4:8" x14ac:dyDescent="0.25">
      <c r="D4174" s="7"/>
      <c r="H4174" s="6"/>
    </row>
    <row r="4175" spans="4:8" x14ac:dyDescent="0.25">
      <c r="D4175" s="7"/>
      <c r="H4175" s="6"/>
    </row>
    <row r="4176" spans="4:8" x14ac:dyDescent="0.25">
      <c r="D4176" s="7"/>
      <c r="H4176" s="6"/>
    </row>
    <row r="4177" spans="4:8" x14ac:dyDescent="0.25">
      <c r="D4177" s="7"/>
      <c r="H4177" s="6"/>
    </row>
    <row r="4178" spans="4:8" x14ac:dyDescent="0.25">
      <c r="D4178" s="7"/>
      <c r="H4178" s="6"/>
    </row>
    <row r="4179" spans="4:8" x14ac:dyDescent="0.25">
      <c r="D4179" s="7"/>
      <c r="H4179" s="6"/>
    </row>
    <row r="4180" spans="4:8" x14ac:dyDescent="0.25">
      <c r="D4180" s="7"/>
      <c r="H4180" s="6"/>
    </row>
    <row r="4181" spans="4:8" x14ac:dyDescent="0.25">
      <c r="D4181" s="7"/>
      <c r="H4181" s="6"/>
    </row>
    <row r="4182" spans="4:8" x14ac:dyDescent="0.25">
      <c r="D4182" s="7"/>
      <c r="H4182" s="6"/>
    </row>
    <row r="4183" spans="4:8" x14ac:dyDescent="0.25">
      <c r="D4183" s="7"/>
      <c r="H4183" s="6"/>
    </row>
    <row r="4184" spans="4:8" x14ac:dyDescent="0.25">
      <c r="D4184" s="7"/>
      <c r="H4184" s="6"/>
    </row>
    <row r="4185" spans="4:8" x14ac:dyDescent="0.25">
      <c r="D4185" s="7"/>
      <c r="H4185" s="6"/>
    </row>
    <row r="4186" spans="4:8" x14ac:dyDescent="0.25">
      <c r="D4186" s="7"/>
      <c r="H4186" s="6"/>
    </row>
    <row r="4187" spans="4:8" x14ac:dyDescent="0.25">
      <c r="D4187" s="7"/>
      <c r="H4187" s="6"/>
    </row>
    <row r="4188" spans="4:8" x14ac:dyDescent="0.25">
      <c r="D4188" s="7"/>
      <c r="H4188" s="6"/>
    </row>
    <row r="4189" spans="4:8" x14ac:dyDescent="0.25">
      <c r="D4189" s="7"/>
      <c r="H4189" s="6"/>
    </row>
    <row r="4190" spans="4:8" x14ac:dyDescent="0.25">
      <c r="D4190" s="7"/>
      <c r="H4190" s="6"/>
    </row>
    <row r="4191" spans="4:8" x14ac:dyDescent="0.25">
      <c r="D4191" s="7"/>
      <c r="H4191" s="6"/>
    </row>
    <row r="4192" spans="4:8" x14ac:dyDescent="0.25">
      <c r="D4192" s="7"/>
      <c r="H4192" s="6"/>
    </row>
    <row r="4193" spans="4:8" x14ac:dyDescent="0.25">
      <c r="D4193" s="7"/>
      <c r="H4193" s="6"/>
    </row>
    <row r="4194" spans="4:8" x14ac:dyDescent="0.25">
      <c r="D4194" s="7"/>
      <c r="H4194" s="6"/>
    </row>
    <row r="4195" spans="4:8" x14ac:dyDescent="0.25">
      <c r="D4195" s="7"/>
      <c r="H4195" s="6"/>
    </row>
    <row r="4196" spans="4:8" x14ac:dyDescent="0.25">
      <c r="D4196" s="7"/>
      <c r="H4196" s="6"/>
    </row>
    <row r="4197" spans="4:8" x14ac:dyDescent="0.25">
      <c r="D4197" s="7"/>
      <c r="H4197" s="6"/>
    </row>
    <row r="4198" spans="4:8" x14ac:dyDescent="0.25">
      <c r="D4198" s="7"/>
      <c r="H4198" s="6"/>
    </row>
    <row r="4199" spans="4:8" x14ac:dyDescent="0.25">
      <c r="D4199" s="7"/>
      <c r="H4199" s="6"/>
    </row>
    <row r="4200" spans="4:8" x14ac:dyDescent="0.25">
      <c r="D4200" s="7"/>
      <c r="H4200" s="6"/>
    </row>
    <row r="4201" spans="4:8" x14ac:dyDescent="0.25">
      <c r="D4201" s="7"/>
      <c r="H4201" s="6"/>
    </row>
    <row r="4202" spans="4:8" x14ac:dyDescent="0.25">
      <c r="D4202" s="7"/>
      <c r="H4202" s="6"/>
    </row>
    <row r="4203" spans="4:8" x14ac:dyDescent="0.25">
      <c r="D4203" s="7"/>
      <c r="H4203" s="6"/>
    </row>
    <row r="4204" spans="4:8" x14ac:dyDescent="0.25">
      <c r="D4204" s="7"/>
      <c r="H4204" s="6"/>
    </row>
    <row r="4205" spans="4:8" x14ac:dyDescent="0.25">
      <c r="D4205" s="7"/>
      <c r="H4205" s="6"/>
    </row>
    <row r="4206" spans="4:8" x14ac:dyDescent="0.25">
      <c r="D4206" s="7"/>
      <c r="H4206" s="6"/>
    </row>
    <row r="4207" spans="4:8" x14ac:dyDescent="0.25">
      <c r="D4207" s="7"/>
      <c r="H4207" s="6"/>
    </row>
    <row r="4208" spans="4:8" x14ac:dyDescent="0.25">
      <c r="D4208" s="7"/>
      <c r="H4208" s="6"/>
    </row>
    <row r="4209" spans="4:8" x14ac:dyDescent="0.25">
      <c r="D4209" s="7"/>
      <c r="H4209" s="6"/>
    </row>
    <row r="4210" spans="4:8" x14ac:dyDescent="0.25">
      <c r="D4210" s="7"/>
      <c r="H4210" s="6"/>
    </row>
    <row r="4211" spans="4:8" x14ac:dyDescent="0.25">
      <c r="D4211" s="7"/>
      <c r="H4211" s="6"/>
    </row>
    <row r="4212" spans="4:8" x14ac:dyDescent="0.25">
      <c r="D4212" s="7"/>
      <c r="H4212" s="6"/>
    </row>
    <row r="4213" spans="4:8" x14ac:dyDescent="0.25">
      <c r="D4213" s="7"/>
      <c r="H4213" s="6"/>
    </row>
    <row r="4214" spans="4:8" x14ac:dyDescent="0.25">
      <c r="D4214" s="7"/>
      <c r="H4214" s="6"/>
    </row>
    <row r="4215" spans="4:8" x14ac:dyDescent="0.25">
      <c r="D4215" s="7"/>
      <c r="H4215" s="6"/>
    </row>
    <row r="4216" spans="4:8" x14ac:dyDescent="0.25">
      <c r="D4216" s="7"/>
      <c r="H4216" s="6"/>
    </row>
    <row r="4217" spans="4:8" x14ac:dyDescent="0.25">
      <c r="D4217" s="7"/>
      <c r="H4217" s="6"/>
    </row>
    <row r="4218" spans="4:8" x14ac:dyDescent="0.25">
      <c r="D4218" s="7"/>
      <c r="H4218" s="6"/>
    </row>
    <row r="4219" spans="4:8" x14ac:dyDescent="0.25">
      <c r="D4219" s="7"/>
      <c r="H4219" s="6"/>
    </row>
    <row r="4220" spans="4:8" x14ac:dyDescent="0.25">
      <c r="D4220" s="7"/>
      <c r="H4220" s="6"/>
    </row>
    <row r="4221" spans="4:8" x14ac:dyDescent="0.25">
      <c r="D4221" s="7"/>
      <c r="H4221" s="6"/>
    </row>
    <row r="4222" spans="4:8" x14ac:dyDescent="0.25">
      <c r="D4222" s="7"/>
      <c r="H4222" s="6"/>
    </row>
    <row r="4223" spans="4:8" x14ac:dyDescent="0.25">
      <c r="D4223" s="7"/>
      <c r="H4223" s="6"/>
    </row>
    <row r="4224" spans="4:8" x14ac:dyDescent="0.25">
      <c r="D4224" s="7"/>
      <c r="H4224" s="6"/>
    </row>
    <row r="4225" spans="4:8" x14ac:dyDescent="0.25">
      <c r="D4225" s="7"/>
      <c r="H4225" s="6"/>
    </row>
    <row r="4226" spans="4:8" x14ac:dyDescent="0.25">
      <c r="D4226" s="7"/>
      <c r="H4226" s="6"/>
    </row>
    <row r="4227" spans="4:8" x14ac:dyDescent="0.25">
      <c r="D4227" s="7"/>
      <c r="H4227" s="6"/>
    </row>
    <row r="4228" spans="4:8" x14ac:dyDescent="0.25">
      <c r="D4228" s="7"/>
      <c r="H4228" s="6"/>
    </row>
    <row r="4229" spans="4:8" x14ac:dyDescent="0.25">
      <c r="D4229" s="7"/>
      <c r="H4229" s="6"/>
    </row>
    <row r="4230" spans="4:8" x14ac:dyDescent="0.25">
      <c r="D4230" s="7"/>
      <c r="H4230" s="6"/>
    </row>
    <row r="4231" spans="4:8" x14ac:dyDescent="0.25">
      <c r="D4231" s="7"/>
      <c r="H4231" s="6"/>
    </row>
    <row r="4232" spans="4:8" x14ac:dyDescent="0.25">
      <c r="D4232" s="7"/>
      <c r="H4232" s="6"/>
    </row>
    <row r="4233" spans="4:8" x14ac:dyDescent="0.25">
      <c r="D4233" s="7"/>
      <c r="H4233" s="6"/>
    </row>
    <row r="4234" spans="4:8" x14ac:dyDescent="0.25">
      <c r="D4234" s="7"/>
      <c r="H4234" s="6"/>
    </row>
    <row r="4235" spans="4:8" x14ac:dyDescent="0.25">
      <c r="D4235" s="7"/>
      <c r="H4235" s="6"/>
    </row>
    <row r="4236" spans="4:8" x14ac:dyDescent="0.25">
      <c r="D4236" s="7"/>
      <c r="H4236" s="6"/>
    </row>
    <row r="4237" spans="4:8" x14ac:dyDescent="0.25">
      <c r="D4237" s="7"/>
      <c r="H4237" s="6"/>
    </row>
    <row r="4238" spans="4:8" x14ac:dyDescent="0.25">
      <c r="D4238" s="7"/>
      <c r="H4238" s="6"/>
    </row>
    <row r="4239" spans="4:8" x14ac:dyDescent="0.25">
      <c r="D4239" s="7"/>
      <c r="H4239" s="6"/>
    </row>
    <row r="4240" spans="4:8" x14ac:dyDescent="0.25">
      <c r="D4240" s="7"/>
      <c r="H4240" s="6"/>
    </row>
    <row r="4241" spans="4:8" x14ac:dyDescent="0.25">
      <c r="D4241" s="7"/>
      <c r="H4241" s="6"/>
    </row>
    <row r="4242" spans="4:8" x14ac:dyDescent="0.25">
      <c r="D4242" s="7"/>
      <c r="H4242" s="6"/>
    </row>
    <row r="4243" spans="4:8" x14ac:dyDescent="0.25">
      <c r="D4243" s="7"/>
      <c r="H4243" s="6"/>
    </row>
    <row r="4244" spans="4:8" x14ac:dyDescent="0.25">
      <c r="D4244" s="7"/>
      <c r="H4244" s="6"/>
    </row>
    <row r="4245" spans="4:8" x14ac:dyDescent="0.25">
      <c r="D4245" s="7"/>
      <c r="H4245" s="6"/>
    </row>
    <row r="4246" spans="4:8" x14ac:dyDescent="0.25">
      <c r="D4246" s="7"/>
      <c r="H4246" s="6"/>
    </row>
    <row r="4247" spans="4:8" x14ac:dyDescent="0.25">
      <c r="D4247" s="7"/>
      <c r="H4247" s="6"/>
    </row>
    <row r="4248" spans="4:8" x14ac:dyDescent="0.25">
      <c r="D4248" s="7"/>
      <c r="H4248" s="6"/>
    </row>
    <row r="4249" spans="4:8" x14ac:dyDescent="0.25">
      <c r="D4249" s="7"/>
      <c r="H4249" s="6"/>
    </row>
    <row r="4250" spans="4:8" x14ac:dyDescent="0.25">
      <c r="D4250" s="7"/>
      <c r="H4250" s="6"/>
    </row>
    <row r="4251" spans="4:8" x14ac:dyDescent="0.25">
      <c r="D4251" s="7"/>
      <c r="H4251" s="6"/>
    </row>
    <row r="4252" spans="4:8" x14ac:dyDescent="0.25">
      <c r="D4252" s="7"/>
      <c r="H4252" s="6"/>
    </row>
    <row r="4253" spans="4:8" x14ac:dyDescent="0.25">
      <c r="D4253" s="7"/>
      <c r="H4253" s="6"/>
    </row>
    <row r="4254" spans="4:8" x14ac:dyDescent="0.25">
      <c r="D4254" s="7"/>
      <c r="H4254" s="6"/>
    </row>
    <row r="4255" spans="4:8" x14ac:dyDescent="0.25">
      <c r="D4255" s="7"/>
      <c r="H4255" s="6"/>
    </row>
    <row r="4256" spans="4:8" x14ac:dyDescent="0.25">
      <c r="D4256" s="7"/>
      <c r="H4256" s="6"/>
    </row>
    <row r="4257" spans="4:8" x14ac:dyDescent="0.25">
      <c r="D4257" s="7"/>
      <c r="H4257" s="6"/>
    </row>
    <row r="4258" spans="4:8" x14ac:dyDescent="0.25">
      <c r="D4258" s="7"/>
      <c r="H4258" s="6"/>
    </row>
    <row r="4259" spans="4:8" x14ac:dyDescent="0.25">
      <c r="D4259" s="7"/>
      <c r="H4259" s="6"/>
    </row>
    <row r="4260" spans="4:8" x14ac:dyDescent="0.25">
      <c r="D4260" s="7"/>
      <c r="H4260" s="6"/>
    </row>
    <row r="4261" spans="4:8" x14ac:dyDescent="0.25">
      <c r="D4261" s="7"/>
      <c r="H4261" s="6"/>
    </row>
    <row r="4262" spans="4:8" x14ac:dyDescent="0.25">
      <c r="D4262" s="7"/>
      <c r="H4262" s="6"/>
    </row>
    <row r="4263" spans="4:8" x14ac:dyDescent="0.25">
      <c r="D4263" s="7"/>
      <c r="H4263" s="6"/>
    </row>
    <row r="4264" spans="4:8" x14ac:dyDescent="0.25">
      <c r="D4264" s="7"/>
      <c r="H4264" s="6"/>
    </row>
    <row r="4265" spans="4:8" x14ac:dyDescent="0.25">
      <c r="D4265" s="7"/>
      <c r="H4265" s="6"/>
    </row>
    <row r="4266" spans="4:8" x14ac:dyDescent="0.25">
      <c r="D4266" s="7"/>
      <c r="H4266" s="6"/>
    </row>
    <row r="4267" spans="4:8" x14ac:dyDescent="0.25">
      <c r="D4267" s="7"/>
      <c r="H4267" s="6"/>
    </row>
    <row r="4268" spans="4:8" x14ac:dyDescent="0.25">
      <c r="D4268" s="7"/>
      <c r="H4268" s="6"/>
    </row>
    <row r="4269" spans="4:8" x14ac:dyDescent="0.25">
      <c r="D4269" s="7"/>
      <c r="H4269" s="6"/>
    </row>
    <row r="4270" spans="4:8" x14ac:dyDescent="0.25">
      <c r="D4270" s="7"/>
      <c r="H4270" s="6"/>
    </row>
    <row r="4271" spans="4:8" x14ac:dyDescent="0.25">
      <c r="D4271" s="7"/>
      <c r="H4271" s="6"/>
    </row>
    <row r="4272" spans="4:8" x14ac:dyDescent="0.25">
      <c r="D4272" s="7"/>
      <c r="H4272" s="6"/>
    </row>
    <row r="4273" spans="4:8" x14ac:dyDescent="0.25">
      <c r="D4273" s="7"/>
      <c r="H4273" s="6"/>
    </row>
    <row r="4274" spans="4:8" x14ac:dyDescent="0.25">
      <c r="D4274" s="7"/>
      <c r="H4274" s="6"/>
    </row>
    <row r="4275" spans="4:8" x14ac:dyDescent="0.25">
      <c r="D4275" s="7"/>
      <c r="H4275" s="6"/>
    </row>
    <row r="4276" spans="4:8" x14ac:dyDescent="0.25">
      <c r="D4276" s="7"/>
      <c r="H4276" s="6"/>
    </row>
    <row r="4277" spans="4:8" x14ac:dyDescent="0.25">
      <c r="D4277" s="7"/>
      <c r="H4277" s="6"/>
    </row>
    <row r="4278" spans="4:8" x14ac:dyDescent="0.25">
      <c r="D4278" s="7"/>
      <c r="H4278" s="6"/>
    </row>
    <row r="4279" spans="4:8" x14ac:dyDescent="0.25">
      <c r="D4279" s="7"/>
      <c r="H4279" s="6"/>
    </row>
    <row r="4280" spans="4:8" x14ac:dyDescent="0.25">
      <c r="D4280" s="7"/>
      <c r="H4280" s="6"/>
    </row>
    <row r="4281" spans="4:8" x14ac:dyDescent="0.25">
      <c r="D4281" s="7"/>
      <c r="H4281" s="6"/>
    </row>
    <row r="4282" spans="4:8" x14ac:dyDescent="0.25">
      <c r="D4282" s="7"/>
      <c r="H4282" s="6"/>
    </row>
    <row r="4283" spans="4:8" x14ac:dyDescent="0.25">
      <c r="D4283" s="7"/>
      <c r="H4283" s="6"/>
    </row>
    <row r="4284" spans="4:8" x14ac:dyDescent="0.25">
      <c r="D4284" s="7"/>
      <c r="H4284" s="6"/>
    </row>
    <row r="4285" spans="4:8" x14ac:dyDescent="0.25">
      <c r="D4285" s="7"/>
      <c r="H4285" s="6"/>
    </row>
    <row r="4286" spans="4:8" x14ac:dyDescent="0.25">
      <c r="D4286" s="7"/>
      <c r="H4286" s="6"/>
    </row>
    <row r="4287" spans="4:8" x14ac:dyDescent="0.25">
      <c r="D4287" s="7"/>
      <c r="H4287" s="6"/>
    </row>
    <row r="4288" spans="4:8" x14ac:dyDescent="0.25">
      <c r="D4288" s="7"/>
      <c r="H4288" s="6"/>
    </row>
    <row r="4289" spans="4:8" x14ac:dyDescent="0.25">
      <c r="D4289" s="7"/>
      <c r="H4289" s="6"/>
    </row>
    <row r="4290" spans="4:8" x14ac:dyDescent="0.25">
      <c r="D4290" s="7"/>
      <c r="H4290" s="6"/>
    </row>
    <row r="4291" spans="4:8" x14ac:dyDescent="0.25">
      <c r="D4291" s="7"/>
      <c r="H4291" s="6"/>
    </row>
    <row r="4292" spans="4:8" x14ac:dyDescent="0.25">
      <c r="D4292" s="7"/>
      <c r="H4292" s="6"/>
    </row>
    <row r="4293" spans="4:8" x14ac:dyDescent="0.25">
      <c r="D4293" s="7"/>
      <c r="H4293" s="6"/>
    </row>
    <row r="4294" spans="4:8" x14ac:dyDescent="0.25">
      <c r="D4294" s="7"/>
      <c r="H4294" s="6"/>
    </row>
    <row r="4295" spans="4:8" x14ac:dyDescent="0.25">
      <c r="D4295" s="7"/>
      <c r="H4295" s="6"/>
    </row>
    <row r="4296" spans="4:8" x14ac:dyDescent="0.25">
      <c r="D4296" s="7"/>
      <c r="H4296" s="6"/>
    </row>
    <row r="4297" spans="4:8" x14ac:dyDescent="0.25">
      <c r="D4297" s="7"/>
      <c r="H4297" s="6"/>
    </row>
    <row r="4298" spans="4:8" x14ac:dyDescent="0.25">
      <c r="D4298" s="7"/>
      <c r="H4298" s="6"/>
    </row>
    <row r="4299" spans="4:8" x14ac:dyDescent="0.25">
      <c r="D4299" s="7"/>
      <c r="H4299" s="6"/>
    </row>
    <row r="4300" spans="4:8" x14ac:dyDescent="0.25">
      <c r="D4300" s="7"/>
      <c r="H4300" s="6"/>
    </row>
    <row r="4301" spans="4:8" x14ac:dyDescent="0.25">
      <c r="D4301" s="7"/>
      <c r="H4301" s="6"/>
    </row>
    <row r="4302" spans="4:8" x14ac:dyDescent="0.25">
      <c r="D4302" s="7"/>
      <c r="H4302" s="6"/>
    </row>
    <row r="4303" spans="4:8" x14ac:dyDescent="0.25">
      <c r="D4303" s="7"/>
      <c r="H4303" s="6"/>
    </row>
    <row r="4304" spans="4:8" x14ac:dyDescent="0.25">
      <c r="D4304" s="7"/>
      <c r="H4304" s="6"/>
    </row>
    <row r="4305" spans="4:8" x14ac:dyDescent="0.25">
      <c r="D4305" s="7"/>
      <c r="H4305" s="6"/>
    </row>
    <row r="4306" spans="4:8" x14ac:dyDescent="0.25">
      <c r="D4306" s="7"/>
      <c r="H4306" s="6"/>
    </row>
    <row r="4307" spans="4:8" x14ac:dyDescent="0.25">
      <c r="D4307" s="7"/>
      <c r="H4307" s="6"/>
    </row>
    <row r="4308" spans="4:8" x14ac:dyDescent="0.25">
      <c r="D4308" s="7"/>
      <c r="H4308" s="6"/>
    </row>
    <row r="4309" spans="4:8" x14ac:dyDescent="0.25">
      <c r="D4309" s="7"/>
      <c r="H4309" s="6"/>
    </row>
    <row r="4310" spans="4:8" x14ac:dyDescent="0.25">
      <c r="D4310" s="7"/>
      <c r="H4310" s="6"/>
    </row>
    <row r="4311" spans="4:8" x14ac:dyDescent="0.25">
      <c r="D4311" s="7"/>
      <c r="H4311" s="6"/>
    </row>
    <row r="4312" spans="4:8" x14ac:dyDescent="0.25">
      <c r="D4312" s="7"/>
      <c r="H4312" s="6"/>
    </row>
    <row r="4313" spans="4:8" x14ac:dyDescent="0.25">
      <c r="D4313" s="7"/>
      <c r="H4313" s="6"/>
    </row>
    <row r="4314" spans="4:8" x14ac:dyDescent="0.25">
      <c r="D4314" s="7"/>
      <c r="H4314" s="6"/>
    </row>
    <row r="4315" spans="4:8" x14ac:dyDescent="0.25">
      <c r="D4315" s="7"/>
      <c r="H4315" s="6"/>
    </row>
    <row r="4316" spans="4:8" x14ac:dyDescent="0.25">
      <c r="D4316" s="7"/>
      <c r="H4316" s="6"/>
    </row>
    <row r="4317" spans="4:8" x14ac:dyDescent="0.25">
      <c r="D4317" s="7"/>
      <c r="H4317" s="6"/>
    </row>
    <row r="4318" spans="4:8" x14ac:dyDescent="0.25">
      <c r="D4318" s="7"/>
      <c r="H4318" s="6"/>
    </row>
    <row r="4319" spans="4:8" x14ac:dyDescent="0.25">
      <c r="D4319" s="7"/>
      <c r="H4319" s="6"/>
    </row>
    <row r="4320" spans="4:8" x14ac:dyDescent="0.25">
      <c r="D4320" s="7"/>
      <c r="H4320" s="6"/>
    </row>
    <row r="4321" spans="4:8" x14ac:dyDescent="0.25">
      <c r="D4321" s="7"/>
      <c r="H4321" s="6"/>
    </row>
    <row r="4322" spans="4:8" x14ac:dyDescent="0.25">
      <c r="D4322" s="7"/>
      <c r="H4322" s="6"/>
    </row>
    <row r="4323" spans="4:8" x14ac:dyDescent="0.25">
      <c r="D4323" s="7"/>
      <c r="H4323" s="6"/>
    </row>
    <row r="4324" spans="4:8" x14ac:dyDescent="0.25">
      <c r="D4324" s="7"/>
      <c r="H4324" s="6"/>
    </row>
    <row r="4325" spans="4:8" x14ac:dyDescent="0.25">
      <c r="D4325" s="7"/>
      <c r="H4325" s="6"/>
    </row>
    <row r="4326" spans="4:8" x14ac:dyDescent="0.25">
      <c r="D4326" s="7"/>
      <c r="H4326" s="6"/>
    </row>
    <row r="4327" spans="4:8" x14ac:dyDescent="0.25">
      <c r="D4327" s="7"/>
      <c r="H4327" s="6"/>
    </row>
    <row r="4328" spans="4:8" x14ac:dyDescent="0.25">
      <c r="D4328" s="7"/>
      <c r="H4328" s="6"/>
    </row>
    <row r="4329" spans="4:8" x14ac:dyDescent="0.25">
      <c r="D4329" s="7"/>
      <c r="H4329" s="6"/>
    </row>
    <row r="4330" spans="4:8" x14ac:dyDescent="0.25">
      <c r="D4330" s="7"/>
      <c r="H4330" s="6"/>
    </row>
    <row r="4331" spans="4:8" x14ac:dyDescent="0.25">
      <c r="D4331" s="7"/>
      <c r="H4331" s="6"/>
    </row>
    <row r="4332" spans="4:8" x14ac:dyDescent="0.25">
      <c r="D4332" s="7"/>
      <c r="H4332" s="6"/>
    </row>
    <row r="4333" spans="4:8" x14ac:dyDescent="0.25">
      <c r="D4333" s="7"/>
      <c r="H4333" s="6"/>
    </row>
    <row r="4334" spans="4:8" x14ac:dyDescent="0.25">
      <c r="D4334" s="7"/>
      <c r="H4334" s="6"/>
    </row>
    <row r="4335" spans="4:8" x14ac:dyDescent="0.25">
      <c r="D4335" s="7"/>
      <c r="H4335" s="6"/>
    </row>
    <row r="4336" spans="4:8" x14ac:dyDescent="0.25">
      <c r="D4336" s="7"/>
      <c r="H4336" s="6"/>
    </row>
    <row r="4337" spans="4:8" x14ac:dyDescent="0.25">
      <c r="D4337" s="7"/>
      <c r="H4337" s="6"/>
    </row>
    <row r="4338" spans="4:8" x14ac:dyDescent="0.25">
      <c r="D4338" s="7"/>
      <c r="H4338" s="6"/>
    </row>
    <row r="4339" spans="4:8" x14ac:dyDescent="0.25">
      <c r="D4339" s="7"/>
      <c r="H4339" s="6"/>
    </row>
    <row r="4340" spans="4:8" x14ac:dyDescent="0.25">
      <c r="D4340" s="7"/>
      <c r="H4340" s="6"/>
    </row>
    <row r="4341" spans="4:8" x14ac:dyDescent="0.25">
      <c r="D4341" s="7"/>
      <c r="H4341" s="6"/>
    </row>
    <row r="4342" spans="4:8" x14ac:dyDescent="0.25">
      <c r="D4342" s="7"/>
      <c r="H4342" s="6"/>
    </row>
    <row r="4343" spans="4:8" x14ac:dyDescent="0.25">
      <c r="D4343" s="7"/>
      <c r="H4343" s="6"/>
    </row>
    <row r="4344" spans="4:8" x14ac:dyDescent="0.25">
      <c r="D4344" s="7"/>
      <c r="H4344" s="6"/>
    </row>
    <row r="4345" spans="4:8" x14ac:dyDescent="0.25">
      <c r="D4345" s="7"/>
      <c r="H4345" s="6"/>
    </row>
    <row r="4346" spans="4:8" x14ac:dyDescent="0.25">
      <c r="D4346" s="7"/>
      <c r="H4346" s="6"/>
    </row>
    <row r="4347" spans="4:8" x14ac:dyDescent="0.25">
      <c r="D4347" s="7"/>
      <c r="H4347" s="6"/>
    </row>
    <row r="4348" spans="4:8" x14ac:dyDescent="0.25">
      <c r="D4348" s="7"/>
      <c r="H4348" s="6"/>
    </row>
    <row r="4349" spans="4:8" x14ac:dyDescent="0.25">
      <c r="D4349" s="7"/>
      <c r="H4349" s="6"/>
    </row>
    <row r="4350" spans="4:8" x14ac:dyDescent="0.25">
      <c r="D4350" s="7"/>
      <c r="H4350" s="6"/>
    </row>
    <row r="4351" spans="4:8" x14ac:dyDescent="0.25">
      <c r="D4351" s="7"/>
      <c r="H4351" s="6"/>
    </row>
    <row r="4352" spans="4:8" x14ac:dyDescent="0.25">
      <c r="D4352" s="7"/>
      <c r="H4352" s="6"/>
    </row>
    <row r="4353" spans="4:8" x14ac:dyDescent="0.25">
      <c r="D4353" s="7"/>
      <c r="H4353" s="6"/>
    </row>
    <row r="4354" spans="4:8" x14ac:dyDescent="0.25">
      <c r="D4354" s="7"/>
      <c r="H4354" s="6"/>
    </row>
    <row r="4355" spans="4:8" x14ac:dyDescent="0.25">
      <c r="D4355" s="7"/>
      <c r="H4355" s="6"/>
    </row>
    <row r="4356" spans="4:8" x14ac:dyDescent="0.25">
      <c r="D4356" s="7"/>
      <c r="H4356" s="6"/>
    </row>
    <row r="4357" spans="4:8" x14ac:dyDescent="0.25">
      <c r="D4357" s="7"/>
      <c r="H4357" s="6"/>
    </row>
    <row r="4358" spans="4:8" x14ac:dyDescent="0.25">
      <c r="D4358" s="7"/>
      <c r="H4358" s="6"/>
    </row>
    <row r="4359" spans="4:8" x14ac:dyDescent="0.25">
      <c r="D4359" s="7"/>
      <c r="H4359" s="6"/>
    </row>
    <row r="4360" spans="4:8" x14ac:dyDescent="0.25">
      <c r="D4360" s="7"/>
      <c r="H4360" s="6"/>
    </row>
    <row r="4361" spans="4:8" x14ac:dyDescent="0.25">
      <c r="D4361" s="7"/>
      <c r="H4361" s="6"/>
    </row>
    <row r="4362" spans="4:8" x14ac:dyDescent="0.25">
      <c r="D4362" s="7"/>
      <c r="H4362" s="6"/>
    </row>
    <row r="4363" spans="4:8" x14ac:dyDescent="0.25">
      <c r="D4363" s="7"/>
      <c r="H4363" s="6"/>
    </row>
    <row r="4364" spans="4:8" x14ac:dyDescent="0.25">
      <c r="D4364" s="7"/>
      <c r="H4364" s="6"/>
    </row>
    <row r="4365" spans="4:8" x14ac:dyDescent="0.25">
      <c r="D4365" s="7"/>
      <c r="H4365" s="6"/>
    </row>
    <row r="4366" spans="4:8" x14ac:dyDescent="0.25">
      <c r="D4366" s="7"/>
      <c r="H4366" s="6"/>
    </row>
    <row r="4367" spans="4:8" x14ac:dyDescent="0.25">
      <c r="D4367" s="7"/>
      <c r="H4367" s="6"/>
    </row>
    <row r="4368" spans="4:8" x14ac:dyDescent="0.25">
      <c r="D4368" s="7"/>
      <c r="H4368" s="6"/>
    </row>
    <row r="4369" spans="4:8" x14ac:dyDescent="0.25">
      <c r="D4369" s="7"/>
      <c r="H4369" s="6"/>
    </row>
    <row r="4370" spans="4:8" x14ac:dyDescent="0.25">
      <c r="D4370" s="7"/>
      <c r="H4370" s="6"/>
    </row>
    <row r="4371" spans="4:8" x14ac:dyDescent="0.25">
      <c r="D4371" s="7"/>
      <c r="H4371" s="6"/>
    </row>
    <row r="4372" spans="4:8" x14ac:dyDescent="0.25">
      <c r="D4372" s="7"/>
      <c r="H4372" s="6"/>
    </row>
    <row r="4373" spans="4:8" x14ac:dyDescent="0.25">
      <c r="D4373" s="7"/>
      <c r="H4373" s="6"/>
    </row>
    <row r="4374" spans="4:8" x14ac:dyDescent="0.25">
      <c r="D4374" s="7"/>
      <c r="H4374" s="6"/>
    </row>
    <row r="4375" spans="4:8" x14ac:dyDescent="0.25">
      <c r="D4375" s="7"/>
      <c r="H4375" s="6"/>
    </row>
    <row r="4376" spans="4:8" x14ac:dyDescent="0.25">
      <c r="D4376" s="7"/>
      <c r="H4376" s="6"/>
    </row>
    <row r="4377" spans="4:8" x14ac:dyDescent="0.25">
      <c r="D4377" s="7"/>
      <c r="H4377" s="6"/>
    </row>
    <row r="4378" spans="4:8" x14ac:dyDescent="0.25">
      <c r="D4378" s="7"/>
      <c r="H4378" s="6"/>
    </row>
    <row r="4379" spans="4:8" x14ac:dyDescent="0.25">
      <c r="D4379" s="7"/>
      <c r="H4379" s="6"/>
    </row>
    <row r="4380" spans="4:8" x14ac:dyDescent="0.25">
      <c r="D4380" s="7"/>
      <c r="H4380" s="6"/>
    </row>
    <row r="4381" spans="4:8" x14ac:dyDescent="0.25">
      <c r="D4381" s="7"/>
      <c r="H4381" s="6"/>
    </row>
    <row r="4382" spans="4:8" x14ac:dyDescent="0.25">
      <c r="D4382" s="7"/>
      <c r="H4382" s="6"/>
    </row>
    <row r="4383" spans="4:8" x14ac:dyDescent="0.25">
      <c r="D4383" s="7"/>
      <c r="H4383" s="6"/>
    </row>
    <row r="4384" spans="4:8" x14ac:dyDescent="0.25">
      <c r="D4384" s="7"/>
      <c r="H4384" s="6"/>
    </row>
    <row r="4385" spans="4:8" x14ac:dyDescent="0.25">
      <c r="D4385" s="7"/>
      <c r="H4385" s="6"/>
    </row>
    <row r="4386" spans="4:8" x14ac:dyDescent="0.25">
      <c r="D4386" s="7"/>
      <c r="H4386" s="6"/>
    </row>
    <row r="4387" spans="4:8" x14ac:dyDescent="0.25">
      <c r="D4387" s="7"/>
      <c r="H4387" s="6"/>
    </row>
    <row r="4388" spans="4:8" x14ac:dyDescent="0.25">
      <c r="D4388" s="7"/>
      <c r="H4388" s="6"/>
    </row>
    <row r="4389" spans="4:8" x14ac:dyDescent="0.25">
      <c r="D4389" s="7"/>
      <c r="H4389" s="6"/>
    </row>
    <row r="4390" spans="4:8" x14ac:dyDescent="0.25">
      <c r="D4390" s="7"/>
      <c r="H4390" s="6"/>
    </row>
    <row r="4391" spans="4:8" x14ac:dyDescent="0.25">
      <c r="D4391" s="7"/>
      <c r="H4391" s="6"/>
    </row>
    <row r="4392" spans="4:8" x14ac:dyDescent="0.25">
      <c r="D4392" s="7"/>
      <c r="H4392" s="6"/>
    </row>
    <row r="4393" spans="4:8" x14ac:dyDescent="0.25">
      <c r="D4393" s="7"/>
      <c r="H4393" s="6"/>
    </row>
    <row r="4394" spans="4:8" x14ac:dyDescent="0.25">
      <c r="D4394" s="7"/>
      <c r="H4394" s="6"/>
    </row>
    <row r="4395" spans="4:8" x14ac:dyDescent="0.25">
      <c r="D4395" s="7"/>
      <c r="H4395" s="6"/>
    </row>
    <row r="4396" spans="4:8" x14ac:dyDescent="0.25">
      <c r="D4396" s="7"/>
      <c r="H4396" s="6"/>
    </row>
    <row r="4397" spans="4:8" x14ac:dyDescent="0.25">
      <c r="D4397" s="7"/>
      <c r="H4397" s="6"/>
    </row>
    <row r="4398" spans="4:8" x14ac:dyDescent="0.25">
      <c r="D4398" s="7"/>
      <c r="H4398" s="6"/>
    </row>
    <row r="4399" spans="4:8" x14ac:dyDescent="0.25">
      <c r="D4399" s="7"/>
      <c r="H4399" s="6"/>
    </row>
    <row r="4400" spans="4:8" x14ac:dyDescent="0.25">
      <c r="D4400" s="7"/>
      <c r="H4400" s="6"/>
    </row>
    <row r="4401" spans="4:8" x14ac:dyDescent="0.25">
      <c r="D4401" s="7"/>
      <c r="H4401" s="6"/>
    </row>
    <row r="4402" spans="4:8" x14ac:dyDescent="0.25">
      <c r="D4402" s="7"/>
      <c r="H4402" s="6"/>
    </row>
    <row r="4403" spans="4:8" x14ac:dyDescent="0.25">
      <c r="D4403" s="7"/>
      <c r="H4403" s="6"/>
    </row>
    <row r="4404" spans="4:8" x14ac:dyDescent="0.25">
      <c r="D4404" s="7"/>
      <c r="H4404" s="6"/>
    </row>
    <row r="4405" spans="4:8" x14ac:dyDescent="0.25">
      <c r="D4405" s="7"/>
      <c r="H4405" s="6"/>
    </row>
    <row r="4406" spans="4:8" x14ac:dyDescent="0.25">
      <c r="D4406" s="7"/>
      <c r="H4406" s="6"/>
    </row>
    <row r="4407" spans="4:8" x14ac:dyDescent="0.25">
      <c r="D4407" s="7"/>
      <c r="H4407" s="6"/>
    </row>
    <row r="4408" spans="4:8" x14ac:dyDescent="0.25">
      <c r="D4408" s="7"/>
      <c r="H4408" s="6"/>
    </row>
    <row r="4409" spans="4:8" x14ac:dyDescent="0.25">
      <c r="D4409" s="7"/>
      <c r="H4409" s="6"/>
    </row>
    <row r="4410" spans="4:8" x14ac:dyDescent="0.25">
      <c r="D4410" s="7"/>
      <c r="H4410" s="6"/>
    </row>
    <row r="4411" spans="4:8" x14ac:dyDescent="0.25">
      <c r="D4411" s="7"/>
      <c r="H4411" s="6"/>
    </row>
    <row r="4412" spans="4:8" x14ac:dyDescent="0.25">
      <c r="D4412" s="7"/>
      <c r="H4412" s="6"/>
    </row>
    <row r="4413" spans="4:8" x14ac:dyDescent="0.25">
      <c r="D4413" s="7"/>
      <c r="H4413" s="6"/>
    </row>
    <row r="4414" spans="4:8" x14ac:dyDescent="0.25">
      <c r="D4414" s="7"/>
      <c r="H4414" s="6"/>
    </row>
    <row r="4415" spans="4:8" x14ac:dyDescent="0.25">
      <c r="D4415" s="7"/>
      <c r="H4415" s="6"/>
    </row>
    <row r="4416" spans="4:8" x14ac:dyDescent="0.25">
      <c r="D4416" s="7"/>
      <c r="H4416" s="6"/>
    </row>
    <row r="4417" spans="4:8" x14ac:dyDescent="0.25">
      <c r="D4417" s="7"/>
      <c r="H4417" s="6"/>
    </row>
    <row r="4418" spans="4:8" x14ac:dyDescent="0.25">
      <c r="D4418" s="7"/>
      <c r="H4418" s="6"/>
    </row>
    <row r="4419" spans="4:8" x14ac:dyDescent="0.25">
      <c r="D4419" s="7"/>
      <c r="H4419" s="6"/>
    </row>
    <row r="4420" spans="4:8" x14ac:dyDescent="0.25">
      <c r="D4420" s="7"/>
      <c r="H4420" s="6"/>
    </row>
    <row r="4421" spans="4:8" x14ac:dyDescent="0.25">
      <c r="D4421" s="7"/>
      <c r="H4421" s="6"/>
    </row>
    <row r="4422" spans="4:8" x14ac:dyDescent="0.25">
      <c r="D4422" s="7"/>
      <c r="H4422" s="6"/>
    </row>
    <row r="4423" spans="4:8" x14ac:dyDescent="0.25">
      <c r="D4423" s="7"/>
      <c r="H4423" s="6"/>
    </row>
    <row r="4424" spans="4:8" x14ac:dyDescent="0.25">
      <c r="D4424" s="7"/>
      <c r="H4424" s="6"/>
    </row>
    <row r="4425" spans="4:8" x14ac:dyDescent="0.25">
      <c r="D4425" s="7"/>
      <c r="H4425" s="6"/>
    </row>
    <row r="4426" spans="4:8" x14ac:dyDescent="0.25">
      <c r="D4426" s="7"/>
      <c r="H4426" s="6"/>
    </row>
    <row r="4427" spans="4:8" x14ac:dyDescent="0.25">
      <c r="D4427" s="7"/>
      <c r="H4427" s="6"/>
    </row>
    <row r="4428" spans="4:8" x14ac:dyDescent="0.25">
      <c r="D4428" s="7"/>
      <c r="H4428" s="6"/>
    </row>
    <row r="4429" spans="4:8" x14ac:dyDescent="0.25">
      <c r="D4429" s="7"/>
      <c r="H4429" s="6"/>
    </row>
    <row r="4430" spans="4:8" x14ac:dyDescent="0.25">
      <c r="D4430" s="7"/>
      <c r="H4430" s="6"/>
    </row>
    <row r="4431" spans="4:8" x14ac:dyDescent="0.25">
      <c r="D4431" s="7"/>
      <c r="H4431" s="6"/>
    </row>
    <row r="4432" spans="4:8" x14ac:dyDescent="0.25">
      <c r="D4432" s="7"/>
      <c r="H4432" s="6"/>
    </row>
    <row r="4433" spans="4:8" x14ac:dyDescent="0.25">
      <c r="D4433" s="7"/>
      <c r="H4433" s="6"/>
    </row>
    <row r="4434" spans="4:8" x14ac:dyDescent="0.25">
      <c r="D4434" s="7"/>
      <c r="H4434" s="6"/>
    </row>
    <row r="4435" spans="4:8" x14ac:dyDescent="0.25">
      <c r="D4435" s="7"/>
      <c r="H4435" s="6"/>
    </row>
    <row r="4436" spans="4:8" x14ac:dyDescent="0.25">
      <c r="D4436" s="7"/>
      <c r="H4436" s="6"/>
    </row>
    <row r="4437" spans="4:8" x14ac:dyDescent="0.25">
      <c r="D4437" s="7"/>
      <c r="H4437" s="6"/>
    </row>
    <row r="4438" spans="4:8" x14ac:dyDescent="0.25">
      <c r="D4438" s="7"/>
      <c r="H4438" s="6"/>
    </row>
    <row r="4439" spans="4:8" x14ac:dyDescent="0.25">
      <c r="D4439" s="7"/>
      <c r="H4439" s="6"/>
    </row>
    <row r="4440" spans="4:8" x14ac:dyDescent="0.25">
      <c r="D4440" s="7"/>
      <c r="H4440" s="6"/>
    </row>
    <row r="4441" spans="4:8" x14ac:dyDescent="0.25">
      <c r="D4441" s="7"/>
      <c r="H4441" s="6"/>
    </row>
    <row r="4442" spans="4:8" x14ac:dyDescent="0.25">
      <c r="D4442" s="7"/>
      <c r="H4442" s="6"/>
    </row>
    <row r="4443" spans="4:8" x14ac:dyDescent="0.25">
      <c r="D4443" s="7"/>
      <c r="H4443" s="6"/>
    </row>
    <row r="4444" spans="4:8" x14ac:dyDescent="0.25">
      <c r="D4444" s="7"/>
      <c r="H4444" s="6"/>
    </row>
    <row r="4445" spans="4:8" x14ac:dyDescent="0.25">
      <c r="D4445" s="7"/>
      <c r="H4445" s="6"/>
    </row>
    <row r="4446" spans="4:8" x14ac:dyDescent="0.25">
      <c r="D4446" s="7"/>
      <c r="H4446" s="6"/>
    </row>
    <row r="4447" spans="4:8" x14ac:dyDescent="0.25">
      <c r="D4447" s="7"/>
      <c r="H4447" s="6"/>
    </row>
    <row r="4448" spans="4:8" x14ac:dyDescent="0.25">
      <c r="D4448" s="7"/>
      <c r="H4448" s="6"/>
    </row>
    <row r="4449" spans="4:8" x14ac:dyDescent="0.25">
      <c r="D4449" s="7"/>
      <c r="H4449" s="6"/>
    </row>
    <row r="4450" spans="4:8" x14ac:dyDescent="0.25">
      <c r="D4450" s="7"/>
      <c r="H4450" s="6"/>
    </row>
    <row r="4451" spans="4:8" x14ac:dyDescent="0.25">
      <c r="D4451" s="7"/>
      <c r="H4451" s="6"/>
    </row>
    <row r="4452" spans="4:8" x14ac:dyDescent="0.25">
      <c r="D4452" s="7"/>
      <c r="H4452" s="6"/>
    </row>
    <row r="4453" spans="4:8" x14ac:dyDescent="0.25">
      <c r="D4453" s="7"/>
      <c r="H4453" s="6"/>
    </row>
    <row r="4454" spans="4:8" x14ac:dyDescent="0.25">
      <c r="D4454" s="7"/>
      <c r="H4454" s="6"/>
    </row>
    <row r="4455" spans="4:8" x14ac:dyDescent="0.25">
      <c r="D4455" s="7"/>
      <c r="H4455" s="6"/>
    </row>
    <row r="4456" spans="4:8" x14ac:dyDescent="0.25">
      <c r="D4456" s="7"/>
      <c r="H4456" s="6"/>
    </row>
    <row r="4457" spans="4:8" x14ac:dyDescent="0.25">
      <c r="D4457" s="7"/>
      <c r="H4457" s="6"/>
    </row>
    <row r="4458" spans="4:8" x14ac:dyDescent="0.25">
      <c r="D4458" s="7"/>
      <c r="H4458" s="6"/>
    </row>
    <row r="4459" spans="4:8" x14ac:dyDescent="0.25">
      <c r="D4459" s="7"/>
      <c r="H4459" s="6"/>
    </row>
    <row r="4460" spans="4:8" x14ac:dyDescent="0.25">
      <c r="D4460" s="7"/>
      <c r="H4460" s="6"/>
    </row>
    <row r="4461" spans="4:8" x14ac:dyDescent="0.25">
      <c r="D4461" s="7"/>
      <c r="H4461" s="6"/>
    </row>
    <row r="4462" spans="4:8" x14ac:dyDescent="0.25">
      <c r="D4462" s="7"/>
      <c r="H4462" s="6"/>
    </row>
    <row r="4463" spans="4:8" x14ac:dyDescent="0.25">
      <c r="D4463" s="7"/>
      <c r="H4463" s="6"/>
    </row>
    <row r="4464" spans="4:8" x14ac:dyDescent="0.25">
      <c r="D4464" s="7"/>
      <c r="H4464" s="6"/>
    </row>
    <row r="4465" spans="4:8" x14ac:dyDescent="0.25">
      <c r="D4465" s="7"/>
      <c r="H4465" s="6"/>
    </row>
    <row r="4466" spans="4:8" x14ac:dyDescent="0.25">
      <c r="D4466" s="7"/>
      <c r="H4466" s="6"/>
    </row>
    <row r="4467" spans="4:8" x14ac:dyDescent="0.25">
      <c r="D4467" s="7"/>
      <c r="H4467" s="6"/>
    </row>
    <row r="4468" spans="4:8" x14ac:dyDescent="0.25">
      <c r="D4468" s="7"/>
      <c r="H4468" s="6"/>
    </row>
    <row r="4469" spans="4:8" x14ac:dyDescent="0.25">
      <c r="D4469" s="7"/>
      <c r="H4469" s="6"/>
    </row>
    <row r="4470" spans="4:8" x14ac:dyDescent="0.25">
      <c r="D4470" s="7"/>
      <c r="H4470" s="6"/>
    </row>
    <row r="4471" spans="4:8" x14ac:dyDescent="0.25">
      <c r="D4471" s="7"/>
      <c r="H4471" s="6"/>
    </row>
    <row r="4472" spans="4:8" x14ac:dyDescent="0.25">
      <c r="D4472" s="7"/>
      <c r="H4472" s="6"/>
    </row>
    <row r="4473" spans="4:8" x14ac:dyDescent="0.25">
      <c r="D4473" s="7"/>
      <c r="H4473" s="6"/>
    </row>
    <row r="4474" spans="4:8" x14ac:dyDescent="0.25">
      <c r="D4474" s="7"/>
      <c r="H4474" s="6"/>
    </row>
    <row r="4475" spans="4:8" x14ac:dyDescent="0.25">
      <c r="D4475" s="7"/>
      <c r="H4475" s="6"/>
    </row>
    <row r="4476" spans="4:8" x14ac:dyDescent="0.25">
      <c r="D4476" s="7"/>
      <c r="H4476" s="6"/>
    </row>
    <row r="4477" spans="4:8" x14ac:dyDescent="0.25">
      <c r="D4477" s="7"/>
      <c r="H4477" s="6"/>
    </row>
    <row r="4478" spans="4:8" x14ac:dyDescent="0.25">
      <c r="D4478" s="7"/>
      <c r="H4478" s="6"/>
    </row>
    <row r="4479" spans="4:8" x14ac:dyDescent="0.25">
      <c r="D4479" s="7"/>
      <c r="H4479" s="6"/>
    </row>
    <row r="4480" spans="4:8" x14ac:dyDescent="0.25">
      <c r="D4480" s="7"/>
      <c r="H4480" s="6"/>
    </row>
    <row r="4481" spans="4:8" x14ac:dyDescent="0.25">
      <c r="D4481" s="7"/>
      <c r="H4481" s="6"/>
    </row>
    <row r="4482" spans="4:8" x14ac:dyDescent="0.25">
      <c r="D4482" s="7"/>
      <c r="H4482" s="6"/>
    </row>
    <row r="4483" spans="4:8" x14ac:dyDescent="0.25">
      <c r="D4483" s="7"/>
      <c r="H4483" s="6"/>
    </row>
    <row r="4484" spans="4:8" x14ac:dyDescent="0.25">
      <c r="D4484" s="7"/>
      <c r="H4484" s="6"/>
    </row>
    <row r="4485" spans="4:8" x14ac:dyDescent="0.25">
      <c r="D4485" s="7"/>
      <c r="H4485" s="6"/>
    </row>
    <row r="4486" spans="4:8" x14ac:dyDescent="0.25">
      <c r="D4486" s="7"/>
      <c r="H4486" s="6"/>
    </row>
    <row r="4487" spans="4:8" x14ac:dyDescent="0.25">
      <c r="D4487" s="7"/>
      <c r="H4487" s="6"/>
    </row>
    <row r="4488" spans="4:8" x14ac:dyDescent="0.25">
      <c r="D4488" s="7"/>
      <c r="H4488" s="6"/>
    </row>
    <row r="4489" spans="4:8" x14ac:dyDescent="0.25">
      <c r="D4489" s="7"/>
      <c r="H4489" s="6"/>
    </row>
    <row r="4490" spans="4:8" x14ac:dyDescent="0.25">
      <c r="D4490" s="7"/>
      <c r="H4490" s="6"/>
    </row>
    <row r="4491" spans="4:8" x14ac:dyDescent="0.25">
      <c r="D4491" s="7"/>
      <c r="H4491" s="6"/>
    </row>
    <row r="4492" spans="4:8" x14ac:dyDescent="0.25">
      <c r="D4492" s="7"/>
      <c r="H4492" s="6"/>
    </row>
    <row r="4493" spans="4:8" x14ac:dyDescent="0.25">
      <c r="D4493" s="7"/>
      <c r="H4493" s="6"/>
    </row>
    <row r="4494" spans="4:8" x14ac:dyDescent="0.25">
      <c r="D4494" s="7"/>
      <c r="H4494" s="6"/>
    </row>
    <row r="4495" spans="4:8" x14ac:dyDescent="0.25">
      <c r="D4495" s="7"/>
      <c r="H4495" s="6"/>
    </row>
    <row r="4496" spans="4:8" x14ac:dyDescent="0.25">
      <c r="D4496" s="7"/>
      <c r="H4496" s="6"/>
    </row>
    <row r="4497" spans="4:8" x14ac:dyDescent="0.25">
      <c r="D4497" s="7"/>
      <c r="H4497" s="6"/>
    </row>
    <row r="4498" spans="4:8" x14ac:dyDescent="0.25">
      <c r="D4498" s="7"/>
      <c r="H4498" s="6"/>
    </row>
    <row r="4499" spans="4:8" x14ac:dyDescent="0.25">
      <c r="D4499" s="7"/>
      <c r="H4499" s="6"/>
    </row>
    <row r="4500" spans="4:8" x14ac:dyDescent="0.25">
      <c r="D4500" s="7"/>
      <c r="H4500" s="6"/>
    </row>
    <row r="4501" spans="4:8" x14ac:dyDescent="0.25">
      <c r="D4501" s="7"/>
      <c r="H4501" s="6"/>
    </row>
    <row r="4502" spans="4:8" x14ac:dyDescent="0.25">
      <c r="D4502" s="7"/>
      <c r="H4502" s="6"/>
    </row>
    <row r="4503" spans="4:8" x14ac:dyDescent="0.25">
      <c r="D4503" s="7"/>
      <c r="H4503" s="6"/>
    </row>
    <row r="4504" spans="4:8" x14ac:dyDescent="0.25">
      <c r="D4504" s="7"/>
      <c r="H4504" s="6"/>
    </row>
    <row r="4505" spans="4:8" x14ac:dyDescent="0.25">
      <c r="D4505" s="7"/>
      <c r="H4505" s="6"/>
    </row>
    <row r="4506" spans="4:8" x14ac:dyDescent="0.25">
      <c r="D4506" s="7"/>
      <c r="H4506" s="6"/>
    </row>
    <row r="4507" spans="4:8" x14ac:dyDescent="0.25">
      <c r="D4507" s="7"/>
      <c r="H4507" s="6"/>
    </row>
    <row r="4508" spans="4:8" x14ac:dyDescent="0.25">
      <c r="D4508" s="7"/>
      <c r="H4508" s="6"/>
    </row>
    <row r="4509" spans="4:8" x14ac:dyDescent="0.25">
      <c r="D4509" s="7"/>
      <c r="H4509" s="6"/>
    </row>
    <row r="4510" spans="4:8" x14ac:dyDescent="0.25">
      <c r="D4510" s="7"/>
      <c r="H4510" s="6"/>
    </row>
    <row r="4511" spans="4:8" x14ac:dyDescent="0.25">
      <c r="D4511" s="7"/>
      <c r="H4511" s="6"/>
    </row>
    <row r="4512" spans="4:8" x14ac:dyDescent="0.25">
      <c r="D4512" s="7"/>
      <c r="H4512" s="6"/>
    </row>
    <row r="4513" spans="4:8" x14ac:dyDescent="0.25">
      <c r="D4513" s="7"/>
      <c r="H4513" s="6"/>
    </row>
    <row r="4514" spans="4:8" x14ac:dyDescent="0.25">
      <c r="D4514" s="7"/>
      <c r="H4514" s="6"/>
    </row>
    <row r="4515" spans="4:8" x14ac:dyDescent="0.25">
      <c r="D4515" s="7"/>
      <c r="H4515" s="6"/>
    </row>
    <row r="4516" spans="4:8" x14ac:dyDescent="0.25">
      <c r="D4516" s="7"/>
      <c r="H4516" s="6"/>
    </row>
    <row r="4517" spans="4:8" x14ac:dyDescent="0.25">
      <c r="D4517" s="7"/>
      <c r="H4517" s="6"/>
    </row>
    <row r="4518" spans="4:8" x14ac:dyDescent="0.25">
      <c r="D4518" s="7"/>
      <c r="H4518" s="6"/>
    </row>
    <row r="4519" spans="4:8" x14ac:dyDescent="0.25">
      <c r="D4519" s="7"/>
      <c r="H4519" s="6"/>
    </row>
    <row r="4520" spans="4:8" x14ac:dyDescent="0.25">
      <c r="D4520" s="7"/>
      <c r="H4520" s="6"/>
    </row>
    <row r="4521" spans="4:8" x14ac:dyDescent="0.25">
      <c r="D4521" s="7"/>
      <c r="H4521" s="6"/>
    </row>
    <row r="4522" spans="4:8" x14ac:dyDescent="0.25">
      <c r="D4522" s="7"/>
      <c r="H4522" s="6"/>
    </row>
    <row r="4523" spans="4:8" x14ac:dyDescent="0.25">
      <c r="D4523" s="7"/>
      <c r="H4523" s="6"/>
    </row>
    <row r="4524" spans="4:8" x14ac:dyDescent="0.25">
      <c r="D4524" s="7"/>
      <c r="H4524" s="6"/>
    </row>
    <row r="4525" spans="4:8" x14ac:dyDescent="0.25">
      <c r="D4525" s="7"/>
      <c r="H4525" s="6"/>
    </row>
    <row r="4526" spans="4:8" x14ac:dyDescent="0.25">
      <c r="D4526" s="7"/>
      <c r="H4526" s="6"/>
    </row>
    <row r="4527" spans="4:8" x14ac:dyDescent="0.25">
      <c r="D4527" s="7"/>
      <c r="H4527" s="6"/>
    </row>
    <row r="4528" spans="4:8" x14ac:dyDescent="0.25">
      <c r="D4528" s="7"/>
      <c r="H4528" s="6"/>
    </row>
    <row r="4529" spans="4:8" x14ac:dyDescent="0.25">
      <c r="D4529" s="7"/>
      <c r="H4529" s="6"/>
    </row>
    <row r="4530" spans="4:8" x14ac:dyDescent="0.25">
      <c r="D4530" s="7"/>
      <c r="H4530" s="6"/>
    </row>
    <row r="4531" spans="4:8" x14ac:dyDescent="0.25">
      <c r="D4531" s="7"/>
      <c r="H4531" s="6"/>
    </row>
    <row r="4532" spans="4:8" x14ac:dyDescent="0.25">
      <c r="D4532" s="7"/>
      <c r="H4532" s="6"/>
    </row>
    <row r="4533" spans="4:8" x14ac:dyDescent="0.25">
      <c r="D4533" s="7"/>
      <c r="H4533" s="6"/>
    </row>
    <row r="4534" spans="4:8" x14ac:dyDescent="0.25">
      <c r="D4534" s="7"/>
      <c r="H4534" s="6"/>
    </row>
    <row r="4535" spans="4:8" x14ac:dyDescent="0.25">
      <c r="D4535" s="7"/>
      <c r="H4535" s="6"/>
    </row>
    <row r="4536" spans="4:8" x14ac:dyDescent="0.25">
      <c r="D4536" s="7"/>
      <c r="H4536" s="6"/>
    </row>
    <row r="4537" spans="4:8" x14ac:dyDescent="0.25">
      <c r="D4537" s="7"/>
      <c r="H4537" s="6"/>
    </row>
    <row r="4538" spans="4:8" x14ac:dyDescent="0.25">
      <c r="D4538" s="7"/>
      <c r="H4538" s="6"/>
    </row>
    <row r="4539" spans="4:8" x14ac:dyDescent="0.25">
      <c r="D4539" s="7"/>
      <c r="H4539" s="6"/>
    </row>
    <row r="4540" spans="4:8" x14ac:dyDescent="0.25">
      <c r="D4540" s="7"/>
      <c r="H4540" s="6"/>
    </row>
    <row r="4541" spans="4:8" x14ac:dyDescent="0.25">
      <c r="D4541" s="7"/>
      <c r="H4541" s="6"/>
    </row>
    <row r="4542" spans="4:8" x14ac:dyDescent="0.25">
      <c r="D4542" s="7"/>
      <c r="H4542" s="6"/>
    </row>
    <row r="4543" spans="4:8" x14ac:dyDescent="0.25">
      <c r="D4543" s="7"/>
      <c r="H4543" s="6"/>
    </row>
    <row r="4544" spans="4:8" x14ac:dyDescent="0.25">
      <c r="D4544" s="7"/>
      <c r="H4544" s="6"/>
    </row>
    <row r="4545" spans="4:8" x14ac:dyDescent="0.25">
      <c r="D4545" s="7"/>
      <c r="H4545" s="6"/>
    </row>
    <row r="4546" spans="4:8" x14ac:dyDescent="0.25">
      <c r="D4546" s="7"/>
      <c r="H4546" s="6"/>
    </row>
    <row r="4547" spans="4:8" x14ac:dyDescent="0.25">
      <c r="D4547" s="7"/>
      <c r="H4547" s="6"/>
    </row>
    <row r="4548" spans="4:8" x14ac:dyDescent="0.25">
      <c r="D4548" s="7"/>
      <c r="H4548" s="6"/>
    </row>
    <row r="4549" spans="4:8" x14ac:dyDescent="0.25">
      <c r="D4549" s="7"/>
      <c r="H4549" s="6"/>
    </row>
    <row r="4550" spans="4:8" x14ac:dyDescent="0.25">
      <c r="D4550" s="7"/>
      <c r="H4550" s="6"/>
    </row>
    <row r="4551" spans="4:8" x14ac:dyDescent="0.25">
      <c r="D4551" s="7"/>
      <c r="H4551" s="6"/>
    </row>
    <row r="4552" spans="4:8" x14ac:dyDescent="0.25">
      <c r="D4552" s="7"/>
      <c r="H4552" s="6"/>
    </row>
    <row r="4553" spans="4:8" x14ac:dyDescent="0.25">
      <c r="D4553" s="7"/>
      <c r="H4553" s="6"/>
    </row>
    <row r="4554" spans="4:8" x14ac:dyDescent="0.25">
      <c r="D4554" s="7"/>
      <c r="H4554" s="6"/>
    </row>
    <row r="4555" spans="4:8" x14ac:dyDescent="0.25">
      <c r="D4555" s="7"/>
      <c r="H4555" s="6"/>
    </row>
    <row r="4556" spans="4:8" x14ac:dyDescent="0.25">
      <c r="D4556" s="7"/>
      <c r="H4556" s="6"/>
    </row>
    <row r="4557" spans="4:8" x14ac:dyDescent="0.25">
      <c r="D4557" s="7"/>
      <c r="H4557" s="6"/>
    </row>
    <row r="4558" spans="4:8" x14ac:dyDescent="0.25">
      <c r="D4558" s="7"/>
      <c r="H4558" s="6"/>
    </row>
    <row r="4559" spans="4:8" x14ac:dyDescent="0.25">
      <c r="D4559" s="7"/>
      <c r="H4559" s="6"/>
    </row>
    <row r="4560" spans="4:8" x14ac:dyDescent="0.25">
      <c r="D4560" s="7"/>
      <c r="H4560" s="6"/>
    </row>
    <row r="4561" spans="4:8" x14ac:dyDescent="0.25">
      <c r="D4561" s="7"/>
      <c r="H4561" s="6"/>
    </row>
    <row r="4562" spans="4:8" x14ac:dyDescent="0.25">
      <c r="D4562" s="7"/>
      <c r="H4562" s="6"/>
    </row>
    <row r="4563" spans="4:8" x14ac:dyDescent="0.25">
      <c r="D4563" s="7"/>
      <c r="H4563" s="6"/>
    </row>
    <row r="4564" spans="4:8" x14ac:dyDescent="0.25">
      <c r="D4564" s="7"/>
      <c r="H4564" s="6"/>
    </row>
    <row r="4565" spans="4:8" x14ac:dyDescent="0.25">
      <c r="D4565" s="7"/>
      <c r="H4565" s="6"/>
    </row>
    <row r="4566" spans="4:8" x14ac:dyDescent="0.25">
      <c r="D4566" s="7"/>
      <c r="H4566" s="6"/>
    </row>
    <row r="4567" spans="4:8" x14ac:dyDescent="0.25">
      <c r="D4567" s="7"/>
      <c r="H4567" s="6"/>
    </row>
    <row r="4568" spans="4:8" x14ac:dyDescent="0.25">
      <c r="D4568" s="7"/>
      <c r="H4568" s="6"/>
    </row>
    <row r="4569" spans="4:8" x14ac:dyDescent="0.25">
      <c r="D4569" s="7"/>
      <c r="H4569" s="6"/>
    </row>
    <row r="4570" spans="4:8" x14ac:dyDescent="0.25">
      <c r="D4570" s="7"/>
      <c r="H4570" s="6"/>
    </row>
    <row r="4571" spans="4:8" x14ac:dyDescent="0.25">
      <c r="D4571" s="7"/>
      <c r="H4571" s="6"/>
    </row>
    <row r="4572" spans="4:8" x14ac:dyDescent="0.25">
      <c r="D4572" s="7"/>
      <c r="H4572" s="6"/>
    </row>
    <row r="4573" spans="4:8" x14ac:dyDescent="0.25">
      <c r="D4573" s="7"/>
      <c r="H4573" s="6"/>
    </row>
    <row r="4574" spans="4:8" x14ac:dyDescent="0.25">
      <c r="D4574" s="7"/>
      <c r="H4574" s="6"/>
    </row>
    <row r="4575" spans="4:8" x14ac:dyDescent="0.25">
      <c r="D4575" s="7"/>
      <c r="H4575" s="6"/>
    </row>
    <row r="4576" spans="4:8" x14ac:dyDescent="0.25">
      <c r="D4576" s="7"/>
      <c r="H4576" s="6"/>
    </row>
    <row r="4577" spans="4:8" x14ac:dyDescent="0.25">
      <c r="D4577" s="7"/>
      <c r="H4577" s="6"/>
    </row>
    <row r="4578" spans="4:8" x14ac:dyDescent="0.25">
      <c r="D4578" s="7"/>
      <c r="H4578" s="6"/>
    </row>
    <row r="4579" spans="4:8" x14ac:dyDescent="0.25">
      <c r="D4579" s="7"/>
      <c r="H4579" s="6"/>
    </row>
    <row r="4580" spans="4:8" x14ac:dyDescent="0.25">
      <c r="D4580" s="7"/>
      <c r="H4580" s="6"/>
    </row>
    <row r="4581" spans="4:8" x14ac:dyDescent="0.25">
      <c r="D4581" s="7"/>
      <c r="H4581" s="6"/>
    </row>
    <row r="4582" spans="4:8" x14ac:dyDescent="0.25">
      <c r="D4582" s="7"/>
      <c r="H4582" s="6"/>
    </row>
    <row r="4583" spans="4:8" x14ac:dyDescent="0.25">
      <c r="D4583" s="7"/>
      <c r="H4583" s="6"/>
    </row>
    <row r="4584" spans="4:8" x14ac:dyDescent="0.25">
      <c r="D4584" s="7"/>
      <c r="H4584" s="6"/>
    </row>
    <row r="4585" spans="4:8" x14ac:dyDescent="0.25">
      <c r="D4585" s="7"/>
      <c r="H4585" s="6"/>
    </row>
    <row r="4586" spans="4:8" x14ac:dyDescent="0.25">
      <c r="D4586" s="7"/>
      <c r="H4586" s="6"/>
    </row>
    <row r="4587" spans="4:8" x14ac:dyDescent="0.25">
      <c r="D4587" s="7"/>
      <c r="H4587" s="6"/>
    </row>
    <row r="4588" spans="4:8" x14ac:dyDescent="0.25">
      <c r="D4588" s="7"/>
      <c r="H4588" s="6"/>
    </row>
    <row r="4589" spans="4:8" x14ac:dyDescent="0.25">
      <c r="D4589" s="7"/>
      <c r="H4589" s="6"/>
    </row>
    <row r="4590" spans="4:8" x14ac:dyDescent="0.25">
      <c r="D4590" s="7"/>
      <c r="H4590" s="6"/>
    </row>
    <row r="4591" spans="4:8" x14ac:dyDescent="0.25">
      <c r="D4591" s="7"/>
      <c r="H4591" s="6"/>
    </row>
    <row r="4592" spans="4:8" x14ac:dyDescent="0.25">
      <c r="D4592" s="7"/>
      <c r="H4592" s="6"/>
    </row>
    <row r="4593" spans="4:8" x14ac:dyDescent="0.25">
      <c r="D4593" s="7"/>
      <c r="H4593" s="6"/>
    </row>
    <row r="4594" spans="4:8" x14ac:dyDescent="0.25">
      <c r="D4594" s="7"/>
      <c r="H4594" s="6"/>
    </row>
    <row r="4595" spans="4:8" x14ac:dyDescent="0.25">
      <c r="D4595" s="7"/>
      <c r="H4595" s="6"/>
    </row>
    <row r="4596" spans="4:8" x14ac:dyDescent="0.25">
      <c r="D4596" s="7"/>
      <c r="H4596" s="6"/>
    </row>
    <row r="4597" spans="4:8" x14ac:dyDescent="0.25">
      <c r="D4597" s="7"/>
      <c r="H4597" s="6"/>
    </row>
    <row r="4598" spans="4:8" x14ac:dyDescent="0.25">
      <c r="D4598" s="7"/>
      <c r="H4598" s="6"/>
    </row>
    <row r="4599" spans="4:8" x14ac:dyDescent="0.25">
      <c r="D4599" s="7"/>
      <c r="H4599" s="6"/>
    </row>
    <row r="4600" spans="4:8" x14ac:dyDescent="0.25">
      <c r="D4600" s="7"/>
      <c r="H4600" s="6"/>
    </row>
    <row r="4601" spans="4:8" x14ac:dyDescent="0.25">
      <c r="D4601" s="7"/>
      <c r="H4601" s="6"/>
    </row>
    <row r="4602" spans="4:8" x14ac:dyDescent="0.25">
      <c r="D4602" s="7"/>
      <c r="H4602" s="6"/>
    </row>
    <row r="4603" spans="4:8" x14ac:dyDescent="0.25">
      <c r="D4603" s="7"/>
      <c r="H4603" s="6"/>
    </row>
    <row r="4604" spans="4:8" x14ac:dyDescent="0.25">
      <c r="D4604" s="7"/>
      <c r="H4604" s="6"/>
    </row>
    <row r="4605" spans="4:8" x14ac:dyDescent="0.25">
      <c r="D4605" s="7"/>
      <c r="H4605" s="6"/>
    </row>
    <row r="4606" spans="4:8" x14ac:dyDescent="0.25">
      <c r="D4606" s="7"/>
      <c r="H4606" s="6"/>
    </row>
    <row r="4607" spans="4:8" x14ac:dyDescent="0.25">
      <c r="D4607" s="7"/>
      <c r="H4607" s="6"/>
    </row>
    <row r="4608" spans="4:8" x14ac:dyDescent="0.25">
      <c r="D4608" s="7"/>
      <c r="H4608" s="6"/>
    </row>
    <row r="4609" spans="4:8" x14ac:dyDescent="0.25">
      <c r="D4609" s="7"/>
      <c r="H4609" s="6"/>
    </row>
    <row r="4610" spans="4:8" x14ac:dyDescent="0.25">
      <c r="D4610" s="7"/>
      <c r="H4610" s="6"/>
    </row>
    <row r="4611" spans="4:8" x14ac:dyDescent="0.25">
      <c r="D4611" s="7"/>
      <c r="H4611" s="6"/>
    </row>
    <row r="4612" spans="4:8" x14ac:dyDescent="0.25">
      <c r="D4612" s="7"/>
      <c r="H4612" s="6"/>
    </row>
    <row r="4613" spans="4:8" x14ac:dyDescent="0.25">
      <c r="D4613" s="7"/>
      <c r="H4613" s="6"/>
    </row>
    <row r="4614" spans="4:8" x14ac:dyDescent="0.25">
      <c r="D4614" s="7"/>
      <c r="H4614" s="6"/>
    </row>
    <row r="4615" spans="4:8" x14ac:dyDescent="0.25">
      <c r="D4615" s="7"/>
      <c r="H4615" s="6"/>
    </row>
    <row r="4616" spans="4:8" x14ac:dyDescent="0.25">
      <c r="D4616" s="7"/>
      <c r="H4616" s="6"/>
    </row>
    <row r="4617" spans="4:8" x14ac:dyDescent="0.25">
      <c r="D4617" s="7"/>
      <c r="H4617" s="6"/>
    </row>
    <row r="4618" spans="4:8" x14ac:dyDescent="0.25">
      <c r="D4618" s="7"/>
      <c r="H4618" s="6"/>
    </row>
    <row r="4619" spans="4:8" x14ac:dyDescent="0.25">
      <c r="D4619" s="7"/>
      <c r="H4619" s="6"/>
    </row>
    <row r="4620" spans="4:8" x14ac:dyDescent="0.25">
      <c r="D4620" s="7"/>
      <c r="H4620" s="6"/>
    </row>
    <row r="4621" spans="4:8" x14ac:dyDescent="0.25">
      <c r="D4621" s="7"/>
      <c r="H4621" s="6"/>
    </row>
    <row r="4622" spans="4:8" x14ac:dyDescent="0.25">
      <c r="D4622" s="7"/>
      <c r="H4622" s="6"/>
    </row>
    <row r="4623" spans="4:8" x14ac:dyDescent="0.25">
      <c r="D4623" s="7"/>
      <c r="H4623" s="6"/>
    </row>
    <row r="4624" spans="4:8" x14ac:dyDescent="0.25">
      <c r="D4624" s="7"/>
      <c r="H4624" s="6"/>
    </row>
    <row r="4625" spans="4:8" x14ac:dyDescent="0.25">
      <c r="D4625" s="7"/>
      <c r="H4625" s="6"/>
    </row>
    <row r="4626" spans="4:8" x14ac:dyDescent="0.25">
      <c r="D4626" s="7"/>
      <c r="H4626" s="6"/>
    </row>
    <row r="4627" spans="4:8" x14ac:dyDescent="0.25">
      <c r="D4627" s="7"/>
      <c r="H4627" s="6"/>
    </row>
    <row r="4628" spans="4:8" x14ac:dyDescent="0.25">
      <c r="D4628" s="7"/>
      <c r="H4628" s="6"/>
    </row>
    <row r="4629" spans="4:8" x14ac:dyDescent="0.25">
      <c r="D4629" s="7"/>
      <c r="H4629" s="6"/>
    </row>
    <row r="4630" spans="4:8" x14ac:dyDescent="0.25">
      <c r="D4630" s="7"/>
      <c r="H4630" s="6"/>
    </row>
    <row r="4631" spans="4:8" x14ac:dyDescent="0.25">
      <c r="D4631" s="7"/>
      <c r="H4631" s="6"/>
    </row>
    <row r="4632" spans="4:8" x14ac:dyDescent="0.25">
      <c r="D4632" s="7"/>
      <c r="H4632" s="6"/>
    </row>
    <row r="4633" spans="4:8" x14ac:dyDescent="0.25">
      <c r="D4633" s="7"/>
      <c r="H4633" s="6"/>
    </row>
    <row r="4634" spans="4:8" x14ac:dyDescent="0.25">
      <c r="D4634" s="7"/>
      <c r="H4634" s="6"/>
    </row>
    <row r="4635" spans="4:8" x14ac:dyDescent="0.25">
      <c r="D4635" s="7"/>
      <c r="H4635" s="6"/>
    </row>
    <row r="4636" spans="4:8" x14ac:dyDescent="0.25">
      <c r="D4636" s="7"/>
      <c r="H4636" s="6"/>
    </row>
    <row r="4637" spans="4:8" x14ac:dyDescent="0.25">
      <c r="D4637" s="7"/>
      <c r="H4637" s="6"/>
    </row>
    <row r="4638" spans="4:8" x14ac:dyDescent="0.25">
      <c r="D4638" s="7"/>
      <c r="H4638" s="6"/>
    </row>
    <row r="4639" spans="4:8" x14ac:dyDescent="0.25">
      <c r="D4639" s="7"/>
      <c r="H4639" s="6"/>
    </row>
    <row r="4640" spans="4:8" x14ac:dyDescent="0.25">
      <c r="D4640" s="7"/>
      <c r="H4640" s="6"/>
    </row>
    <row r="4641" spans="4:8" x14ac:dyDescent="0.25">
      <c r="D4641" s="7"/>
      <c r="H4641" s="6"/>
    </row>
    <row r="4642" spans="4:8" x14ac:dyDescent="0.25">
      <c r="D4642" s="7"/>
      <c r="H4642" s="6"/>
    </row>
    <row r="4643" spans="4:8" x14ac:dyDescent="0.25">
      <c r="D4643" s="7"/>
      <c r="H4643" s="6"/>
    </row>
    <row r="4644" spans="4:8" x14ac:dyDescent="0.25">
      <c r="D4644" s="7"/>
      <c r="H4644" s="6"/>
    </row>
    <row r="4645" spans="4:8" x14ac:dyDescent="0.25">
      <c r="D4645" s="7"/>
      <c r="H4645" s="6"/>
    </row>
    <row r="4646" spans="4:8" x14ac:dyDescent="0.25">
      <c r="D4646" s="7"/>
      <c r="H4646" s="6"/>
    </row>
    <row r="4647" spans="4:8" x14ac:dyDescent="0.25">
      <c r="D4647" s="7"/>
      <c r="H4647" s="6"/>
    </row>
    <row r="4648" spans="4:8" x14ac:dyDescent="0.25">
      <c r="D4648" s="7"/>
      <c r="H4648" s="6"/>
    </row>
    <row r="4649" spans="4:8" x14ac:dyDescent="0.25">
      <c r="D4649" s="7"/>
      <c r="H4649" s="6"/>
    </row>
    <row r="4650" spans="4:8" x14ac:dyDescent="0.25">
      <c r="D4650" s="7"/>
      <c r="H4650" s="6"/>
    </row>
    <row r="4651" spans="4:8" x14ac:dyDescent="0.25">
      <c r="D4651" s="7"/>
      <c r="H4651" s="6"/>
    </row>
    <row r="4652" spans="4:8" x14ac:dyDescent="0.25">
      <c r="D4652" s="7"/>
      <c r="H4652" s="6"/>
    </row>
    <row r="4653" spans="4:8" x14ac:dyDescent="0.25">
      <c r="D4653" s="7"/>
      <c r="H4653" s="6"/>
    </row>
    <row r="4654" spans="4:8" x14ac:dyDescent="0.25">
      <c r="D4654" s="7"/>
      <c r="H4654" s="6"/>
    </row>
    <row r="4655" spans="4:8" x14ac:dyDescent="0.25">
      <c r="D4655" s="7"/>
      <c r="H4655" s="6"/>
    </row>
    <row r="4656" spans="4:8" x14ac:dyDescent="0.25">
      <c r="D4656" s="7"/>
      <c r="H4656" s="6"/>
    </row>
    <row r="4657" spans="4:8" x14ac:dyDescent="0.25">
      <c r="D4657" s="7"/>
      <c r="H4657" s="6"/>
    </row>
    <row r="4658" spans="4:8" x14ac:dyDescent="0.25">
      <c r="D4658" s="7"/>
      <c r="H4658" s="6"/>
    </row>
    <row r="4659" spans="4:8" x14ac:dyDescent="0.25">
      <c r="D4659" s="7"/>
      <c r="H4659" s="6"/>
    </row>
    <row r="4660" spans="4:8" x14ac:dyDescent="0.25">
      <c r="D4660" s="7"/>
      <c r="H4660" s="6"/>
    </row>
    <row r="4661" spans="4:8" x14ac:dyDescent="0.25">
      <c r="D4661" s="7"/>
      <c r="H4661" s="6"/>
    </row>
    <row r="4662" spans="4:8" x14ac:dyDescent="0.25">
      <c r="D4662" s="7"/>
      <c r="H4662" s="6"/>
    </row>
    <row r="4663" spans="4:8" x14ac:dyDescent="0.25">
      <c r="D4663" s="7"/>
      <c r="H4663" s="6"/>
    </row>
    <row r="4664" spans="4:8" x14ac:dyDescent="0.25">
      <c r="D4664" s="7"/>
      <c r="H4664" s="6"/>
    </row>
    <row r="4665" spans="4:8" x14ac:dyDescent="0.25">
      <c r="D4665" s="7"/>
      <c r="H4665" s="6"/>
    </row>
    <row r="4666" spans="4:8" x14ac:dyDescent="0.25">
      <c r="D4666" s="7"/>
      <c r="H4666" s="6"/>
    </row>
    <row r="4667" spans="4:8" x14ac:dyDescent="0.25">
      <c r="D4667" s="7"/>
      <c r="H4667" s="6"/>
    </row>
    <row r="4668" spans="4:8" x14ac:dyDescent="0.25">
      <c r="D4668" s="7"/>
      <c r="H4668" s="6"/>
    </row>
    <row r="4669" spans="4:8" x14ac:dyDescent="0.25">
      <c r="D4669" s="7"/>
      <c r="H4669" s="6"/>
    </row>
    <row r="4670" spans="4:8" x14ac:dyDescent="0.25">
      <c r="D4670" s="7"/>
      <c r="H4670" s="6"/>
    </row>
    <row r="4671" spans="4:8" x14ac:dyDescent="0.25">
      <c r="D4671" s="7"/>
      <c r="H4671" s="6"/>
    </row>
    <row r="4672" spans="4:8" x14ac:dyDescent="0.25">
      <c r="D4672" s="7"/>
      <c r="H4672" s="6"/>
    </row>
    <row r="4673" spans="4:8" x14ac:dyDescent="0.25">
      <c r="D4673" s="7"/>
      <c r="H4673" s="6"/>
    </row>
    <row r="4674" spans="4:8" x14ac:dyDescent="0.25">
      <c r="D4674" s="7"/>
      <c r="H4674" s="6"/>
    </row>
    <row r="4675" spans="4:8" x14ac:dyDescent="0.25">
      <c r="D4675" s="7"/>
      <c r="H4675" s="6"/>
    </row>
    <row r="4676" spans="4:8" x14ac:dyDescent="0.25">
      <c r="D4676" s="7"/>
      <c r="H4676" s="6"/>
    </row>
    <row r="4677" spans="4:8" x14ac:dyDescent="0.25">
      <c r="D4677" s="7"/>
      <c r="H4677" s="6"/>
    </row>
    <row r="4678" spans="4:8" x14ac:dyDescent="0.25">
      <c r="D4678" s="7"/>
      <c r="H4678" s="6"/>
    </row>
    <row r="4679" spans="4:8" x14ac:dyDescent="0.25">
      <c r="D4679" s="7"/>
      <c r="H4679" s="6"/>
    </row>
    <row r="4680" spans="4:8" x14ac:dyDescent="0.25">
      <c r="D4680" s="7"/>
      <c r="H4680" s="6"/>
    </row>
    <row r="4681" spans="4:8" x14ac:dyDescent="0.25">
      <c r="D4681" s="7"/>
      <c r="H4681" s="6"/>
    </row>
    <row r="4682" spans="4:8" x14ac:dyDescent="0.25">
      <c r="D4682" s="7"/>
      <c r="H4682" s="6"/>
    </row>
    <row r="4683" spans="4:8" x14ac:dyDescent="0.25">
      <c r="D4683" s="7"/>
      <c r="H4683" s="6"/>
    </row>
    <row r="4684" spans="4:8" x14ac:dyDescent="0.25">
      <c r="D4684" s="7"/>
      <c r="H4684" s="6"/>
    </row>
    <row r="4685" spans="4:8" x14ac:dyDescent="0.25">
      <c r="D4685" s="7"/>
      <c r="H4685" s="6"/>
    </row>
    <row r="4686" spans="4:8" x14ac:dyDescent="0.25">
      <c r="D4686" s="7"/>
      <c r="H4686" s="6"/>
    </row>
    <row r="4687" spans="4:8" x14ac:dyDescent="0.25">
      <c r="D4687" s="7"/>
      <c r="H4687" s="6"/>
    </row>
    <row r="4688" spans="4:8" x14ac:dyDescent="0.25">
      <c r="D4688" s="7"/>
      <c r="H4688" s="6"/>
    </row>
    <row r="4689" spans="4:8" x14ac:dyDescent="0.25">
      <c r="D4689" s="7"/>
      <c r="H4689" s="6"/>
    </row>
    <row r="4690" spans="4:8" x14ac:dyDescent="0.25">
      <c r="D4690" s="7"/>
      <c r="H4690" s="6"/>
    </row>
    <row r="4691" spans="4:8" x14ac:dyDescent="0.25">
      <c r="D4691" s="7"/>
      <c r="H4691" s="6"/>
    </row>
    <row r="4692" spans="4:8" x14ac:dyDescent="0.25">
      <c r="D4692" s="7"/>
      <c r="H4692" s="6"/>
    </row>
    <row r="4693" spans="4:8" x14ac:dyDescent="0.25">
      <c r="D4693" s="7"/>
      <c r="H4693" s="6"/>
    </row>
    <row r="4694" spans="4:8" x14ac:dyDescent="0.25">
      <c r="D4694" s="7"/>
      <c r="H4694" s="6"/>
    </row>
    <row r="4695" spans="4:8" x14ac:dyDescent="0.25">
      <c r="D4695" s="7"/>
      <c r="H4695" s="6"/>
    </row>
    <row r="4696" spans="4:8" x14ac:dyDescent="0.25">
      <c r="D4696" s="7"/>
      <c r="H4696" s="6"/>
    </row>
    <row r="4697" spans="4:8" x14ac:dyDescent="0.25">
      <c r="D4697" s="7"/>
      <c r="H4697" s="6"/>
    </row>
    <row r="4698" spans="4:8" x14ac:dyDescent="0.25">
      <c r="D4698" s="7"/>
      <c r="H4698" s="6"/>
    </row>
    <row r="4699" spans="4:8" x14ac:dyDescent="0.25">
      <c r="D4699" s="7"/>
      <c r="H4699" s="6"/>
    </row>
    <row r="4700" spans="4:8" x14ac:dyDescent="0.25">
      <c r="D4700" s="7"/>
      <c r="H4700" s="6"/>
    </row>
    <row r="4701" spans="4:8" x14ac:dyDescent="0.25">
      <c r="D4701" s="7"/>
      <c r="H4701" s="6"/>
    </row>
    <row r="4702" spans="4:8" x14ac:dyDescent="0.25">
      <c r="D4702" s="7"/>
      <c r="H4702" s="6"/>
    </row>
    <row r="4703" spans="4:8" x14ac:dyDescent="0.25">
      <c r="D4703" s="7"/>
      <c r="H4703" s="6"/>
    </row>
    <row r="4704" spans="4:8" x14ac:dyDescent="0.25">
      <c r="D4704" s="7"/>
      <c r="H4704" s="6"/>
    </row>
    <row r="4705" spans="4:8" x14ac:dyDescent="0.25">
      <c r="D4705" s="7"/>
      <c r="H4705" s="6"/>
    </row>
    <row r="4706" spans="4:8" x14ac:dyDescent="0.25">
      <c r="D4706" s="7"/>
      <c r="H4706" s="6"/>
    </row>
    <row r="4707" spans="4:8" x14ac:dyDescent="0.25">
      <c r="D4707" s="7"/>
      <c r="H4707" s="6"/>
    </row>
    <row r="4708" spans="4:8" x14ac:dyDescent="0.25">
      <c r="D4708" s="7"/>
      <c r="H4708" s="6"/>
    </row>
    <row r="4709" spans="4:8" x14ac:dyDescent="0.25">
      <c r="D4709" s="7"/>
      <c r="H4709" s="6"/>
    </row>
    <row r="4710" spans="4:8" x14ac:dyDescent="0.25">
      <c r="D4710" s="7"/>
      <c r="H4710" s="6"/>
    </row>
    <row r="4711" spans="4:8" x14ac:dyDescent="0.25">
      <c r="D4711" s="7"/>
      <c r="H4711" s="6"/>
    </row>
    <row r="4712" spans="4:8" x14ac:dyDescent="0.25">
      <c r="D4712" s="7"/>
      <c r="H4712" s="6"/>
    </row>
    <row r="4713" spans="4:8" x14ac:dyDescent="0.25">
      <c r="D4713" s="7"/>
      <c r="H4713" s="6"/>
    </row>
    <row r="4714" spans="4:8" x14ac:dyDescent="0.25">
      <c r="D4714" s="7"/>
      <c r="H4714" s="6"/>
    </row>
    <row r="4715" spans="4:8" x14ac:dyDescent="0.25">
      <c r="D4715" s="7"/>
      <c r="H4715" s="6"/>
    </row>
    <row r="4716" spans="4:8" x14ac:dyDescent="0.25">
      <c r="D4716" s="7"/>
      <c r="H4716" s="6"/>
    </row>
    <row r="4717" spans="4:8" x14ac:dyDescent="0.25">
      <c r="D4717" s="7"/>
      <c r="H4717" s="6"/>
    </row>
    <row r="4718" spans="4:8" x14ac:dyDescent="0.25">
      <c r="D4718" s="7"/>
      <c r="H4718" s="6"/>
    </row>
    <row r="4719" spans="4:8" x14ac:dyDescent="0.25">
      <c r="D4719" s="7"/>
      <c r="H4719" s="6"/>
    </row>
    <row r="4720" spans="4:8" x14ac:dyDescent="0.25">
      <c r="D4720" s="7"/>
      <c r="H4720" s="6"/>
    </row>
    <row r="4721" spans="4:8" x14ac:dyDescent="0.25">
      <c r="D4721" s="7"/>
      <c r="H4721" s="6"/>
    </row>
    <row r="4722" spans="4:8" x14ac:dyDescent="0.25">
      <c r="D4722" s="7"/>
      <c r="H4722" s="6"/>
    </row>
    <row r="4723" spans="4:8" x14ac:dyDescent="0.25">
      <c r="D4723" s="7"/>
      <c r="H4723" s="6"/>
    </row>
    <row r="4724" spans="4:8" x14ac:dyDescent="0.25">
      <c r="D4724" s="7"/>
      <c r="H4724" s="6"/>
    </row>
    <row r="4725" spans="4:8" x14ac:dyDescent="0.25">
      <c r="D4725" s="7"/>
      <c r="H4725" s="6"/>
    </row>
    <row r="4726" spans="4:8" x14ac:dyDescent="0.25">
      <c r="D4726" s="7"/>
      <c r="H4726" s="6"/>
    </row>
    <row r="4727" spans="4:8" x14ac:dyDescent="0.25">
      <c r="D4727" s="7"/>
      <c r="H4727" s="6"/>
    </row>
    <row r="4728" spans="4:8" x14ac:dyDescent="0.25">
      <c r="D4728" s="7"/>
      <c r="H4728" s="6"/>
    </row>
    <row r="4729" spans="4:8" x14ac:dyDescent="0.25">
      <c r="D4729" s="7"/>
      <c r="H4729" s="6"/>
    </row>
    <row r="4730" spans="4:8" x14ac:dyDescent="0.25">
      <c r="D4730" s="7"/>
      <c r="H4730" s="6"/>
    </row>
    <row r="4731" spans="4:8" x14ac:dyDescent="0.25">
      <c r="D4731" s="7"/>
      <c r="H4731" s="6"/>
    </row>
    <row r="4732" spans="4:8" x14ac:dyDescent="0.25">
      <c r="D4732" s="7"/>
      <c r="H4732" s="6"/>
    </row>
    <row r="4733" spans="4:8" x14ac:dyDescent="0.25">
      <c r="D4733" s="7"/>
      <c r="H4733" s="6"/>
    </row>
    <row r="4734" spans="4:8" x14ac:dyDescent="0.25">
      <c r="D4734" s="7"/>
      <c r="H4734" s="6"/>
    </row>
    <row r="4735" spans="4:8" x14ac:dyDescent="0.25">
      <c r="D4735" s="7"/>
      <c r="H4735" s="6"/>
    </row>
    <row r="4736" spans="4:8" x14ac:dyDescent="0.25">
      <c r="D4736" s="7"/>
      <c r="H4736" s="6"/>
    </row>
    <row r="4737" spans="4:8" x14ac:dyDescent="0.25">
      <c r="D4737" s="7"/>
      <c r="H4737" s="6"/>
    </row>
    <row r="4738" spans="4:8" x14ac:dyDescent="0.25">
      <c r="D4738" s="7"/>
      <c r="H4738" s="6"/>
    </row>
    <row r="4739" spans="4:8" x14ac:dyDescent="0.25">
      <c r="D4739" s="7"/>
      <c r="H4739" s="6"/>
    </row>
    <row r="4740" spans="4:8" x14ac:dyDescent="0.25">
      <c r="D4740" s="7"/>
      <c r="H4740" s="6"/>
    </row>
    <row r="4741" spans="4:8" x14ac:dyDescent="0.25">
      <c r="D4741" s="7"/>
      <c r="H4741" s="6"/>
    </row>
    <row r="4742" spans="4:8" x14ac:dyDescent="0.25">
      <c r="D4742" s="7"/>
      <c r="H4742" s="6"/>
    </row>
    <row r="4743" spans="4:8" x14ac:dyDescent="0.25">
      <c r="D4743" s="7"/>
      <c r="H4743" s="6"/>
    </row>
    <row r="4744" spans="4:8" x14ac:dyDescent="0.25">
      <c r="D4744" s="7"/>
      <c r="H4744" s="6"/>
    </row>
    <row r="4745" spans="4:8" x14ac:dyDescent="0.25">
      <c r="D4745" s="7"/>
      <c r="H4745" s="6"/>
    </row>
    <row r="4746" spans="4:8" x14ac:dyDescent="0.25">
      <c r="D4746" s="7"/>
      <c r="H4746" s="6"/>
    </row>
    <row r="4747" spans="4:8" x14ac:dyDescent="0.25">
      <c r="D4747" s="7"/>
      <c r="H4747" s="6"/>
    </row>
    <row r="4748" spans="4:8" x14ac:dyDescent="0.25">
      <c r="D4748" s="7"/>
      <c r="H4748" s="6"/>
    </row>
    <row r="4749" spans="4:8" x14ac:dyDescent="0.25">
      <c r="D4749" s="7"/>
      <c r="H4749" s="6"/>
    </row>
    <row r="4750" spans="4:8" x14ac:dyDescent="0.25">
      <c r="D4750" s="7"/>
      <c r="H4750" s="6"/>
    </row>
    <row r="4751" spans="4:8" x14ac:dyDescent="0.25">
      <c r="D4751" s="7"/>
      <c r="H4751" s="6"/>
    </row>
    <row r="4752" spans="4:8" x14ac:dyDescent="0.25">
      <c r="D4752" s="7"/>
      <c r="H4752" s="6"/>
    </row>
    <row r="4753" spans="4:8" x14ac:dyDescent="0.25">
      <c r="D4753" s="7"/>
      <c r="H4753" s="6"/>
    </row>
    <row r="4754" spans="4:8" x14ac:dyDescent="0.25">
      <c r="D4754" s="7"/>
      <c r="H4754" s="6"/>
    </row>
    <row r="4755" spans="4:8" x14ac:dyDescent="0.25">
      <c r="D4755" s="7"/>
      <c r="H4755" s="6"/>
    </row>
    <row r="4756" spans="4:8" x14ac:dyDescent="0.25">
      <c r="D4756" s="7"/>
      <c r="H4756" s="6"/>
    </row>
    <row r="4757" spans="4:8" x14ac:dyDescent="0.25">
      <c r="D4757" s="7"/>
      <c r="H4757" s="6"/>
    </row>
    <row r="4758" spans="4:8" x14ac:dyDescent="0.25">
      <c r="D4758" s="7"/>
      <c r="H4758" s="6"/>
    </row>
    <row r="4759" spans="4:8" x14ac:dyDescent="0.25">
      <c r="D4759" s="7"/>
      <c r="H4759" s="6"/>
    </row>
    <row r="4760" spans="4:8" x14ac:dyDescent="0.25">
      <c r="D4760" s="7"/>
      <c r="H4760" s="6"/>
    </row>
    <row r="4761" spans="4:8" x14ac:dyDescent="0.25">
      <c r="D4761" s="7"/>
      <c r="H4761" s="6"/>
    </row>
    <row r="4762" spans="4:8" x14ac:dyDescent="0.25">
      <c r="D4762" s="7"/>
      <c r="H4762" s="6"/>
    </row>
    <row r="4763" spans="4:8" x14ac:dyDescent="0.25">
      <c r="D4763" s="7"/>
      <c r="H4763" s="6"/>
    </row>
    <row r="4764" spans="4:8" x14ac:dyDescent="0.25">
      <c r="D4764" s="7"/>
      <c r="H4764" s="6"/>
    </row>
    <row r="4765" spans="4:8" x14ac:dyDescent="0.25">
      <c r="D4765" s="7"/>
      <c r="H4765" s="6"/>
    </row>
    <row r="4766" spans="4:8" x14ac:dyDescent="0.25">
      <c r="D4766" s="7"/>
      <c r="H4766" s="6"/>
    </row>
    <row r="4767" spans="4:8" x14ac:dyDescent="0.25">
      <c r="D4767" s="7"/>
      <c r="H4767" s="6"/>
    </row>
    <row r="4768" spans="4:8" x14ac:dyDescent="0.25">
      <c r="D4768" s="7"/>
      <c r="H4768" s="6"/>
    </row>
    <row r="4769" spans="4:8" x14ac:dyDescent="0.25">
      <c r="D4769" s="7"/>
      <c r="H4769" s="6"/>
    </row>
    <row r="4770" spans="4:8" x14ac:dyDescent="0.25">
      <c r="D4770" s="7"/>
      <c r="H4770" s="6"/>
    </row>
    <row r="4771" spans="4:8" x14ac:dyDescent="0.25">
      <c r="D4771" s="7"/>
      <c r="H4771" s="6"/>
    </row>
    <row r="4772" spans="4:8" x14ac:dyDescent="0.25">
      <c r="D4772" s="7"/>
      <c r="H4772" s="6"/>
    </row>
    <row r="4773" spans="4:8" x14ac:dyDescent="0.25">
      <c r="D4773" s="7"/>
      <c r="H4773" s="6"/>
    </row>
    <row r="4774" spans="4:8" x14ac:dyDescent="0.25">
      <c r="D4774" s="7"/>
      <c r="H4774" s="6"/>
    </row>
    <row r="4775" spans="4:8" x14ac:dyDescent="0.25">
      <c r="D4775" s="7"/>
      <c r="H4775" s="6"/>
    </row>
    <row r="4776" spans="4:8" x14ac:dyDescent="0.25">
      <c r="D4776" s="7"/>
      <c r="H4776" s="6"/>
    </row>
    <row r="4777" spans="4:8" x14ac:dyDescent="0.25">
      <c r="D4777" s="7"/>
      <c r="H4777" s="6"/>
    </row>
    <row r="4778" spans="4:8" x14ac:dyDescent="0.25">
      <c r="D4778" s="7"/>
      <c r="H4778" s="6"/>
    </row>
    <row r="4779" spans="4:8" x14ac:dyDescent="0.25">
      <c r="D4779" s="7"/>
      <c r="H4779" s="6"/>
    </row>
    <row r="4780" spans="4:8" x14ac:dyDescent="0.25">
      <c r="D4780" s="7"/>
      <c r="H4780" s="6"/>
    </row>
    <row r="4781" spans="4:8" x14ac:dyDescent="0.25">
      <c r="D4781" s="7"/>
      <c r="H4781" s="6"/>
    </row>
    <row r="4782" spans="4:8" x14ac:dyDescent="0.25">
      <c r="D4782" s="7"/>
      <c r="H4782" s="6"/>
    </row>
    <row r="4783" spans="4:8" x14ac:dyDescent="0.25">
      <c r="D4783" s="7"/>
      <c r="H4783" s="6"/>
    </row>
    <row r="4784" spans="4:8" x14ac:dyDescent="0.25">
      <c r="D4784" s="7"/>
      <c r="H4784" s="6"/>
    </row>
    <row r="4785" spans="4:8" x14ac:dyDescent="0.25">
      <c r="D4785" s="7"/>
      <c r="H4785" s="6"/>
    </row>
    <row r="4786" spans="4:8" x14ac:dyDescent="0.25">
      <c r="D4786" s="7"/>
      <c r="H4786" s="6"/>
    </row>
    <row r="4787" spans="4:8" x14ac:dyDescent="0.25">
      <c r="D4787" s="7"/>
      <c r="H4787" s="6"/>
    </row>
    <row r="4788" spans="4:8" x14ac:dyDescent="0.25">
      <c r="D4788" s="7"/>
      <c r="H4788" s="6"/>
    </row>
    <row r="4789" spans="4:8" x14ac:dyDescent="0.25">
      <c r="D4789" s="7"/>
      <c r="H4789" s="6"/>
    </row>
    <row r="4790" spans="4:8" x14ac:dyDescent="0.25">
      <c r="D4790" s="7"/>
      <c r="H4790" s="6"/>
    </row>
    <row r="4791" spans="4:8" x14ac:dyDescent="0.25">
      <c r="D4791" s="7"/>
      <c r="H4791" s="6"/>
    </row>
    <row r="4792" spans="4:8" x14ac:dyDescent="0.25">
      <c r="D4792" s="7"/>
      <c r="H4792" s="6"/>
    </row>
    <row r="4793" spans="4:8" x14ac:dyDescent="0.25">
      <c r="D4793" s="7"/>
      <c r="H4793" s="6"/>
    </row>
    <row r="4794" spans="4:8" x14ac:dyDescent="0.25">
      <c r="D4794" s="7"/>
      <c r="H4794" s="6"/>
    </row>
    <row r="4795" spans="4:8" x14ac:dyDescent="0.25">
      <c r="D4795" s="7"/>
      <c r="H4795" s="6"/>
    </row>
    <row r="4796" spans="4:8" x14ac:dyDescent="0.25">
      <c r="D4796" s="7"/>
      <c r="H4796" s="6"/>
    </row>
    <row r="4797" spans="4:8" x14ac:dyDescent="0.25">
      <c r="D4797" s="7"/>
      <c r="H4797" s="6"/>
    </row>
    <row r="4798" spans="4:8" x14ac:dyDescent="0.25">
      <c r="D4798" s="7"/>
      <c r="H4798" s="6"/>
    </row>
    <row r="4799" spans="4:8" x14ac:dyDescent="0.25">
      <c r="D4799" s="7"/>
      <c r="H4799" s="6"/>
    </row>
    <row r="4800" spans="4:8" x14ac:dyDescent="0.25">
      <c r="D4800" s="7"/>
      <c r="H4800" s="6"/>
    </row>
    <row r="4801" spans="4:8" x14ac:dyDescent="0.25">
      <c r="D4801" s="7"/>
      <c r="H4801" s="6"/>
    </row>
    <row r="4802" spans="4:8" x14ac:dyDescent="0.25">
      <c r="D4802" s="7"/>
      <c r="H4802" s="6"/>
    </row>
    <row r="4803" spans="4:8" x14ac:dyDescent="0.25">
      <c r="D4803" s="7"/>
      <c r="H4803" s="6"/>
    </row>
    <row r="4804" spans="4:8" x14ac:dyDescent="0.25">
      <c r="D4804" s="7"/>
      <c r="H4804" s="6"/>
    </row>
    <row r="4805" spans="4:8" x14ac:dyDescent="0.25">
      <c r="D4805" s="7"/>
      <c r="H4805" s="6"/>
    </row>
    <row r="4806" spans="4:8" x14ac:dyDescent="0.25">
      <c r="D4806" s="7"/>
      <c r="H4806" s="6"/>
    </row>
    <row r="4807" spans="4:8" x14ac:dyDescent="0.25">
      <c r="D4807" s="7"/>
      <c r="H4807" s="6"/>
    </row>
    <row r="4808" spans="4:8" x14ac:dyDescent="0.25">
      <c r="D4808" s="7"/>
      <c r="H4808" s="6"/>
    </row>
    <row r="4809" spans="4:8" x14ac:dyDescent="0.25">
      <c r="D4809" s="7"/>
      <c r="H4809" s="6"/>
    </row>
    <row r="4810" spans="4:8" x14ac:dyDescent="0.25">
      <c r="D4810" s="7"/>
      <c r="H4810" s="6"/>
    </row>
    <row r="4811" spans="4:8" x14ac:dyDescent="0.25">
      <c r="D4811" s="7"/>
      <c r="H4811" s="6"/>
    </row>
    <row r="4812" spans="4:8" x14ac:dyDescent="0.25">
      <c r="D4812" s="7"/>
      <c r="H4812" s="6"/>
    </row>
    <row r="4813" spans="4:8" x14ac:dyDescent="0.25">
      <c r="D4813" s="7"/>
      <c r="H4813" s="6"/>
    </row>
    <row r="4814" spans="4:8" x14ac:dyDescent="0.25">
      <c r="D4814" s="7"/>
      <c r="H4814" s="6"/>
    </row>
    <row r="4815" spans="4:8" x14ac:dyDescent="0.25">
      <c r="D4815" s="7"/>
      <c r="H4815" s="6"/>
    </row>
    <row r="4816" spans="4:8" x14ac:dyDescent="0.25">
      <c r="D4816" s="7"/>
      <c r="H4816" s="6"/>
    </row>
    <row r="4817" spans="4:8" x14ac:dyDescent="0.25">
      <c r="D4817" s="7"/>
      <c r="H4817" s="6"/>
    </row>
    <row r="4818" spans="4:8" x14ac:dyDescent="0.25">
      <c r="D4818" s="7"/>
      <c r="H4818" s="6"/>
    </row>
    <row r="4819" spans="4:8" x14ac:dyDescent="0.25">
      <c r="D4819" s="7"/>
      <c r="H4819" s="6"/>
    </row>
    <row r="4820" spans="4:8" x14ac:dyDescent="0.25">
      <c r="D4820" s="7"/>
      <c r="H4820" s="6"/>
    </row>
    <row r="4821" spans="4:8" x14ac:dyDescent="0.25">
      <c r="D4821" s="7"/>
      <c r="H4821" s="6"/>
    </row>
    <row r="4822" spans="4:8" x14ac:dyDescent="0.25">
      <c r="D4822" s="7"/>
      <c r="H4822" s="6"/>
    </row>
    <row r="4823" spans="4:8" x14ac:dyDescent="0.25">
      <c r="D4823" s="7"/>
      <c r="H4823" s="6"/>
    </row>
    <row r="4824" spans="4:8" x14ac:dyDescent="0.25">
      <c r="D4824" s="7"/>
      <c r="H4824" s="6"/>
    </row>
    <row r="4825" spans="4:8" x14ac:dyDescent="0.25">
      <c r="D4825" s="7"/>
      <c r="H4825" s="6"/>
    </row>
    <row r="4826" spans="4:8" x14ac:dyDescent="0.25">
      <c r="D4826" s="7"/>
      <c r="H4826" s="6"/>
    </row>
    <row r="4827" spans="4:8" x14ac:dyDescent="0.25">
      <c r="D4827" s="7"/>
      <c r="H4827" s="6"/>
    </row>
    <row r="4828" spans="4:8" x14ac:dyDescent="0.25">
      <c r="D4828" s="7"/>
      <c r="H4828" s="6"/>
    </row>
    <row r="4829" spans="4:8" x14ac:dyDescent="0.25">
      <c r="D4829" s="7"/>
      <c r="H4829" s="6"/>
    </row>
    <row r="4830" spans="4:8" x14ac:dyDescent="0.25">
      <c r="D4830" s="7"/>
      <c r="H4830" s="6"/>
    </row>
    <row r="4831" spans="4:8" x14ac:dyDescent="0.25">
      <c r="D4831" s="7"/>
      <c r="H4831" s="6"/>
    </row>
    <row r="4832" spans="4:8" x14ac:dyDescent="0.25">
      <c r="D4832" s="7"/>
      <c r="H4832" s="6"/>
    </row>
    <row r="4833" spans="4:8" x14ac:dyDescent="0.25">
      <c r="D4833" s="7"/>
      <c r="H4833" s="6"/>
    </row>
    <row r="4834" spans="4:8" x14ac:dyDescent="0.25">
      <c r="D4834" s="7"/>
      <c r="H4834" s="6"/>
    </row>
    <row r="4835" spans="4:8" x14ac:dyDescent="0.25">
      <c r="D4835" s="7"/>
      <c r="H4835" s="6"/>
    </row>
    <row r="4836" spans="4:8" x14ac:dyDescent="0.25">
      <c r="D4836" s="7"/>
      <c r="H4836" s="6"/>
    </row>
    <row r="4837" spans="4:8" x14ac:dyDescent="0.25">
      <c r="D4837" s="7"/>
      <c r="H4837" s="6"/>
    </row>
    <row r="4838" spans="4:8" x14ac:dyDescent="0.25">
      <c r="D4838" s="7"/>
      <c r="H4838" s="6"/>
    </row>
    <row r="4839" spans="4:8" x14ac:dyDescent="0.25">
      <c r="D4839" s="7"/>
      <c r="H4839" s="6"/>
    </row>
    <row r="4840" spans="4:8" x14ac:dyDescent="0.25">
      <c r="D4840" s="7"/>
      <c r="H4840" s="6"/>
    </row>
    <row r="4841" spans="4:8" x14ac:dyDescent="0.25">
      <c r="D4841" s="7"/>
      <c r="H4841" s="6"/>
    </row>
    <row r="4842" spans="4:8" x14ac:dyDescent="0.25">
      <c r="D4842" s="7"/>
      <c r="H4842" s="6"/>
    </row>
    <row r="4843" spans="4:8" x14ac:dyDescent="0.25">
      <c r="D4843" s="7"/>
      <c r="H4843" s="6"/>
    </row>
    <row r="4844" spans="4:8" x14ac:dyDescent="0.25">
      <c r="D4844" s="7"/>
      <c r="H4844" s="6"/>
    </row>
    <row r="4845" spans="4:8" x14ac:dyDescent="0.25">
      <c r="D4845" s="7"/>
      <c r="H4845" s="6"/>
    </row>
    <row r="4846" spans="4:8" x14ac:dyDescent="0.25">
      <c r="D4846" s="7"/>
      <c r="H4846" s="6"/>
    </row>
    <row r="4847" spans="4:8" x14ac:dyDescent="0.25">
      <c r="D4847" s="7"/>
      <c r="H4847" s="6"/>
    </row>
    <row r="4848" spans="4:8" x14ac:dyDescent="0.25">
      <c r="D4848" s="7"/>
      <c r="H4848" s="6"/>
    </row>
    <row r="4849" spans="4:8" x14ac:dyDescent="0.25">
      <c r="D4849" s="7"/>
      <c r="H4849" s="6"/>
    </row>
    <row r="4850" spans="4:8" x14ac:dyDescent="0.25">
      <c r="D4850" s="7"/>
      <c r="H4850" s="6"/>
    </row>
    <row r="4851" spans="4:8" x14ac:dyDescent="0.25">
      <c r="D4851" s="7"/>
      <c r="H4851" s="6"/>
    </row>
    <row r="4852" spans="4:8" x14ac:dyDescent="0.25">
      <c r="D4852" s="7"/>
      <c r="H4852" s="6"/>
    </row>
    <row r="4853" spans="4:8" x14ac:dyDescent="0.25">
      <c r="D4853" s="7"/>
      <c r="H4853" s="6"/>
    </row>
    <row r="4854" spans="4:8" x14ac:dyDescent="0.25">
      <c r="D4854" s="7"/>
      <c r="H4854" s="6"/>
    </row>
    <row r="4855" spans="4:8" x14ac:dyDescent="0.25">
      <c r="D4855" s="7"/>
      <c r="H4855" s="6"/>
    </row>
    <row r="4856" spans="4:8" x14ac:dyDescent="0.25">
      <c r="D4856" s="7"/>
      <c r="H4856" s="6"/>
    </row>
    <row r="4857" spans="4:8" x14ac:dyDescent="0.25">
      <c r="D4857" s="7"/>
      <c r="H4857" s="6"/>
    </row>
    <row r="4858" spans="4:8" x14ac:dyDescent="0.25">
      <c r="D4858" s="7"/>
      <c r="H4858" s="6"/>
    </row>
    <row r="4859" spans="4:8" x14ac:dyDescent="0.25">
      <c r="D4859" s="7"/>
      <c r="H4859" s="6"/>
    </row>
    <row r="4860" spans="4:8" x14ac:dyDescent="0.25">
      <c r="D4860" s="7"/>
      <c r="H4860" s="6"/>
    </row>
    <row r="4861" spans="4:8" x14ac:dyDescent="0.25">
      <c r="D4861" s="7"/>
      <c r="H4861" s="6"/>
    </row>
    <row r="4862" spans="4:8" x14ac:dyDescent="0.25">
      <c r="D4862" s="7"/>
      <c r="H4862" s="6"/>
    </row>
    <row r="4863" spans="4:8" x14ac:dyDescent="0.25">
      <c r="D4863" s="7"/>
      <c r="H4863" s="6"/>
    </row>
    <row r="4864" spans="4:8" x14ac:dyDescent="0.25">
      <c r="D4864" s="7"/>
      <c r="H4864" s="6"/>
    </row>
    <row r="4865" spans="4:8" x14ac:dyDescent="0.25">
      <c r="D4865" s="7"/>
      <c r="H4865" s="6"/>
    </row>
    <row r="4866" spans="4:8" x14ac:dyDescent="0.25">
      <c r="D4866" s="7"/>
      <c r="H4866" s="6"/>
    </row>
    <row r="4867" spans="4:8" x14ac:dyDescent="0.25">
      <c r="D4867" s="7"/>
      <c r="H4867" s="6"/>
    </row>
    <row r="4868" spans="4:8" x14ac:dyDescent="0.25">
      <c r="D4868" s="7"/>
      <c r="H4868" s="6"/>
    </row>
    <row r="4869" spans="4:8" x14ac:dyDescent="0.25">
      <c r="D4869" s="7"/>
      <c r="H4869" s="6"/>
    </row>
    <row r="4870" spans="4:8" x14ac:dyDescent="0.25">
      <c r="D4870" s="7"/>
      <c r="H4870" s="6"/>
    </row>
    <row r="4871" spans="4:8" x14ac:dyDescent="0.25">
      <c r="D4871" s="7"/>
      <c r="H4871" s="6"/>
    </row>
    <row r="4872" spans="4:8" x14ac:dyDescent="0.25">
      <c r="D4872" s="7"/>
      <c r="H4872" s="6"/>
    </row>
    <row r="4873" spans="4:8" x14ac:dyDescent="0.25">
      <c r="D4873" s="7"/>
      <c r="H4873" s="6"/>
    </row>
    <row r="4874" spans="4:8" x14ac:dyDescent="0.25">
      <c r="D4874" s="7"/>
      <c r="H4874" s="6"/>
    </row>
    <row r="4875" spans="4:8" x14ac:dyDescent="0.25">
      <c r="D4875" s="7"/>
      <c r="H4875" s="6"/>
    </row>
    <row r="4876" spans="4:8" x14ac:dyDescent="0.25">
      <c r="D4876" s="7"/>
      <c r="H4876" s="6"/>
    </row>
    <row r="4877" spans="4:8" x14ac:dyDescent="0.25">
      <c r="D4877" s="7"/>
      <c r="H4877" s="6"/>
    </row>
    <row r="4878" spans="4:8" x14ac:dyDescent="0.25">
      <c r="D4878" s="7"/>
      <c r="H4878" s="6"/>
    </row>
    <row r="4879" spans="4:8" x14ac:dyDescent="0.25">
      <c r="D4879" s="7"/>
      <c r="H4879" s="6"/>
    </row>
    <row r="4880" spans="4:8" x14ac:dyDescent="0.25">
      <c r="D4880" s="7"/>
      <c r="H4880" s="6"/>
    </row>
    <row r="4881" spans="4:8" x14ac:dyDescent="0.25">
      <c r="D4881" s="7"/>
      <c r="H4881" s="6"/>
    </row>
    <row r="4882" spans="4:8" x14ac:dyDescent="0.25">
      <c r="D4882" s="7"/>
      <c r="H4882" s="6"/>
    </row>
    <row r="4883" spans="4:8" x14ac:dyDescent="0.25">
      <c r="D4883" s="7"/>
      <c r="H4883" s="6"/>
    </row>
    <row r="4884" spans="4:8" x14ac:dyDescent="0.25">
      <c r="D4884" s="7"/>
      <c r="H4884" s="6"/>
    </row>
    <row r="4885" spans="4:8" x14ac:dyDescent="0.25">
      <c r="D4885" s="7"/>
      <c r="H4885" s="6"/>
    </row>
    <row r="4886" spans="4:8" x14ac:dyDescent="0.25">
      <c r="D4886" s="7"/>
      <c r="H4886" s="6"/>
    </row>
    <row r="4887" spans="4:8" x14ac:dyDescent="0.25">
      <c r="D4887" s="7"/>
      <c r="H4887" s="6"/>
    </row>
    <row r="4888" spans="4:8" x14ac:dyDescent="0.25">
      <c r="D4888" s="7"/>
      <c r="H4888" s="6"/>
    </row>
    <row r="4889" spans="4:8" x14ac:dyDescent="0.25">
      <c r="D4889" s="7"/>
      <c r="H4889" s="6"/>
    </row>
    <row r="4890" spans="4:8" x14ac:dyDescent="0.25">
      <c r="D4890" s="7"/>
      <c r="H4890" s="6"/>
    </row>
    <row r="4891" spans="4:8" x14ac:dyDescent="0.25">
      <c r="D4891" s="7"/>
      <c r="H4891" s="6"/>
    </row>
    <row r="4892" spans="4:8" x14ac:dyDescent="0.25">
      <c r="D4892" s="7"/>
      <c r="H4892" s="6"/>
    </row>
    <row r="4893" spans="4:8" x14ac:dyDescent="0.25">
      <c r="D4893" s="7"/>
      <c r="H4893" s="6"/>
    </row>
    <row r="4894" spans="4:8" x14ac:dyDescent="0.25">
      <c r="D4894" s="7"/>
      <c r="H4894" s="6"/>
    </row>
    <row r="4895" spans="4:8" x14ac:dyDescent="0.25">
      <c r="D4895" s="7"/>
      <c r="H4895" s="6"/>
    </row>
    <row r="4896" spans="4:8" x14ac:dyDescent="0.25">
      <c r="D4896" s="7"/>
      <c r="H4896" s="6"/>
    </row>
    <row r="4897" spans="4:8" x14ac:dyDescent="0.25">
      <c r="D4897" s="7"/>
      <c r="H4897" s="6"/>
    </row>
    <row r="4898" spans="4:8" x14ac:dyDescent="0.25">
      <c r="D4898" s="7"/>
      <c r="H4898" s="6"/>
    </row>
    <row r="4899" spans="4:8" x14ac:dyDescent="0.25">
      <c r="D4899" s="7"/>
      <c r="H4899" s="6"/>
    </row>
    <row r="4900" spans="4:8" x14ac:dyDescent="0.25">
      <c r="D4900" s="7"/>
      <c r="H4900" s="6"/>
    </row>
    <row r="4901" spans="4:8" x14ac:dyDescent="0.25">
      <c r="D4901" s="7"/>
      <c r="H4901" s="6"/>
    </row>
    <row r="4902" spans="4:8" x14ac:dyDescent="0.25">
      <c r="D4902" s="7"/>
      <c r="H4902" s="6"/>
    </row>
    <row r="4903" spans="4:8" x14ac:dyDescent="0.25">
      <c r="D4903" s="7"/>
      <c r="H4903" s="6"/>
    </row>
    <row r="4904" spans="4:8" x14ac:dyDescent="0.25">
      <c r="D4904" s="7"/>
      <c r="H4904" s="6"/>
    </row>
    <row r="4905" spans="4:8" x14ac:dyDescent="0.25">
      <c r="D4905" s="7"/>
      <c r="H4905" s="6"/>
    </row>
    <row r="4906" spans="4:8" x14ac:dyDescent="0.25">
      <c r="D4906" s="7"/>
      <c r="H4906" s="6"/>
    </row>
    <row r="4907" spans="4:8" x14ac:dyDescent="0.25">
      <c r="D4907" s="7"/>
      <c r="H4907" s="6"/>
    </row>
    <row r="4908" spans="4:8" x14ac:dyDescent="0.25">
      <c r="D4908" s="7"/>
      <c r="H4908" s="6"/>
    </row>
    <row r="4909" spans="4:8" x14ac:dyDescent="0.25">
      <c r="D4909" s="7"/>
      <c r="H4909" s="6"/>
    </row>
    <row r="4910" spans="4:8" x14ac:dyDescent="0.25">
      <c r="D4910" s="7"/>
      <c r="H4910" s="6"/>
    </row>
    <row r="4911" spans="4:8" x14ac:dyDescent="0.25">
      <c r="D4911" s="7"/>
      <c r="H4911" s="6"/>
    </row>
    <row r="4912" spans="4:8" x14ac:dyDescent="0.25">
      <c r="D4912" s="7"/>
      <c r="H4912" s="6"/>
    </row>
    <row r="4913" spans="4:8" x14ac:dyDescent="0.25">
      <c r="D4913" s="7"/>
      <c r="H4913" s="6"/>
    </row>
    <row r="4914" spans="4:8" x14ac:dyDescent="0.25">
      <c r="D4914" s="7"/>
      <c r="H4914" s="6"/>
    </row>
    <row r="4915" spans="4:8" x14ac:dyDescent="0.25">
      <c r="D4915" s="7"/>
      <c r="H4915" s="6"/>
    </row>
    <row r="4916" spans="4:8" x14ac:dyDescent="0.25">
      <c r="D4916" s="7"/>
      <c r="H4916" s="6"/>
    </row>
    <row r="4917" spans="4:8" x14ac:dyDescent="0.25">
      <c r="D4917" s="7"/>
      <c r="H4917" s="6"/>
    </row>
    <row r="4918" spans="4:8" x14ac:dyDescent="0.25">
      <c r="D4918" s="7"/>
      <c r="H4918" s="6"/>
    </row>
    <row r="4919" spans="4:8" x14ac:dyDescent="0.25">
      <c r="D4919" s="7"/>
      <c r="H4919" s="6"/>
    </row>
    <row r="4920" spans="4:8" x14ac:dyDescent="0.25">
      <c r="D4920" s="7"/>
      <c r="H4920" s="6"/>
    </row>
    <row r="4921" spans="4:8" x14ac:dyDescent="0.25">
      <c r="D4921" s="7"/>
      <c r="H4921" s="6"/>
    </row>
    <row r="4922" spans="4:8" x14ac:dyDescent="0.25">
      <c r="D4922" s="7"/>
      <c r="H4922" s="6"/>
    </row>
    <row r="4923" spans="4:8" x14ac:dyDescent="0.25">
      <c r="D4923" s="7"/>
      <c r="H4923" s="6"/>
    </row>
    <row r="4924" spans="4:8" x14ac:dyDescent="0.25">
      <c r="D4924" s="7"/>
      <c r="H4924" s="6"/>
    </row>
    <row r="4925" spans="4:8" x14ac:dyDescent="0.25">
      <c r="D4925" s="7"/>
      <c r="H4925" s="6"/>
    </row>
    <row r="4926" spans="4:8" x14ac:dyDescent="0.25">
      <c r="D4926" s="7"/>
      <c r="H4926" s="6"/>
    </row>
    <row r="4927" spans="4:8" x14ac:dyDescent="0.25">
      <c r="D4927" s="7"/>
      <c r="H4927" s="6"/>
    </row>
    <row r="4928" spans="4:8" x14ac:dyDescent="0.25">
      <c r="D4928" s="7"/>
      <c r="H4928" s="6"/>
    </row>
    <row r="4929" spans="4:8" x14ac:dyDescent="0.25">
      <c r="D4929" s="7"/>
      <c r="H4929" s="6"/>
    </row>
    <row r="4930" spans="4:8" x14ac:dyDescent="0.25">
      <c r="D4930" s="7"/>
      <c r="H4930" s="6"/>
    </row>
    <row r="4931" spans="4:8" x14ac:dyDescent="0.25">
      <c r="D4931" s="7"/>
      <c r="H4931" s="6"/>
    </row>
    <row r="4932" spans="4:8" x14ac:dyDescent="0.25">
      <c r="D4932" s="7"/>
      <c r="H4932" s="6"/>
    </row>
    <row r="4933" spans="4:8" x14ac:dyDescent="0.25">
      <c r="D4933" s="7"/>
      <c r="H4933" s="6"/>
    </row>
    <row r="4934" spans="4:8" x14ac:dyDescent="0.25">
      <c r="D4934" s="7"/>
      <c r="H4934" s="6"/>
    </row>
    <row r="4935" spans="4:8" x14ac:dyDescent="0.25">
      <c r="D4935" s="7"/>
      <c r="H4935" s="6"/>
    </row>
    <row r="4936" spans="4:8" x14ac:dyDescent="0.25">
      <c r="D4936" s="7"/>
      <c r="H4936" s="6"/>
    </row>
    <row r="4937" spans="4:8" x14ac:dyDescent="0.25">
      <c r="D4937" s="7"/>
      <c r="H4937" s="6"/>
    </row>
    <row r="4938" spans="4:8" x14ac:dyDescent="0.25">
      <c r="D4938" s="7"/>
      <c r="H4938" s="6"/>
    </row>
    <row r="4939" spans="4:8" x14ac:dyDescent="0.25">
      <c r="D4939" s="7"/>
      <c r="H4939" s="6"/>
    </row>
    <row r="4940" spans="4:8" x14ac:dyDescent="0.25">
      <c r="D4940" s="7"/>
      <c r="H4940" s="6"/>
    </row>
    <row r="4941" spans="4:8" x14ac:dyDescent="0.25">
      <c r="D4941" s="7"/>
      <c r="H4941" s="6"/>
    </row>
    <row r="4942" spans="4:8" x14ac:dyDescent="0.25">
      <c r="D4942" s="7"/>
      <c r="H4942" s="6"/>
    </row>
    <row r="4943" spans="4:8" x14ac:dyDescent="0.25">
      <c r="D4943" s="7"/>
      <c r="H4943" s="6"/>
    </row>
    <row r="4944" spans="4:8" x14ac:dyDescent="0.25">
      <c r="D4944" s="7"/>
      <c r="H4944" s="6"/>
    </row>
    <row r="4945" spans="4:8" x14ac:dyDescent="0.25">
      <c r="D4945" s="7"/>
      <c r="H4945" s="6"/>
    </row>
    <row r="4946" spans="4:8" x14ac:dyDescent="0.25">
      <c r="D4946" s="7"/>
      <c r="H4946" s="6"/>
    </row>
    <row r="4947" spans="4:8" x14ac:dyDescent="0.25">
      <c r="D4947" s="7"/>
      <c r="H4947" s="6"/>
    </row>
    <row r="4948" spans="4:8" x14ac:dyDescent="0.25">
      <c r="D4948" s="7"/>
      <c r="H4948" s="6"/>
    </row>
    <row r="4949" spans="4:8" x14ac:dyDescent="0.25">
      <c r="D4949" s="7"/>
      <c r="H4949" s="6"/>
    </row>
    <row r="4950" spans="4:8" x14ac:dyDescent="0.25">
      <c r="D4950" s="7"/>
      <c r="H4950" s="6"/>
    </row>
    <row r="4951" spans="4:8" x14ac:dyDescent="0.25">
      <c r="D4951" s="7"/>
      <c r="H4951" s="6"/>
    </row>
    <row r="4952" spans="4:8" x14ac:dyDescent="0.25">
      <c r="D4952" s="7"/>
      <c r="H4952" s="6"/>
    </row>
    <row r="4953" spans="4:8" x14ac:dyDescent="0.25">
      <c r="D4953" s="7"/>
      <c r="H4953" s="6"/>
    </row>
    <row r="4954" spans="4:8" x14ac:dyDescent="0.25">
      <c r="D4954" s="7"/>
      <c r="H4954" s="6"/>
    </row>
    <row r="4955" spans="4:8" x14ac:dyDescent="0.25">
      <c r="D4955" s="7"/>
      <c r="H4955" s="6"/>
    </row>
    <row r="4956" spans="4:8" x14ac:dyDescent="0.25">
      <c r="D4956" s="7"/>
      <c r="H4956" s="6"/>
    </row>
    <row r="4957" spans="4:8" x14ac:dyDescent="0.25">
      <c r="D4957" s="7"/>
      <c r="H4957" s="6"/>
    </row>
    <row r="4958" spans="4:8" x14ac:dyDescent="0.25">
      <c r="D4958" s="7"/>
      <c r="H4958" s="6"/>
    </row>
    <row r="4959" spans="4:8" x14ac:dyDescent="0.25">
      <c r="D4959" s="7"/>
      <c r="H4959" s="6"/>
    </row>
    <row r="4960" spans="4:8" x14ac:dyDescent="0.25">
      <c r="D4960" s="7"/>
      <c r="H4960" s="6"/>
    </row>
    <row r="4961" spans="4:8" x14ac:dyDescent="0.25">
      <c r="D4961" s="7"/>
      <c r="H4961" s="6"/>
    </row>
    <row r="4962" spans="4:8" x14ac:dyDescent="0.25">
      <c r="D4962" s="7"/>
      <c r="H4962" s="6"/>
    </row>
    <row r="4963" spans="4:8" x14ac:dyDescent="0.25">
      <c r="D4963" s="7"/>
      <c r="H4963" s="6"/>
    </row>
    <row r="4964" spans="4:8" x14ac:dyDescent="0.25">
      <c r="D4964" s="7"/>
      <c r="H4964" s="6"/>
    </row>
    <row r="4965" spans="4:8" x14ac:dyDescent="0.25">
      <c r="D4965" s="7"/>
      <c r="H4965" s="6"/>
    </row>
    <row r="4966" spans="4:8" x14ac:dyDescent="0.25">
      <c r="D4966" s="7"/>
      <c r="H4966" s="6"/>
    </row>
    <row r="4967" spans="4:8" x14ac:dyDescent="0.25">
      <c r="D4967" s="7"/>
      <c r="H4967" s="6"/>
    </row>
    <row r="4968" spans="4:8" x14ac:dyDescent="0.25">
      <c r="D4968" s="7"/>
      <c r="H4968" s="6"/>
    </row>
    <row r="4969" spans="4:8" x14ac:dyDescent="0.25">
      <c r="D4969" s="7"/>
      <c r="H4969" s="6"/>
    </row>
    <row r="4970" spans="4:8" x14ac:dyDescent="0.25">
      <c r="D4970" s="7"/>
      <c r="H4970" s="6"/>
    </row>
    <row r="4971" spans="4:8" x14ac:dyDescent="0.25">
      <c r="D4971" s="7"/>
      <c r="H4971" s="6"/>
    </row>
    <row r="4972" spans="4:8" x14ac:dyDescent="0.25">
      <c r="D4972" s="7"/>
      <c r="H4972" s="6"/>
    </row>
    <row r="4973" spans="4:8" x14ac:dyDescent="0.25">
      <c r="D4973" s="7"/>
      <c r="H4973" s="6"/>
    </row>
    <row r="4974" spans="4:8" x14ac:dyDescent="0.25">
      <c r="D4974" s="7"/>
      <c r="H4974" s="6"/>
    </row>
    <row r="4975" spans="4:8" x14ac:dyDescent="0.25">
      <c r="D4975" s="7"/>
      <c r="H4975" s="6"/>
    </row>
    <row r="4976" spans="4:8" x14ac:dyDescent="0.25">
      <c r="D4976" s="7"/>
      <c r="H4976" s="6"/>
    </row>
    <row r="4977" spans="4:8" x14ac:dyDescent="0.25">
      <c r="D4977" s="7"/>
      <c r="H4977" s="6"/>
    </row>
    <row r="4978" spans="4:8" x14ac:dyDescent="0.25">
      <c r="D4978" s="7"/>
      <c r="H4978" s="6"/>
    </row>
    <row r="4979" spans="4:8" x14ac:dyDescent="0.25">
      <c r="D4979" s="7"/>
      <c r="H4979" s="6"/>
    </row>
    <row r="4980" spans="4:8" x14ac:dyDescent="0.25">
      <c r="D4980" s="7"/>
      <c r="H4980" s="6"/>
    </row>
    <row r="4981" spans="4:8" x14ac:dyDescent="0.25">
      <c r="D4981" s="7"/>
      <c r="H4981" s="6"/>
    </row>
    <row r="4982" spans="4:8" x14ac:dyDescent="0.25">
      <c r="D4982" s="7"/>
      <c r="H4982" s="6"/>
    </row>
    <row r="4983" spans="4:8" x14ac:dyDescent="0.25">
      <c r="D4983" s="7"/>
      <c r="H4983" s="6"/>
    </row>
    <row r="4984" spans="4:8" x14ac:dyDescent="0.25">
      <c r="D4984" s="7"/>
      <c r="H4984" s="6"/>
    </row>
    <row r="4985" spans="4:8" x14ac:dyDescent="0.25">
      <c r="D4985" s="7"/>
      <c r="H4985" s="6"/>
    </row>
    <row r="4986" spans="4:8" x14ac:dyDescent="0.25">
      <c r="D4986" s="7"/>
      <c r="H4986" s="6"/>
    </row>
    <row r="4987" spans="4:8" x14ac:dyDescent="0.25">
      <c r="D4987" s="7"/>
      <c r="H4987" s="6"/>
    </row>
    <row r="4988" spans="4:8" x14ac:dyDescent="0.25">
      <c r="D4988" s="7"/>
      <c r="H4988" s="6"/>
    </row>
    <row r="4989" spans="4:8" x14ac:dyDescent="0.25">
      <c r="D4989" s="7"/>
      <c r="H4989" s="6"/>
    </row>
    <row r="4990" spans="4:8" x14ac:dyDescent="0.25">
      <c r="D4990" s="7"/>
      <c r="H4990" s="6"/>
    </row>
    <row r="4991" spans="4:8" x14ac:dyDescent="0.25">
      <c r="D4991" s="7"/>
      <c r="H4991" s="6"/>
    </row>
    <row r="4992" spans="4:8" x14ac:dyDescent="0.25">
      <c r="D4992" s="7"/>
      <c r="H4992" s="6"/>
    </row>
    <row r="4993" spans="4:8" x14ac:dyDescent="0.25">
      <c r="D4993" s="7"/>
      <c r="H4993" s="6"/>
    </row>
    <row r="4994" spans="4:8" x14ac:dyDescent="0.25">
      <c r="D4994" s="7"/>
      <c r="H4994" s="6"/>
    </row>
    <row r="4995" spans="4:8" x14ac:dyDescent="0.25">
      <c r="D4995" s="7"/>
      <c r="H4995" s="6"/>
    </row>
    <row r="4996" spans="4:8" x14ac:dyDescent="0.25">
      <c r="D4996" s="7"/>
      <c r="H4996" s="6"/>
    </row>
    <row r="4997" spans="4:8" x14ac:dyDescent="0.25">
      <c r="D4997" s="7"/>
      <c r="H4997" s="6"/>
    </row>
    <row r="4998" spans="4:8" x14ac:dyDescent="0.25">
      <c r="D4998" s="7"/>
      <c r="H4998" s="6"/>
    </row>
    <row r="4999" spans="4:8" x14ac:dyDescent="0.25">
      <c r="D4999" s="7"/>
      <c r="H4999" s="6"/>
    </row>
    <row r="5000" spans="4:8" x14ac:dyDescent="0.25">
      <c r="D5000" s="7"/>
      <c r="H5000" s="6"/>
    </row>
    <row r="5001" spans="4:8" x14ac:dyDescent="0.25">
      <c r="D5001" s="7"/>
      <c r="H5001" s="6"/>
    </row>
    <row r="5002" spans="4:8" x14ac:dyDescent="0.25">
      <c r="D5002" s="7"/>
      <c r="H5002" s="6"/>
    </row>
    <row r="5003" spans="4:8" x14ac:dyDescent="0.25">
      <c r="D5003" s="7"/>
      <c r="H5003" s="6"/>
    </row>
    <row r="5004" spans="4:8" x14ac:dyDescent="0.25">
      <c r="D5004" s="7"/>
      <c r="H5004" s="6"/>
    </row>
    <row r="5005" spans="4:8" x14ac:dyDescent="0.25">
      <c r="D5005" s="7"/>
      <c r="H5005" s="6"/>
    </row>
    <row r="5006" spans="4:8" x14ac:dyDescent="0.25">
      <c r="D5006" s="7"/>
      <c r="H5006" s="6"/>
    </row>
    <row r="5007" spans="4:8" x14ac:dyDescent="0.25">
      <c r="D5007" s="7"/>
      <c r="H5007" s="6"/>
    </row>
    <row r="5008" spans="4:8" x14ac:dyDescent="0.25">
      <c r="D5008" s="7"/>
      <c r="H5008" s="6"/>
    </row>
    <row r="5009" spans="4:8" x14ac:dyDescent="0.25">
      <c r="D5009" s="7"/>
      <c r="H5009" s="6"/>
    </row>
    <row r="5010" spans="4:8" x14ac:dyDescent="0.25">
      <c r="D5010" s="7"/>
      <c r="H5010" s="6"/>
    </row>
    <row r="5011" spans="4:8" x14ac:dyDescent="0.25">
      <c r="D5011" s="7"/>
      <c r="H5011" s="6"/>
    </row>
    <row r="5012" spans="4:8" x14ac:dyDescent="0.25">
      <c r="D5012" s="7"/>
      <c r="H5012" s="6"/>
    </row>
    <row r="5013" spans="4:8" x14ac:dyDescent="0.25">
      <c r="D5013" s="7"/>
      <c r="H5013" s="6"/>
    </row>
    <row r="5014" spans="4:8" x14ac:dyDescent="0.25">
      <c r="D5014" s="7"/>
      <c r="H5014" s="6"/>
    </row>
    <row r="5015" spans="4:8" x14ac:dyDescent="0.25">
      <c r="D5015" s="7"/>
      <c r="H5015" s="6"/>
    </row>
    <row r="5016" spans="4:8" x14ac:dyDescent="0.25">
      <c r="D5016" s="7"/>
      <c r="H5016" s="6"/>
    </row>
    <row r="5017" spans="4:8" x14ac:dyDescent="0.25">
      <c r="D5017" s="7"/>
      <c r="H5017" s="6"/>
    </row>
    <row r="5018" spans="4:8" x14ac:dyDescent="0.25">
      <c r="D5018" s="7"/>
      <c r="H5018" s="6"/>
    </row>
    <row r="5019" spans="4:8" x14ac:dyDescent="0.25">
      <c r="D5019" s="7"/>
      <c r="H5019" s="6"/>
    </row>
    <row r="5020" spans="4:8" x14ac:dyDescent="0.25">
      <c r="D5020" s="7"/>
      <c r="H5020" s="6"/>
    </row>
    <row r="5021" spans="4:8" x14ac:dyDescent="0.25">
      <c r="D5021" s="7"/>
      <c r="H5021" s="6"/>
    </row>
    <row r="5022" spans="4:8" x14ac:dyDescent="0.25">
      <c r="D5022" s="7"/>
      <c r="H5022" s="6"/>
    </row>
    <row r="5023" spans="4:8" x14ac:dyDescent="0.25">
      <c r="D5023" s="7"/>
      <c r="H5023" s="6"/>
    </row>
    <row r="5024" spans="4:8" x14ac:dyDescent="0.25">
      <c r="D5024" s="7"/>
      <c r="H5024" s="6"/>
    </row>
    <row r="5025" spans="4:8" x14ac:dyDescent="0.25">
      <c r="D5025" s="7"/>
      <c r="H5025" s="6"/>
    </row>
    <row r="5026" spans="4:8" x14ac:dyDescent="0.25">
      <c r="D5026" s="7"/>
      <c r="H5026" s="6"/>
    </row>
    <row r="5027" spans="4:8" x14ac:dyDescent="0.25">
      <c r="D5027" s="7"/>
      <c r="H5027" s="6"/>
    </row>
    <row r="5028" spans="4:8" x14ac:dyDescent="0.25">
      <c r="D5028" s="7"/>
      <c r="H5028" s="6"/>
    </row>
    <row r="5029" spans="4:8" x14ac:dyDescent="0.25">
      <c r="D5029" s="7"/>
      <c r="H5029" s="6"/>
    </row>
    <row r="5030" spans="4:8" x14ac:dyDescent="0.25">
      <c r="D5030" s="7"/>
      <c r="H5030" s="6"/>
    </row>
    <row r="5031" spans="4:8" x14ac:dyDescent="0.25">
      <c r="D5031" s="7"/>
      <c r="H5031" s="6"/>
    </row>
    <row r="5032" spans="4:8" x14ac:dyDescent="0.25">
      <c r="D5032" s="7"/>
      <c r="H5032" s="6"/>
    </row>
    <row r="5033" spans="4:8" x14ac:dyDescent="0.25">
      <c r="D5033" s="7"/>
      <c r="H5033" s="6"/>
    </row>
    <row r="5034" spans="4:8" x14ac:dyDescent="0.25">
      <c r="D5034" s="7"/>
      <c r="H5034" s="6"/>
    </row>
    <row r="5035" spans="4:8" x14ac:dyDescent="0.25">
      <c r="D5035" s="7"/>
      <c r="H5035" s="6"/>
    </row>
    <row r="5036" spans="4:8" x14ac:dyDescent="0.25">
      <c r="D5036" s="7"/>
      <c r="H5036" s="6"/>
    </row>
    <row r="5037" spans="4:8" x14ac:dyDescent="0.25">
      <c r="D5037" s="7"/>
      <c r="H5037" s="6"/>
    </row>
    <row r="5038" spans="4:8" x14ac:dyDescent="0.25">
      <c r="D5038" s="7"/>
      <c r="H5038" s="6"/>
    </row>
    <row r="5039" spans="4:8" x14ac:dyDescent="0.25">
      <c r="D5039" s="7"/>
      <c r="H5039" s="6"/>
    </row>
    <row r="5040" spans="4:8" x14ac:dyDescent="0.25">
      <c r="D5040" s="7"/>
      <c r="H5040" s="6"/>
    </row>
    <row r="5041" spans="4:8" x14ac:dyDescent="0.25">
      <c r="D5041" s="7"/>
      <c r="H5041" s="6"/>
    </row>
    <row r="5042" spans="4:8" x14ac:dyDescent="0.25">
      <c r="D5042" s="7"/>
      <c r="H5042" s="6"/>
    </row>
    <row r="5043" spans="4:8" x14ac:dyDescent="0.25">
      <c r="D5043" s="7"/>
      <c r="H5043" s="6"/>
    </row>
    <row r="5044" spans="4:8" x14ac:dyDescent="0.25">
      <c r="D5044" s="7"/>
      <c r="H5044" s="6"/>
    </row>
    <row r="5045" spans="4:8" x14ac:dyDescent="0.25">
      <c r="D5045" s="7"/>
      <c r="H5045" s="6"/>
    </row>
    <row r="5046" spans="4:8" x14ac:dyDescent="0.25">
      <c r="D5046" s="7"/>
      <c r="H5046" s="6"/>
    </row>
    <row r="5047" spans="4:8" x14ac:dyDescent="0.25">
      <c r="D5047" s="7"/>
      <c r="H5047" s="6"/>
    </row>
    <row r="5048" spans="4:8" x14ac:dyDescent="0.25">
      <c r="D5048" s="7"/>
      <c r="H5048" s="6"/>
    </row>
    <row r="5049" spans="4:8" x14ac:dyDescent="0.25">
      <c r="D5049" s="7"/>
      <c r="H5049" s="6"/>
    </row>
    <row r="5050" spans="4:8" x14ac:dyDescent="0.25">
      <c r="D5050" s="7"/>
      <c r="H5050" s="6"/>
    </row>
    <row r="5051" spans="4:8" x14ac:dyDescent="0.25">
      <c r="D5051" s="7"/>
      <c r="H5051" s="6"/>
    </row>
    <row r="5052" spans="4:8" x14ac:dyDescent="0.25">
      <c r="D5052" s="7"/>
      <c r="H5052" s="6"/>
    </row>
    <row r="5053" spans="4:8" x14ac:dyDescent="0.25">
      <c r="D5053" s="7"/>
      <c r="H5053" s="6"/>
    </row>
    <row r="5054" spans="4:8" x14ac:dyDescent="0.25">
      <c r="D5054" s="7"/>
      <c r="H5054" s="6"/>
    </row>
    <row r="5055" spans="4:8" x14ac:dyDescent="0.25">
      <c r="D5055" s="7"/>
      <c r="H5055" s="6"/>
    </row>
    <row r="5056" spans="4:8" x14ac:dyDescent="0.25">
      <c r="D5056" s="7"/>
      <c r="H5056" s="6"/>
    </row>
    <row r="5057" spans="4:8" x14ac:dyDescent="0.25">
      <c r="D5057" s="7"/>
      <c r="H5057" s="6"/>
    </row>
    <row r="5058" spans="4:8" x14ac:dyDescent="0.25">
      <c r="D5058" s="7"/>
      <c r="H5058" s="6"/>
    </row>
    <row r="5059" spans="4:8" x14ac:dyDescent="0.25">
      <c r="D5059" s="7"/>
      <c r="H5059" s="6"/>
    </row>
    <row r="5060" spans="4:8" x14ac:dyDescent="0.25">
      <c r="D5060" s="7"/>
      <c r="H5060" s="6"/>
    </row>
    <row r="5061" spans="4:8" x14ac:dyDescent="0.25">
      <c r="D5061" s="7"/>
      <c r="H5061" s="6"/>
    </row>
    <row r="5062" spans="4:8" x14ac:dyDescent="0.25">
      <c r="D5062" s="7"/>
      <c r="H5062" s="6"/>
    </row>
    <row r="5063" spans="4:8" x14ac:dyDescent="0.25">
      <c r="D5063" s="7"/>
      <c r="H5063" s="6"/>
    </row>
    <row r="5064" spans="4:8" x14ac:dyDescent="0.25">
      <c r="D5064" s="7"/>
      <c r="H5064" s="6"/>
    </row>
    <row r="5065" spans="4:8" x14ac:dyDescent="0.25">
      <c r="D5065" s="7"/>
      <c r="H5065" s="6"/>
    </row>
    <row r="5066" spans="4:8" x14ac:dyDescent="0.25">
      <c r="D5066" s="7"/>
      <c r="H5066" s="6"/>
    </row>
    <row r="5067" spans="4:8" x14ac:dyDescent="0.25">
      <c r="D5067" s="7"/>
      <c r="H5067" s="6"/>
    </row>
    <row r="5068" spans="4:8" x14ac:dyDescent="0.25">
      <c r="D5068" s="7"/>
      <c r="H5068" s="6"/>
    </row>
    <row r="5069" spans="4:8" x14ac:dyDescent="0.25">
      <c r="D5069" s="7"/>
      <c r="H5069" s="6"/>
    </row>
    <row r="5070" spans="4:8" x14ac:dyDescent="0.25">
      <c r="D5070" s="7"/>
      <c r="H5070" s="6"/>
    </row>
    <row r="5071" spans="4:8" x14ac:dyDescent="0.25">
      <c r="D5071" s="7"/>
      <c r="H5071" s="6"/>
    </row>
    <row r="5072" spans="4:8" x14ac:dyDescent="0.25">
      <c r="D5072" s="7"/>
      <c r="H5072" s="6"/>
    </row>
    <row r="5073" spans="4:8" x14ac:dyDescent="0.25">
      <c r="D5073" s="7"/>
      <c r="H5073" s="6"/>
    </row>
    <row r="5074" spans="4:8" x14ac:dyDescent="0.25">
      <c r="D5074" s="7"/>
      <c r="H5074" s="6"/>
    </row>
    <row r="5075" spans="4:8" x14ac:dyDescent="0.25">
      <c r="D5075" s="7"/>
      <c r="H5075" s="6"/>
    </row>
    <row r="5076" spans="4:8" x14ac:dyDescent="0.25">
      <c r="D5076" s="7"/>
      <c r="H5076" s="6"/>
    </row>
    <row r="5077" spans="4:8" x14ac:dyDescent="0.25">
      <c r="D5077" s="7"/>
      <c r="H5077" s="6"/>
    </row>
    <row r="5078" spans="4:8" x14ac:dyDescent="0.25">
      <c r="D5078" s="7"/>
      <c r="H5078" s="6"/>
    </row>
    <row r="5079" spans="4:8" x14ac:dyDescent="0.25">
      <c r="D5079" s="7"/>
      <c r="H5079" s="6"/>
    </row>
    <row r="5080" spans="4:8" x14ac:dyDescent="0.25">
      <c r="D5080" s="7"/>
      <c r="H5080" s="6"/>
    </row>
    <row r="5081" spans="4:8" x14ac:dyDescent="0.25">
      <c r="D5081" s="7"/>
      <c r="H5081" s="6"/>
    </row>
    <row r="5082" spans="4:8" x14ac:dyDescent="0.25">
      <c r="D5082" s="7"/>
      <c r="H5082" s="6"/>
    </row>
    <row r="5083" spans="4:8" x14ac:dyDescent="0.25">
      <c r="D5083" s="7"/>
      <c r="H5083" s="6"/>
    </row>
    <row r="5084" spans="4:8" x14ac:dyDescent="0.25">
      <c r="D5084" s="7"/>
      <c r="H5084" s="6"/>
    </row>
    <row r="5085" spans="4:8" x14ac:dyDescent="0.25">
      <c r="D5085" s="7"/>
      <c r="H5085" s="6"/>
    </row>
    <row r="5086" spans="4:8" x14ac:dyDescent="0.25">
      <c r="D5086" s="7"/>
      <c r="H5086" s="6"/>
    </row>
    <row r="5087" spans="4:8" x14ac:dyDescent="0.25">
      <c r="D5087" s="7"/>
      <c r="H5087" s="6"/>
    </row>
    <row r="5088" spans="4:8" x14ac:dyDescent="0.25">
      <c r="D5088" s="7"/>
      <c r="H5088" s="6"/>
    </row>
    <row r="5089" spans="4:8" x14ac:dyDescent="0.25">
      <c r="D5089" s="7"/>
      <c r="H5089" s="6"/>
    </row>
    <row r="5090" spans="4:8" x14ac:dyDescent="0.25">
      <c r="D5090" s="7"/>
      <c r="H5090" s="6"/>
    </row>
    <row r="5091" spans="4:8" x14ac:dyDescent="0.25">
      <c r="D5091" s="7"/>
      <c r="H5091" s="6"/>
    </row>
    <row r="5092" spans="4:8" x14ac:dyDescent="0.25">
      <c r="D5092" s="7"/>
      <c r="H5092" s="6"/>
    </row>
    <row r="5093" spans="4:8" x14ac:dyDescent="0.25">
      <c r="D5093" s="7"/>
      <c r="H5093" s="6"/>
    </row>
    <row r="5094" spans="4:8" x14ac:dyDescent="0.25">
      <c r="D5094" s="7"/>
      <c r="H5094" s="6"/>
    </row>
    <row r="5095" spans="4:8" x14ac:dyDescent="0.25">
      <c r="D5095" s="7"/>
      <c r="H5095" s="6"/>
    </row>
    <row r="5096" spans="4:8" x14ac:dyDescent="0.25">
      <c r="D5096" s="7"/>
      <c r="H5096" s="6"/>
    </row>
    <row r="5097" spans="4:8" x14ac:dyDescent="0.25">
      <c r="D5097" s="7"/>
      <c r="H5097" s="6"/>
    </row>
    <row r="5098" spans="4:8" x14ac:dyDescent="0.25">
      <c r="D5098" s="7"/>
      <c r="H5098" s="6"/>
    </row>
    <row r="5099" spans="4:8" x14ac:dyDescent="0.25">
      <c r="D5099" s="7"/>
      <c r="H5099" s="6"/>
    </row>
    <row r="5100" spans="4:8" x14ac:dyDescent="0.25">
      <c r="D5100" s="7"/>
      <c r="H5100" s="6"/>
    </row>
    <row r="5101" spans="4:8" x14ac:dyDescent="0.25">
      <c r="D5101" s="7"/>
      <c r="H5101" s="6"/>
    </row>
    <row r="5102" spans="4:8" x14ac:dyDescent="0.25">
      <c r="D5102" s="7"/>
      <c r="H5102" s="6"/>
    </row>
    <row r="5103" spans="4:8" x14ac:dyDescent="0.25">
      <c r="D5103" s="7"/>
      <c r="H5103" s="6"/>
    </row>
    <row r="5104" spans="4:8" x14ac:dyDescent="0.25">
      <c r="D5104" s="7"/>
      <c r="H5104" s="6"/>
    </row>
    <row r="5105" spans="4:8" x14ac:dyDescent="0.25">
      <c r="D5105" s="7"/>
      <c r="H5105" s="6"/>
    </row>
    <row r="5106" spans="4:8" x14ac:dyDescent="0.25">
      <c r="D5106" s="7"/>
      <c r="H5106" s="6"/>
    </row>
    <row r="5107" spans="4:8" x14ac:dyDescent="0.25">
      <c r="D5107" s="7"/>
      <c r="H5107" s="6"/>
    </row>
    <row r="5108" spans="4:8" x14ac:dyDescent="0.25">
      <c r="D5108" s="7"/>
      <c r="H5108" s="6"/>
    </row>
    <row r="5109" spans="4:8" x14ac:dyDescent="0.25">
      <c r="D5109" s="7"/>
      <c r="H5109" s="6"/>
    </row>
    <row r="5110" spans="4:8" x14ac:dyDescent="0.25">
      <c r="D5110" s="7"/>
      <c r="H5110" s="6"/>
    </row>
    <row r="5111" spans="4:8" x14ac:dyDescent="0.25">
      <c r="D5111" s="7"/>
      <c r="H5111" s="6"/>
    </row>
    <row r="5112" spans="4:8" x14ac:dyDescent="0.25">
      <c r="D5112" s="7"/>
      <c r="H5112" s="6"/>
    </row>
    <row r="5113" spans="4:8" x14ac:dyDescent="0.25">
      <c r="D5113" s="7"/>
      <c r="H5113" s="6"/>
    </row>
    <row r="5114" spans="4:8" x14ac:dyDescent="0.25">
      <c r="D5114" s="7"/>
      <c r="H5114" s="6"/>
    </row>
    <row r="5115" spans="4:8" x14ac:dyDescent="0.25">
      <c r="D5115" s="7"/>
      <c r="H5115" s="6"/>
    </row>
    <row r="5116" spans="4:8" x14ac:dyDescent="0.25">
      <c r="D5116" s="7"/>
      <c r="H5116" s="6"/>
    </row>
    <row r="5117" spans="4:8" x14ac:dyDescent="0.25">
      <c r="D5117" s="7"/>
      <c r="H5117" s="6"/>
    </row>
    <row r="5118" spans="4:8" x14ac:dyDescent="0.25">
      <c r="D5118" s="7"/>
      <c r="H5118" s="6"/>
    </row>
    <row r="5119" spans="4:8" x14ac:dyDescent="0.25">
      <c r="D5119" s="7"/>
      <c r="H5119" s="6"/>
    </row>
    <row r="5120" spans="4:8" x14ac:dyDescent="0.25">
      <c r="D5120" s="7"/>
      <c r="H5120" s="6"/>
    </row>
    <row r="5121" spans="4:8" x14ac:dyDescent="0.25">
      <c r="D5121" s="7"/>
      <c r="H5121" s="6"/>
    </row>
    <row r="5122" spans="4:8" x14ac:dyDescent="0.25">
      <c r="D5122" s="7"/>
      <c r="H5122" s="6"/>
    </row>
    <row r="5123" spans="4:8" x14ac:dyDescent="0.25">
      <c r="D5123" s="7"/>
      <c r="H5123" s="6"/>
    </row>
    <row r="5124" spans="4:8" x14ac:dyDescent="0.25">
      <c r="D5124" s="7"/>
      <c r="H5124" s="6"/>
    </row>
    <row r="5125" spans="4:8" x14ac:dyDescent="0.25">
      <c r="D5125" s="7"/>
      <c r="H5125" s="6"/>
    </row>
    <row r="5126" spans="4:8" x14ac:dyDescent="0.25">
      <c r="D5126" s="7"/>
      <c r="H5126" s="6"/>
    </row>
    <row r="5127" spans="4:8" x14ac:dyDescent="0.25">
      <c r="D5127" s="7"/>
      <c r="H5127" s="6"/>
    </row>
    <row r="5128" spans="4:8" x14ac:dyDescent="0.25">
      <c r="D5128" s="7"/>
      <c r="H5128" s="6"/>
    </row>
    <row r="5129" spans="4:8" x14ac:dyDescent="0.25">
      <c r="D5129" s="7"/>
      <c r="H5129" s="6"/>
    </row>
    <row r="5130" spans="4:8" x14ac:dyDescent="0.25">
      <c r="D5130" s="7"/>
      <c r="H5130" s="6"/>
    </row>
    <row r="5131" spans="4:8" x14ac:dyDescent="0.25">
      <c r="D5131" s="7"/>
      <c r="H5131" s="6"/>
    </row>
    <row r="5132" spans="4:8" x14ac:dyDescent="0.25">
      <c r="D5132" s="7"/>
      <c r="H5132" s="6"/>
    </row>
    <row r="5133" spans="4:8" x14ac:dyDescent="0.25">
      <c r="D5133" s="7"/>
      <c r="H5133" s="6"/>
    </row>
    <row r="5134" spans="4:8" x14ac:dyDescent="0.25">
      <c r="D5134" s="7"/>
      <c r="H5134" s="6"/>
    </row>
    <row r="5135" spans="4:8" x14ac:dyDescent="0.25">
      <c r="D5135" s="7"/>
      <c r="H5135" s="6"/>
    </row>
    <row r="5136" spans="4:8" x14ac:dyDescent="0.25">
      <c r="D5136" s="7"/>
      <c r="H5136" s="6"/>
    </row>
    <row r="5137" spans="4:8" x14ac:dyDescent="0.25">
      <c r="D5137" s="7"/>
      <c r="H5137" s="6"/>
    </row>
    <row r="5138" spans="4:8" x14ac:dyDescent="0.25">
      <c r="D5138" s="7"/>
      <c r="H5138" s="6"/>
    </row>
    <row r="5139" spans="4:8" x14ac:dyDescent="0.25">
      <c r="D5139" s="7"/>
      <c r="H5139" s="6"/>
    </row>
    <row r="5140" spans="4:8" x14ac:dyDescent="0.25">
      <c r="D5140" s="7"/>
      <c r="H5140" s="6"/>
    </row>
    <row r="5141" spans="4:8" x14ac:dyDescent="0.25">
      <c r="D5141" s="7"/>
      <c r="H5141" s="6"/>
    </row>
    <row r="5142" spans="4:8" x14ac:dyDescent="0.25">
      <c r="D5142" s="7"/>
      <c r="H5142" s="6"/>
    </row>
    <row r="5143" spans="4:8" x14ac:dyDescent="0.25">
      <c r="D5143" s="7"/>
      <c r="H5143" s="6"/>
    </row>
    <row r="5144" spans="4:8" x14ac:dyDescent="0.25">
      <c r="D5144" s="7"/>
      <c r="H5144" s="6"/>
    </row>
    <row r="5145" spans="4:8" x14ac:dyDescent="0.25">
      <c r="D5145" s="7"/>
      <c r="H5145" s="6"/>
    </row>
    <row r="5146" spans="4:8" x14ac:dyDescent="0.25">
      <c r="D5146" s="7"/>
      <c r="H5146" s="6"/>
    </row>
    <row r="5147" spans="4:8" x14ac:dyDescent="0.25">
      <c r="D5147" s="7"/>
      <c r="H5147" s="6"/>
    </row>
    <row r="5148" spans="4:8" x14ac:dyDescent="0.25">
      <c r="D5148" s="7"/>
      <c r="H5148" s="6"/>
    </row>
    <row r="5149" spans="4:8" x14ac:dyDescent="0.25">
      <c r="D5149" s="7"/>
      <c r="H5149" s="6"/>
    </row>
    <row r="5150" spans="4:8" x14ac:dyDescent="0.25">
      <c r="D5150" s="7"/>
      <c r="H5150" s="6"/>
    </row>
    <row r="5151" spans="4:8" x14ac:dyDescent="0.25">
      <c r="D5151" s="7"/>
      <c r="H5151" s="6"/>
    </row>
    <row r="5152" spans="4:8" x14ac:dyDescent="0.25">
      <c r="D5152" s="7"/>
      <c r="H5152" s="6"/>
    </row>
    <row r="5153" spans="4:8" x14ac:dyDescent="0.25">
      <c r="D5153" s="7"/>
      <c r="H5153" s="6"/>
    </row>
    <row r="5154" spans="4:8" x14ac:dyDescent="0.25">
      <c r="D5154" s="7"/>
      <c r="H5154" s="6"/>
    </row>
    <row r="5155" spans="4:8" x14ac:dyDescent="0.25">
      <c r="D5155" s="7"/>
      <c r="H5155" s="6"/>
    </row>
    <row r="5156" spans="4:8" x14ac:dyDescent="0.25">
      <c r="D5156" s="7"/>
      <c r="H5156" s="6"/>
    </row>
    <row r="5157" spans="4:8" x14ac:dyDescent="0.25">
      <c r="D5157" s="7"/>
      <c r="H5157" s="6"/>
    </row>
    <row r="5158" spans="4:8" x14ac:dyDescent="0.25">
      <c r="D5158" s="7"/>
      <c r="H5158" s="6"/>
    </row>
    <row r="5159" spans="4:8" x14ac:dyDescent="0.25">
      <c r="D5159" s="7"/>
      <c r="H5159" s="6"/>
    </row>
    <row r="5160" spans="4:8" x14ac:dyDescent="0.25">
      <c r="D5160" s="7"/>
      <c r="H5160" s="6"/>
    </row>
    <row r="5161" spans="4:8" x14ac:dyDescent="0.25">
      <c r="D5161" s="7"/>
      <c r="H5161" s="6"/>
    </row>
    <row r="5162" spans="4:8" x14ac:dyDescent="0.25">
      <c r="D5162" s="7"/>
      <c r="H5162" s="6"/>
    </row>
    <row r="5163" spans="4:8" x14ac:dyDescent="0.25">
      <c r="D5163" s="7"/>
      <c r="H5163" s="6"/>
    </row>
    <row r="5164" spans="4:8" x14ac:dyDescent="0.25">
      <c r="D5164" s="7"/>
      <c r="H5164" s="6"/>
    </row>
    <row r="5165" spans="4:8" x14ac:dyDescent="0.25">
      <c r="D5165" s="7"/>
      <c r="H5165" s="6"/>
    </row>
    <row r="5166" spans="4:8" x14ac:dyDescent="0.25">
      <c r="D5166" s="7"/>
      <c r="H5166" s="6"/>
    </row>
    <row r="5167" spans="4:8" x14ac:dyDescent="0.25">
      <c r="D5167" s="7"/>
      <c r="H5167" s="6"/>
    </row>
    <row r="5168" spans="4:8" x14ac:dyDescent="0.25">
      <c r="D5168" s="7"/>
      <c r="H5168" s="6"/>
    </row>
    <row r="5169" spans="4:8" x14ac:dyDescent="0.25">
      <c r="D5169" s="7"/>
      <c r="H5169" s="6"/>
    </row>
    <row r="5170" spans="4:8" x14ac:dyDescent="0.25">
      <c r="D5170" s="7"/>
      <c r="H5170" s="6"/>
    </row>
    <row r="5171" spans="4:8" x14ac:dyDescent="0.25">
      <c r="D5171" s="7"/>
      <c r="H5171" s="6"/>
    </row>
    <row r="5172" spans="4:8" x14ac:dyDescent="0.25">
      <c r="D5172" s="7"/>
      <c r="H5172" s="6"/>
    </row>
    <row r="5173" spans="4:8" x14ac:dyDescent="0.25">
      <c r="D5173" s="7"/>
      <c r="H5173" s="6"/>
    </row>
    <row r="5174" spans="4:8" x14ac:dyDescent="0.25">
      <c r="D5174" s="7"/>
      <c r="H5174" s="6"/>
    </row>
    <row r="5175" spans="4:8" x14ac:dyDescent="0.25">
      <c r="D5175" s="7"/>
      <c r="H5175" s="6"/>
    </row>
    <row r="5176" spans="4:8" x14ac:dyDescent="0.25">
      <c r="D5176" s="7"/>
      <c r="H5176" s="6"/>
    </row>
    <row r="5177" spans="4:8" x14ac:dyDescent="0.25">
      <c r="D5177" s="7"/>
      <c r="H5177" s="6"/>
    </row>
    <row r="5178" spans="4:8" x14ac:dyDescent="0.25">
      <c r="D5178" s="7"/>
      <c r="H5178" s="6"/>
    </row>
    <row r="5179" spans="4:8" x14ac:dyDescent="0.25">
      <c r="D5179" s="7"/>
      <c r="H5179" s="6"/>
    </row>
    <row r="5180" spans="4:8" x14ac:dyDescent="0.25">
      <c r="D5180" s="7"/>
      <c r="H5180" s="6"/>
    </row>
    <row r="5181" spans="4:8" x14ac:dyDescent="0.25">
      <c r="D5181" s="7"/>
      <c r="H5181" s="6"/>
    </row>
    <row r="5182" spans="4:8" x14ac:dyDescent="0.25">
      <c r="D5182" s="7"/>
      <c r="H5182" s="6"/>
    </row>
    <row r="5183" spans="4:8" x14ac:dyDescent="0.25">
      <c r="D5183" s="7"/>
      <c r="H5183" s="6"/>
    </row>
    <row r="5184" spans="4:8" x14ac:dyDescent="0.25">
      <c r="D5184" s="7"/>
      <c r="H5184" s="6"/>
    </row>
    <row r="5185" spans="4:8" x14ac:dyDescent="0.25">
      <c r="D5185" s="7"/>
      <c r="H5185" s="6"/>
    </row>
    <row r="5186" spans="4:8" x14ac:dyDescent="0.25">
      <c r="D5186" s="7"/>
      <c r="H5186" s="6"/>
    </row>
    <row r="5187" spans="4:8" x14ac:dyDescent="0.25">
      <c r="D5187" s="7"/>
      <c r="H5187" s="6"/>
    </row>
    <row r="5188" spans="4:8" x14ac:dyDescent="0.25">
      <c r="D5188" s="7"/>
      <c r="H5188" s="6"/>
    </row>
    <row r="5189" spans="4:8" x14ac:dyDescent="0.25">
      <c r="D5189" s="7"/>
      <c r="H5189" s="6"/>
    </row>
    <row r="5190" spans="4:8" x14ac:dyDescent="0.25">
      <c r="D5190" s="7"/>
      <c r="H5190" s="6"/>
    </row>
    <row r="5191" spans="4:8" x14ac:dyDescent="0.25">
      <c r="D5191" s="7"/>
      <c r="H5191" s="6"/>
    </row>
    <row r="5192" spans="4:8" x14ac:dyDescent="0.25">
      <c r="D5192" s="7"/>
      <c r="H5192" s="6"/>
    </row>
    <row r="5193" spans="4:8" x14ac:dyDescent="0.25">
      <c r="D5193" s="7"/>
      <c r="H5193" s="6"/>
    </row>
    <row r="5194" spans="4:8" x14ac:dyDescent="0.25">
      <c r="D5194" s="7"/>
      <c r="H5194" s="6"/>
    </row>
    <row r="5195" spans="4:8" x14ac:dyDescent="0.25">
      <c r="D5195" s="7"/>
      <c r="H5195" s="6"/>
    </row>
    <row r="5196" spans="4:8" x14ac:dyDescent="0.25">
      <c r="D5196" s="7"/>
      <c r="H5196" s="6"/>
    </row>
    <row r="5197" spans="4:8" x14ac:dyDescent="0.25">
      <c r="D5197" s="7"/>
      <c r="H5197" s="6"/>
    </row>
    <row r="5198" spans="4:8" x14ac:dyDescent="0.25">
      <c r="D5198" s="7"/>
      <c r="H5198" s="6"/>
    </row>
    <row r="5199" spans="4:8" x14ac:dyDescent="0.25">
      <c r="D5199" s="7"/>
      <c r="H5199" s="6"/>
    </row>
    <row r="5200" spans="4:8" x14ac:dyDescent="0.25">
      <c r="D5200" s="7"/>
      <c r="H5200" s="6"/>
    </row>
    <row r="5201" spans="4:8" x14ac:dyDescent="0.25">
      <c r="D5201" s="7"/>
      <c r="H5201" s="6"/>
    </row>
    <row r="5202" spans="4:8" x14ac:dyDescent="0.25">
      <c r="D5202" s="7"/>
      <c r="H5202" s="6"/>
    </row>
    <row r="5203" spans="4:8" x14ac:dyDescent="0.25">
      <c r="D5203" s="7"/>
      <c r="H5203" s="6"/>
    </row>
    <row r="5204" spans="4:8" x14ac:dyDescent="0.25">
      <c r="D5204" s="7"/>
      <c r="H5204" s="6"/>
    </row>
    <row r="5205" spans="4:8" x14ac:dyDescent="0.25">
      <c r="D5205" s="7"/>
      <c r="H5205" s="6"/>
    </row>
    <row r="5206" spans="4:8" x14ac:dyDescent="0.25">
      <c r="D5206" s="7"/>
      <c r="H5206" s="6"/>
    </row>
    <row r="5207" spans="4:8" x14ac:dyDescent="0.25">
      <c r="D5207" s="7"/>
      <c r="H5207" s="6"/>
    </row>
    <row r="5208" spans="4:8" x14ac:dyDescent="0.25">
      <c r="D5208" s="7"/>
      <c r="H5208" s="6"/>
    </row>
    <row r="5209" spans="4:8" x14ac:dyDescent="0.25">
      <c r="D5209" s="7"/>
      <c r="H5209" s="6"/>
    </row>
    <row r="5210" spans="4:8" x14ac:dyDescent="0.25">
      <c r="D5210" s="7"/>
      <c r="H5210" s="6"/>
    </row>
    <row r="5211" spans="4:8" x14ac:dyDescent="0.25">
      <c r="D5211" s="7"/>
      <c r="H5211" s="6"/>
    </row>
    <row r="5212" spans="4:8" x14ac:dyDescent="0.25">
      <c r="D5212" s="7"/>
      <c r="H5212" s="6"/>
    </row>
    <row r="5213" spans="4:8" x14ac:dyDescent="0.25">
      <c r="D5213" s="7"/>
      <c r="H5213" s="6"/>
    </row>
    <row r="5214" spans="4:8" x14ac:dyDescent="0.25">
      <c r="D5214" s="7"/>
      <c r="H5214" s="6"/>
    </row>
    <row r="5215" spans="4:8" x14ac:dyDescent="0.25">
      <c r="D5215" s="7"/>
      <c r="H5215" s="6"/>
    </row>
    <row r="5216" spans="4:8" x14ac:dyDescent="0.25">
      <c r="D5216" s="7"/>
      <c r="H5216" s="6"/>
    </row>
    <row r="5217" spans="4:8" x14ac:dyDescent="0.25">
      <c r="D5217" s="7"/>
      <c r="H5217" s="6"/>
    </row>
    <row r="5218" spans="4:8" x14ac:dyDescent="0.25">
      <c r="D5218" s="7"/>
      <c r="H5218" s="6"/>
    </row>
    <row r="5219" spans="4:8" x14ac:dyDescent="0.25">
      <c r="D5219" s="7"/>
      <c r="H5219" s="6"/>
    </row>
    <row r="5220" spans="4:8" x14ac:dyDescent="0.25">
      <c r="D5220" s="7"/>
      <c r="H5220" s="6"/>
    </row>
    <row r="5221" spans="4:8" x14ac:dyDescent="0.25">
      <c r="D5221" s="7"/>
      <c r="H5221" s="6"/>
    </row>
    <row r="5222" spans="4:8" x14ac:dyDescent="0.25">
      <c r="D5222" s="7"/>
      <c r="H5222" s="6"/>
    </row>
    <row r="5223" spans="4:8" x14ac:dyDescent="0.25">
      <c r="D5223" s="7"/>
      <c r="H5223" s="6"/>
    </row>
    <row r="5224" spans="4:8" x14ac:dyDescent="0.25">
      <c r="D5224" s="7"/>
      <c r="H5224" s="6"/>
    </row>
    <row r="5225" spans="4:8" x14ac:dyDescent="0.25">
      <c r="D5225" s="7"/>
      <c r="H5225" s="6"/>
    </row>
    <row r="5226" spans="4:8" x14ac:dyDescent="0.25">
      <c r="D5226" s="7"/>
      <c r="H5226" s="6"/>
    </row>
    <row r="5227" spans="4:8" x14ac:dyDescent="0.25">
      <c r="D5227" s="7"/>
      <c r="H5227" s="6"/>
    </row>
    <row r="5228" spans="4:8" x14ac:dyDescent="0.25">
      <c r="D5228" s="7"/>
      <c r="H5228" s="6"/>
    </row>
    <row r="5229" spans="4:8" x14ac:dyDescent="0.25">
      <c r="D5229" s="7"/>
      <c r="H5229" s="6"/>
    </row>
    <row r="5230" spans="4:8" x14ac:dyDescent="0.25">
      <c r="D5230" s="7"/>
      <c r="H5230" s="6"/>
    </row>
    <row r="5231" spans="4:8" x14ac:dyDescent="0.25">
      <c r="D5231" s="7"/>
      <c r="H5231" s="6"/>
    </row>
    <row r="5232" spans="4:8" x14ac:dyDescent="0.25">
      <c r="D5232" s="7"/>
      <c r="H5232" s="6"/>
    </row>
    <row r="5233" spans="4:8" x14ac:dyDescent="0.25">
      <c r="D5233" s="7"/>
      <c r="H5233" s="6"/>
    </row>
    <row r="5234" spans="4:8" x14ac:dyDescent="0.25">
      <c r="D5234" s="7"/>
      <c r="H5234" s="6"/>
    </row>
    <row r="5235" spans="4:8" x14ac:dyDescent="0.25">
      <c r="D5235" s="7"/>
      <c r="H5235" s="6"/>
    </row>
    <row r="5236" spans="4:8" x14ac:dyDescent="0.25">
      <c r="D5236" s="7"/>
      <c r="H5236" s="6"/>
    </row>
    <row r="5237" spans="4:8" x14ac:dyDescent="0.25">
      <c r="D5237" s="7"/>
      <c r="H5237" s="6"/>
    </row>
    <row r="5238" spans="4:8" x14ac:dyDescent="0.25">
      <c r="D5238" s="7"/>
      <c r="H5238" s="6"/>
    </row>
    <row r="5239" spans="4:8" x14ac:dyDescent="0.25">
      <c r="D5239" s="7"/>
      <c r="H5239" s="6"/>
    </row>
    <row r="5240" spans="4:8" x14ac:dyDescent="0.25">
      <c r="D5240" s="7"/>
      <c r="H5240" s="6"/>
    </row>
    <row r="5241" spans="4:8" x14ac:dyDescent="0.25">
      <c r="D5241" s="7"/>
      <c r="H5241" s="6"/>
    </row>
    <row r="5242" spans="4:8" x14ac:dyDescent="0.25">
      <c r="D5242" s="7"/>
      <c r="H5242" s="6"/>
    </row>
    <row r="5243" spans="4:8" x14ac:dyDescent="0.25">
      <c r="D5243" s="7"/>
      <c r="H5243" s="6"/>
    </row>
    <row r="5244" spans="4:8" x14ac:dyDescent="0.25">
      <c r="D5244" s="7"/>
      <c r="H5244" s="6"/>
    </row>
    <row r="5245" spans="4:8" x14ac:dyDescent="0.25">
      <c r="D5245" s="7"/>
      <c r="H5245" s="6"/>
    </row>
    <row r="5246" spans="4:8" x14ac:dyDescent="0.25">
      <c r="D5246" s="7"/>
      <c r="H5246" s="6"/>
    </row>
    <row r="5247" spans="4:8" x14ac:dyDescent="0.25">
      <c r="D5247" s="7"/>
      <c r="H5247" s="6"/>
    </row>
    <row r="5248" spans="4:8" x14ac:dyDescent="0.25">
      <c r="D5248" s="7"/>
      <c r="H5248" s="6"/>
    </row>
    <row r="5249" spans="4:8" x14ac:dyDescent="0.25">
      <c r="D5249" s="7"/>
      <c r="H5249" s="6"/>
    </row>
    <row r="5250" spans="4:8" x14ac:dyDescent="0.25">
      <c r="D5250" s="7"/>
      <c r="H5250" s="6"/>
    </row>
    <row r="5251" spans="4:8" x14ac:dyDescent="0.25">
      <c r="D5251" s="7"/>
      <c r="H5251" s="6"/>
    </row>
    <row r="5252" spans="4:8" x14ac:dyDescent="0.25">
      <c r="D5252" s="7"/>
      <c r="H5252" s="6"/>
    </row>
    <row r="5253" spans="4:8" x14ac:dyDescent="0.25">
      <c r="D5253" s="7"/>
      <c r="H5253" s="6"/>
    </row>
    <row r="5254" spans="4:8" x14ac:dyDescent="0.25">
      <c r="D5254" s="7"/>
      <c r="H5254" s="6"/>
    </row>
    <row r="5255" spans="4:8" x14ac:dyDescent="0.25">
      <c r="D5255" s="7"/>
      <c r="H5255" s="6"/>
    </row>
    <row r="5256" spans="4:8" x14ac:dyDescent="0.25">
      <c r="D5256" s="7"/>
      <c r="H5256" s="6"/>
    </row>
    <row r="5257" spans="4:8" x14ac:dyDescent="0.25">
      <c r="D5257" s="7"/>
      <c r="H5257" s="6"/>
    </row>
    <row r="5258" spans="4:8" x14ac:dyDescent="0.25">
      <c r="D5258" s="7"/>
      <c r="H5258" s="6"/>
    </row>
    <row r="5259" spans="4:8" x14ac:dyDescent="0.25">
      <c r="D5259" s="7"/>
      <c r="H5259" s="6"/>
    </row>
    <row r="5260" spans="4:8" x14ac:dyDescent="0.25">
      <c r="D5260" s="7"/>
      <c r="H5260" s="6"/>
    </row>
    <row r="5261" spans="4:8" x14ac:dyDescent="0.25">
      <c r="D5261" s="7"/>
      <c r="H5261" s="6"/>
    </row>
    <row r="5262" spans="4:8" x14ac:dyDescent="0.25">
      <c r="D5262" s="7"/>
      <c r="H5262" s="6"/>
    </row>
    <row r="5263" spans="4:8" x14ac:dyDescent="0.25">
      <c r="D5263" s="7"/>
      <c r="H5263" s="6"/>
    </row>
    <row r="5264" spans="4:8" x14ac:dyDescent="0.25">
      <c r="D5264" s="7"/>
      <c r="H5264" s="6"/>
    </row>
    <row r="5265" spans="4:8" x14ac:dyDescent="0.25">
      <c r="D5265" s="7"/>
      <c r="H5265" s="6"/>
    </row>
    <row r="5266" spans="4:8" x14ac:dyDescent="0.25">
      <c r="D5266" s="7"/>
      <c r="H5266" s="6"/>
    </row>
    <row r="5267" spans="4:8" x14ac:dyDescent="0.25">
      <c r="D5267" s="7"/>
      <c r="H5267" s="6"/>
    </row>
    <row r="5268" spans="4:8" x14ac:dyDescent="0.25">
      <c r="D5268" s="7"/>
      <c r="H5268" s="6"/>
    </row>
    <row r="5269" spans="4:8" x14ac:dyDescent="0.25">
      <c r="D5269" s="7"/>
      <c r="H5269" s="6"/>
    </row>
    <row r="5270" spans="4:8" x14ac:dyDescent="0.25">
      <c r="D5270" s="7"/>
      <c r="H5270" s="6"/>
    </row>
    <row r="5271" spans="4:8" x14ac:dyDescent="0.25">
      <c r="D5271" s="7"/>
      <c r="H5271" s="6"/>
    </row>
    <row r="5272" spans="4:8" x14ac:dyDescent="0.25">
      <c r="D5272" s="7"/>
      <c r="H5272" s="6"/>
    </row>
    <row r="5273" spans="4:8" x14ac:dyDescent="0.25">
      <c r="D5273" s="7"/>
      <c r="H5273" s="6"/>
    </row>
    <row r="5274" spans="4:8" x14ac:dyDescent="0.25">
      <c r="D5274" s="7"/>
      <c r="H5274" s="6"/>
    </row>
    <row r="5275" spans="4:8" x14ac:dyDescent="0.25">
      <c r="D5275" s="7"/>
      <c r="H5275" s="6"/>
    </row>
    <row r="5276" spans="4:8" x14ac:dyDescent="0.25">
      <c r="D5276" s="7"/>
      <c r="H5276" s="6"/>
    </row>
    <row r="5277" spans="4:8" x14ac:dyDescent="0.25">
      <c r="D5277" s="7"/>
      <c r="H5277" s="6"/>
    </row>
    <row r="5278" spans="4:8" x14ac:dyDescent="0.25">
      <c r="D5278" s="7"/>
      <c r="H5278" s="6"/>
    </row>
    <row r="5279" spans="4:8" x14ac:dyDescent="0.25">
      <c r="D5279" s="7"/>
      <c r="H5279" s="6"/>
    </row>
    <row r="5280" spans="4:8" x14ac:dyDescent="0.25">
      <c r="D5280" s="7"/>
      <c r="H5280" s="6"/>
    </row>
    <row r="5281" spans="4:8" x14ac:dyDescent="0.25">
      <c r="D5281" s="7"/>
      <c r="H5281" s="6"/>
    </row>
    <row r="5282" spans="4:8" x14ac:dyDescent="0.25">
      <c r="D5282" s="7"/>
      <c r="H5282" s="6"/>
    </row>
    <row r="5283" spans="4:8" x14ac:dyDescent="0.25">
      <c r="D5283" s="7"/>
      <c r="H5283" s="6"/>
    </row>
    <row r="5284" spans="4:8" x14ac:dyDescent="0.25">
      <c r="D5284" s="7"/>
      <c r="H5284" s="6"/>
    </row>
    <row r="5285" spans="4:8" x14ac:dyDescent="0.25">
      <c r="D5285" s="7"/>
      <c r="H5285" s="6"/>
    </row>
    <row r="5286" spans="4:8" x14ac:dyDescent="0.25">
      <c r="D5286" s="7"/>
      <c r="H5286" s="6"/>
    </row>
    <row r="5287" spans="4:8" x14ac:dyDescent="0.25">
      <c r="D5287" s="7"/>
      <c r="H5287" s="6"/>
    </row>
    <row r="5288" spans="4:8" x14ac:dyDescent="0.25">
      <c r="D5288" s="7"/>
      <c r="H5288" s="6"/>
    </row>
    <row r="5289" spans="4:8" x14ac:dyDescent="0.25">
      <c r="D5289" s="7"/>
      <c r="H5289" s="6"/>
    </row>
    <row r="5290" spans="4:8" x14ac:dyDescent="0.25">
      <c r="D5290" s="7"/>
      <c r="H5290" s="6"/>
    </row>
    <row r="5291" spans="4:8" x14ac:dyDescent="0.25">
      <c r="D5291" s="7"/>
      <c r="H5291" s="6"/>
    </row>
    <row r="5292" spans="4:8" x14ac:dyDescent="0.25">
      <c r="D5292" s="7"/>
      <c r="H5292" s="6"/>
    </row>
    <row r="5293" spans="4:8" x14ac:dyDescent="0.25">
      <c r="D5293" s="7"/>
      <c r="H5293" s="6"/>
    </row>
    <row r="5294" spans="4:8" x14ac:dyDescent="0.25">
      <c r="D5294" s="7"/>
      <c r="H5294" s="6"/>
    </row>
    <row r="5295" spans="4:8" x14ac:dyDescent="0.25">
      <c r="D5295" s="7"/>
      <c r="H5295" s="6"/>
    </row>
    <row r="5296" spans="4:8" x14ac:dyDescent="0.25">
      <c r="D5296" s="7"/>
      <c r="H5296" s="6"/>
    </row>
    <row r="5297" spans="4:8" x14ac:dyDescent="0.25">
      <c r="D5297" s="7"/>
      <c r="H5297" s="6"/>
    </row>
    <row r="5298" spans="4:8" x14ac:dyDescent="0.25">
      <c r="D5298" s="7"/>
      <c r="H5298" s="6"/>
    </row>
    <row r="5299" spans="4:8" x14ac:dyDescent="0.25">
      <c r="D5299" s="7"/>
      <c r="H5299" s="6"/>
    </row>
    <row r="5300" spans="4:8" x14ac:dyDescent="0.25">
      <c r="D5300" s="7"/>
      <c r="H5300" s="6"/>
    </row>
    <row r="5301" spans="4:8" x14ac:dyDescent="0.25">
      <c r="D5301" s="7"/>
      <c r="H5301" s="6"/>
    </row>
    <row r="5302" spans="4:8" x14ac:dyDescent="0.25">
      <c r="D5302" s="7"/>
      <c r="H5302" s="6"/>
    </row>
    <row r="5303" spans="4:8" x14ac:dyDescent="0.25">
      <c r="D5303" s="7"/>
      <c r="H5303" s="6"/>
    </row>
    <row r="5304" spans="4:8" x14ac:dyDescent="0.25">
      <c r="D5304" s="7"/>
      <c r="H5304" s="6"/>
    </row>
    <row r="5305" spans="4:8" x14ac:dyDescent="0.25">
      <c r="D5305" s="7"/>
      <c r="H5305" s="6"/>
    </row>
    <row r="5306" spans="4:8" x14ac:dyDescent="0.25">
      <c r="D5306" s="7"/>
      <c r="H5306" s="6"/>
    </row>
    <row r="5307" spans="4:8" x14ac:dyDescent="0.25">
      <c r="D5307" s="7"/>
      <c r="H5307" s="6"/>
    </row>
    <row r="5308" spans="4:8" x14ac:dyDescent="0.25">
      <c r="D5308" s="7"/>
      <c r="H5308" s="6"/>
    </row>
    <row r="5309" spans="4:8" x14ac:dyDescent="0.25">
      <c r="D5309" s="7"/>
      <c r="H5309" s="6"/>
    </row>
    <row r="5310" spans="4:8" x14ac:dyDescent="0.25">
      <c r="D5310" s="7"/>
      <c r="H5310" s="6"/>
    </row>
    <row r="5311" spans="4:8" x14ac:dyDescent="0.25">
      <c r="D5311" s="7"/>
      <c r="H5311" s="6"/>
    </row>
    <row r="5312" spans="4:8" x14ac:dyDescent="0.25">
      <c r="D5312" s="7"/>
      <c r="H5312" s="6"/>
    </row>
    <row r="5313" spans="4:8" x14ac:dyDescent="0.25">
      <c r="D5313" s="7"/>
      <c r="H5313" s="6"/>
    </row>
    <row r="5314" spans="4:8" x14ac:dyDescent="0.25">
      <c r="D5314" s="7"/>
      <c r="H5314" s="6"/>
    </row>
    <row r="5315" spans="4:8" x14ac:dyDescent="0.25">
      <c r="D5315" s="7"/>
      <c r="H5315" s="6"/>
    </row>
    <row r="5316" spans="4:8" x14ac:dyDescent="0.25">
      <c r="D5316" s="7"/>
      <c r="H5316" s="6"/>
    </row>
    <row r="5317" spans="4:8" x14ac:dyDescent="0.25">
      <c r="D5317" s="7"/>
      <c r="H5317" s="6"/>
    </row>
    <row r="5318" spans="4:8" x14ac:dyDescent="0.25">
      <c r="D5318" s="7"/>
      <c r="H5318" s="6"/>
    </row>
    <row r="5319" spans="4:8" x14ac:dyDescent="0.25">
      <c r="D5319" s="7"/>
      <c r="H5319" s="6"/>
    </row>
    <row r="5320" spans="4:8" x14ac:dyDescent="0.25">
      <c r="D5320" s="7"/>
      <c r="H5320" s="6"/>
    </row>
    <row r="5321" spans="4:8" x14ac:dyDescent="0.25">
      <c r="D5321" s="7"/>
      <c r="H5321" s="6"/>
    </row>
    <row r="5322" spans="4:8" x14ac:dyDescent="0.25">
      <c r="D5322" s="7"/>
      <c r="H5322" s="6"/>
    </row>
    <row r="5323" spans="4:8" x14ac:dyDescent="0.25">
      <c r="D5323" s="7"/>
      <c r="H5323" s="6"/>
    </row>
    <row r="5324" spans="4:8" x14ac:dyDescent="0.25">
      <c r="D5324" s="7"/>
      <c r="H5324" s="6"/>
    </row>
    <row r="5325" spans="4:8" x14ac:dyDescent="0.25">
      <c r="D5325" s="7"/>
      <c r="H5325" s="6"/>
    </row>
    <row r="5326" spans="4:8" x14ac:dyDescent="0.25">
      <c r="D5326" s="7"/>
      <c r="H5326" s="6"/>
    </row>
    <row r="5327" spans="4:8" x14ac:dyDescent="0.25">
      <c r="D5327" s="7"/>
      <c r="H5327" s="6"/>
    </row>
    <row r="5328" spans="4:8" x14ac:dyDescent="0.25">
      <c r="D5328" s="7"/>
      <c r="H5328" s="6"/>
    </row>
    <row r="5329" spans="4:8" x14ac:dyDescent="0.25">
      <c r="D5329" s="7"/>
      <c r="H5329" s="6"/>
    </row>
    <row r="5330" spans="4:8" x14ac:dyDescent="0.25">
      <c r="D5330" s="7"/>
      <c r="H5330" s="6"/>
    </row>
    <row r="5331" spans="4:8" x14ac:dyDescent="0.25">
      <c r="D5331" s="7"/>
      <c r="H5331" s="6"/>
    </row>
    <row r="5332" spans="4:8" x14ac:dyDescent="0.25">
      <c r="D5332" s="7"/>
      <c r="H5332" s="6"/>
    </row>
    <row r="5333" spans="4:8" x14ac:dyDescent="0.25">
      <c r="D5333" s="7"/>
      <c r="H5333" s="6"/>
    </row>
    <row r="5334" spans="4:8" x14ac:dyDescent="0.25">
      <c r="D5334" s="7"/>
      <c r="H5334" s="6"/>
    </row>
    <row r="5335" spans="4:8" x14ac:dyDescent="0.25">
      <c r="D5335" s="7"/>
      <c r="H5335" s="6"/>
    </row>
    <row r="5336" spans="4:8" x14ac:dyDescent="0.25">
      <c r="D5336" s="7"/>
      <c r="H5336" s="6"/>
    </row>
    <row r="5337" spans="4:8" x14ac:dyDescent="0.25">
      <c r="D5337" s="7"/>
      <c r="H5337" s="6"/>
    </row>
    <row r="5338" spans="4:8" x14ac:dyDescent="0.25">
      <c r="D5338" s="7"/>
      <c r="H5338" s="6"/>
    </row>
    <row r="5339" spans="4:8" x14ac:dyDescent="0.25">
      <c r="D5339" s="7"/>
      <c r="H5339" s="6"/>
    </row>
    <row r="5340" spans="4:8" x14ac:dyDescent="0.25">
      <c r="D5340" s="7"/>
      <c r="H5340" s="6"/>
    </row>
    <row r="5341" spans="4:8" x14ac:dyDescent="0.25">
      <c r="D5341" s="7"/>
      <c r="H5341" s="6"/>
    </row>
    <row r="5342" spans="4:8" x14ac:dyDescent="0.25">
      <c r="D5342" s="7"/>
      <c r="H5342" s="6"/>
    </row>
    <row r="5343" spans="4:8" x14ac:dyDescent="0.25">
      <c r="D5343" s="7"/>
      <c r="H5343" s="6"/>
    </row>
    <row r="5344" spans="4:8" x14ac:dyDescent="0.25">
      <c r="D5344" s="7"/>
      <c r="H5344" s="6"/>
    </row>
    <row r="5345" spans="4:8" x14ac:dyDescent="0.25">
      <c r="D5345" s="7"/>
      <c r="H5345" s="6"/>
    </row>
    <row r="5346" spans="4:8" x14ac:dyDescent="0.25">
      <c r="D5346" s="7"/>
      <c r="H5346" s="6"/>
    </row>
    <row r="5347" spans="4:8" x14ac:dyDescent="0.25">
      <c r="D5347" s="7"/>
      <c r="H5347" s="6"/>
    </row>
    <row r="5348" spans="4:8" x14ac:dyDescent="0.25">
      <c r="D5348" s="7"/>
      <c r="H5348" s="6"/>
    </row>
    <row r="5349" spans="4:8" x14ac:dyDescent="0.25">
      <c r="D5349" s="7"/>
      <c r="H5349" s="6"/>
    </row>
    <row r="5350" spans="4:8" x14ac:dyDescent="0.25">
      <c r="D5350" s="7"/>
      <c r="H5350" s="6"/>
    </row>
    <row r="5351" spans="4:8" x14ac:dyDescent="0.25">
      <c r="D5351" s="7"/>
      <c r="H5351" s="6"/>
    </row>
    <row r="5352" spans="4:8" x14ac:dyDescent="0.25">
      <c r="D5352" s="7"/>
      <c r="H5352" s="6"/>
    </row>
    <row r="5353" spans="4:8" x14ac:dyDescent="0.25">
      <c r="D5353" s="7"/>
      <c r="H5353" s="6"/>
    </row>
    <row r="5354" spans="4:8" x14ac:dyDescent="0.25">
      <c r="D5354" s="7"/>
      <c r="H5354" s="6"/>
    </row>
    <row r="5355" spans="4:8" x14ac:dyDescent="0.25">
      <c r="D5355" s="7"/>
      <c r="H5355" s="6"/>
    </row>
    <row r="5356" spans="4:8" x14ac:dyDescent="0.25">
      <c r="D5356" s="7"/>
      <c r="H5356" s="6"/>
    </row>
    <row r="5357" spans="4:8" x14ac:dyDescent="0.25">
      <c r="D5357" s="7"/>
      <c r="H5357" s="6"/>
    </row>
    <row r="5358" spans="4:8" x14ac:dyDescent="0.25">
      <c r="D5358" s="7"/>
      <c r="H5358" s="6"/>
    </row>
    <row r="5359" spans="4:8" x14ac:dyDescent="0.25">
      <c r="D5359" s="7"/>
      <c r="H5359" s="6"/>
    </row>
    <row r="5360" spans="4:8" x14ac:dyDescent="0.25">
      <c r="D5360" s="7"/>
      <c r="H5360" s="6"/>
    </row>
    <row r="5361" spans="4:8" x14ac:dyDescent="0.25">
      <c r="D5361" s="7"/>
      <c r="H5361" s="6"/>
    </row>
    <row r="5362" spans="4:8" x14ac:dyDescent="0.25">
      <c r="D5362" s="7"/>
      <c r="H5362" s="6"/>
    </row>
    <row r="5363" spans="4:8" x14ac:dyDescent="0.25">
      <c r="D5363" s="7"/>
      <c r="H5363" s="6"/>
    </row>
    <row r="5364" spans="4:8" x14ac:dyDescent="0.25">
      <c r="D5364" s="7"/>
      <c r="H5364" s="6"/>
    </row>
    <row r="5365" spans="4:8" x14ac:dyDescent="0.25">
      <c r="D5365" s="7"/>
      <c r="H5365" s="6"/>
    </row>
    <row r="5366" spans="4:8" x14ac:dyDescent="0.25">
      <c r="D5366" s="7"/>
      <c r="H5366" s="6"/>
    </row>
    <row r="5367" spans="4:8" x14ac:dyDescent="0.25">
      <c r="D5367" s="7"/>
      <c r="H5367" s="6"/>
    </row>
    <row r="5368" spans="4:8" x14ac:dyDescent="0.25">
      <c r="D5368" s="7"/>
      <c r="H5368" s="6"/>
    </row>
    <row r="5369" spans="4:8" x14ac:dyDescent="0.25">
      <c r="D5369" s="7"/>
      <c r="H5369" s="6"/>
    </row>
    <row r="5370" spans="4:8" x14ac:dyDescent="0.25">
      <c r="D5370" s="7"/>
      <c r="H5370" s="6"/>
    </row>
    <row r="5371" spans="4:8" x14ac:dyDescent="0.25">
      <c r="D5371" s="7"/>
      <c r="H5371" s="6"/>
    </row>
    <row r="5372" spans="4:8" x14ac:dyDescent="0.25">
      <c r="D5372" s="7"/>
      <c r="H5372" s="6"/>
    </row>
    <row r="5373" spans="4:8" x14ac:dyDescent="0.25">
      <c r="D5373" s="7"/>
      <c r="H5373" s="6"/>
    </row>
    <row r="5374" spans="4:8" x14ac:dyDescent="0.25">
      <c r="D5374" s="7"/>
      <c r="H5374" s="6"/>
    </row>
    <row r="5375" spans="4:8" x14ac:dyDescent="0.25">
      <c r="D5375" s="7"/>
      <c r="H5375" s="6"/>
    </row>
    <row r="5376" spans="4:8" x14ac:dyDescent="0.25">
      <c r="D5376" s="7"/>
      <c r="H5376" s="6"/>
    </row>
    <row r="5377" spans="4:8" x14ac:dyDescent="0.25">
      <c r="D5377" s="7"/>
      <c r="H5377" s="6"/>
    </row>
    <row r="5378" spans="4:8" x14ac:dyDescent="0.25">
      <c r="D5378" s="7"/>
      <c r="H5378" s="6"/>
    </row>
    <row r="5379" spans="4:8" x14ac:dyDescent="0.25">
      <c r="D5379" s="7"/>
      <c r="H5379" s="6"/>
    </row>
    <row r="5380" spans="4:8" x14ac:dyDescent="0.25">
      <c r="D5380" s="7"/>
      <c r="H5380" s="6"/>
    </row>
    <row r="5381" spans="4:8" x14ac:dyDescent="0.25">
      <c r="D5381" s="7"/>
      <c r="H5381" s="6"/>
    </row>
    <row r="5382" spans="4:8" x14ac:dyDescent="0.25">
      <c r="D5382" s="7"/>
      <c r="H5382" s="6"/>
    </row>
    <row r="5383" spans="4:8" x14ac:dyDescent="0.25">
      <c r="D5383" s="7"/>
      <c r="H5383" s="6"/>
    </row>
    <row r="5384" spans="4:8" x14ac:dyDescent="0.25">
      <c r="D5384" s="7"/>
      <c r="H5384" s="6"/>
    </row>
    <row r="5385" spans="4:8" x14ac:dyDescent="0.25">
      <c r="D5385" s="7"/>
      <c r="H5385" s="6"/>
    </row>
    <row r="5386" spans="4:8" x14ac:dyDescent="0.25">
      <c r="D5386" s="7"/>
      <c r="H5386" s="6"/>
    </row>
    <row r="5387" spans="4:8" x14ac:dyDescent="0.25">
      <c r="D5387" s="7"/>
      <c r="H5387" s="6"/>
    </row>
    <row r="5388" spans="4:8" x14ac:dyDescent="0.25">
      <c r="D5388" s="7"/>
      <c r="H5388" s="6"/>
    </row>
    <row r="5389" spans="4:8" x14ac:dyDescent="0.25">
      <c r="D5389" s="7"/>
      <c r="H5389" s="6"/>
    </row>
    <row r="5390" spans="4:8" x14ac:dyDescent="0.25">
      <c r="D5390" s="7"/>
      <c r="H5390" s="6"/>
    </row>
    <row r="5391" spans="4:8" x14ac:dyDescent="0.25">
      <c r="D5391" s="7"/>
      <c r="H5391" s="6"/>
    </row>
    <row r="5392" spans="4:8" x14ac:dyDescent="0.25">
      <c r="D5392" s="7"/>
      <c r="H5392" s="6"/>
    </row>
    <row r="5393" spans="4:8" x14ac:dyDescent="0.25">
      <c r="D5393" s="7"/>
      <c r="H5393" s="6"/>
    </row>
    <row r="5394" spans="4:8" x14ac:dyDescent="0.25">
      <c r="D5394" s="7"/>
      <c r="H5394" s="6"/>
    </row>
    <row r="5395" spans="4:8" x14ac:dyDescent="0.25">
      <c r="D5395" s="7"/>
      <c r="H5395" s="6"/>
    </row>
    <row r="5396" spans="4:8" x14ac:dyDescent="0.25">
      <c r="D5396" s="7"/>
      <c r="H5396" s="6"/>
    </row>
    <row r="5397" spans="4:8" x14ac:dyDescent="0.25">
      <c r="D5397" s="7"/>
      <c r="H5397" s="6"/>
    </row>
    <row r="5398" spans="4:8" x14ac:dyDescent="0.25">
      <c r="D5398" s="7"/>
      <c r="H5398" s="6"/>
    </row>
    <row r="5399" spans="4:8" x14ac:dyDescent="0.25">
      <c r="D5399" s="7"/>
      <c r="H5399" s="6"/>
    </row>
    <row r="5400" spans="4:8" x14ac:dyDescent="0.25">
      <c r="D5400" s="7"/>
      <c r="H5400" s="6"/>
    </row>
    <row r="5401" spans="4:8" x14ac:dyDescent="0.25">
      <c r="D5401" s="7"/>
      <c r="H5401" s="6"/>
    </row>
    <row r="5402" spans="4:8" x14ac:dyDescent="0.25">
      <c r="D5402" s="7"/>
      <c r="H5402" s="6"/>
    </row>
    <row r="5403" spans="4:8" x14ac:dyDescent="0.25">
      <c r="D5403" s="7"/>
      <c r="H5403" s="6"/>
    </row>
    <row r="5404" spans="4:8" x14ac:dyDescent="0.25">
      <c r="D5404" s="7"/>
      <c r="H5404" s="6"/>
    </row>
    <row r="5405" spans="4:8" x14ac:dyDescent="0.25">
      <c r="D5405" s="7"/>
      <c r="H5405" s="6"/>
    </row>
    <row r="5406" spans="4:8" x14ac:dyDescent="0.25">
      <c r="D5406" s="7"/>
      <c r="H5406" s="6"/>
    </row>
    <row r="5407" spans="4:8" x14ac:dyDescent="0.25">
      <c r="D5407" s="7"/>
      <c r="H5407" s="6"/>
    </row>
    <row r="5408" spans="4:8" x14ac:dyDescent="0.25">
      <c r="D5408" s="7"/>
      <c r="H5408" s="6"/>
    </row>
    <row r="5409" spans="4:8" x14ac:dyDescent="0.25">
      <c r="D5409" s="7"/>
      <c r="H5409" s="6"/>
    </row>
    <row r="5410" spans="4:8" x14ac:dyDescent="0.25">
      <c r="D5410" s="7"/>
      <c r="H5410" s="6"/>
    </row>
    <row r="5411" spans="4:8" x14ac:dyDescent="0.25">
      <c r="D5411" s="7"/>
      <c r="H5411" s="6"/>
    </row>
    <row r="5412" spans="4:8" x14ac:dyDescent="0.25">
      <c r="D5412" s="7"/>
      <c r="H5412" s="6"/>
    </row>
    <row r="5413" spans="4:8" x14ac:dyDescent="0.25">
      <c r="D5413" s="7"/>
      <c r="H5413" s="6"/>
    </row>
    <row r="5414" spans="4:8" x14ac:dyDescent="0.25">
      <c r="D5414" s="7"/>
      <c r="H5414" s="6"/>
    </row>
    <row r="5415" spans="4:8" x14ac:dyDescent="0.25">
      <c r="D5415" s="7"/>
      <c r="H5415" s="6"/>
    </row>
    <row r="5416" spans="4:8" x14ac:dyDescent="0.25">
      <c r="D5416" s="7"/>
      <c r="H5416" s="6"/>
    </row>
    <row r="5417" spans="4:8" x14ac:dyDescent="0.25">
      <c r="D5417" s="7"/>
      <c r="H5417" s="6"/>
    </row>
    <row r="5418" spans="4:8" x14ac:dyDescent="0.25">
      <c r="D5418" s="7"/>
      <c r="H5418" s="6"/>
    </row>
    <row r="5419" spans="4:8" x14ac:dyDescent="0.25">
      <c r="D5419" s="7"/>
      <c r="H5419" s="6"/>
    </row>
    <row r="5420" spans="4:8" x14ac:dyDescent="0.25">
      <c r="D5420" s="7"/>
      <c r="H5420" s="6"/>
    </row>
    <row r="5421" spans="4:8" x14ac:dyDescent="0.25">
      <c r="D5421" s="7"/>
      <c r="H5421" s="6"/>
    </row>
    <row r="5422" spans="4:8" x14ac:dyDescent="0.25">
      <c r="D5422" s="7"/>
      <c r="H5422" s="6"/>
    </row>
    <row r="5423" spans="4:8" x14ac:dyDescent="0.25">
      <c r="D5423" s="7"/>
      <c r="H5423" s="6"/>
    </row>
    <row r="5424" spans="4:8" x14ac:dyDescent="0.25">
      <c r="D5424" s="7"/>
      <c r="H5424" s="6"/>
    </row>
    <row r="5425" spans="4:8" x14ac:dyDescent="0.25">
      <c r="D5425" s="7"/>
      <c r="H5425" s="6"/>
    </row>
    <row r="5426" spans="4:8" x14ac:dyDescent="0.25">
      <c r="D5426" s="7"/>
      <c r="H5426" s="6"/>
    </row>
    <row r="5427" spans="4:8" x14ac:dyDescent="0.25">
      <c r="D5427" s="7"/>
      <c r="H5427" s="6"/>
    </row>
    <row r="5428" spans="4:8" x14ac:dyDescent="0.25">
      <c r="D5428" s="7"/>
      <c r="H5428" s="6"/>
    </row>
    <row r="5429" spans="4:8" x14ac:dyDescent="0.25">
      <c r="D5429" s="7"/>
      <c r="H5429" s="6"/>
    </row>
    <row r="5430" spans="4:8" x14ac:dyDescent="0.25">
      <c r="D5430" s="7"/>
      <c r="H5430" s="6"/>
    </row>
    <row r="5431" spans="4:8" x14ac:dyDescent="0.25">
      <c r="D5431" s="7"/>
      <c r="H5431" s="6"/>
    </row>
    <row r="5432" spans="4:8" x14ac:dyDescent="0.25">
      <c r="D5432" s="7"/>
      <c r="H5432" s="6"/>
    </row>
    <row r="5433" spans="4:8" x14ac:dyDescent="0.25">
      <c r="D5433" s="7"/>
      <c r="H5433" s="6"/>
    </row>
    <row r="5434" spans="4:8" x14ac:dyDescent="0.25">
      <c r="D5434" s="7"/>
      <c r="H5434" s="6"/>
    </row>
    <row r="5435" spans="4:8" x14ac:dyDescent="0.25">
      <c r="D5435" s="7"/>
      <c r="H5435" s="6"/>
    </row>
    <row r="5436" spans="4:8" x14ac:dyDescent="0.25">
      <c r="D5436" s="7"/>
      <c r="H5436" s="6"/>
    </row>
    <row r="5437" spans="4:8" x14ac:dyDescent="0.25">
      <c r="D5437" s="7"/>
      <c r="H5437" s="6"/>
    </row>
    <row r="5438" spans="4:8" x14ac:dyDescent="0.25">
      <c r="D5438" s="7"/>
      <c r="H5438" s="6"/>
    </row>
    <row r="5439" spans="4:8" x14ac:dyDescent="0.25">
      <c r="D5439" s="7"/>
      <c r="H5439" s="6"/>
    </row>
    <row r="5440" spans="4:8" x14ac:dyDescent="0.25">
      <c r="D5440" s="7"/>
      <c r="H5440" s="6"/>
    </row>
    <row r="5441" spans="4:8" x14ac:dyDescent="0.25">
      <c r="D5441" s="7"/>
      <c r="H5441" s="6"/>
    </row>
    <row r="5442" spans="4:8" x14ac:dyDescent="0.25">
      <c r="D5442" s="7"/>
      <c r="H5442" s="6"/>
    </row>
    <row r="5443" spans="4:8" x14ac:dyDescent="0.25">
      <c r="D5443" s="7"/>
      <c r="H5443" s="6"/>
    </row>
    <row r="5444" spans="4:8" x14ac:dyDescent="0.25">
      <c r="D5444" s="7"/>
      <c r="H5444" s="6"/>
    </row>
    <row r="5445" spans="4:8" x14ac:dyDescent="0.25">
      <c r="D5445" s="7"/>
      <c r="H5445" s="6"/>
    </row>
    <row r="5446" spans="4:8" x14ac:dyDescent="0.25">
      <c r="D5446" s="7"/>
      <c r="H5446" s="6"/>
    </row>
    <row r="5447" spans="4:8" x14ac:dyDescent="0.25">
      <c r="D5447" s="7"/>
      <c r="H5447" s="6"/>
    </row>
    <row r="5448" spans="4:8" x14ac:dyDescent="0.25">
      <c r="D5448" s="7"/>
      <c r="H5448" s="6"/>
    </row>
    <row r="5449" spans="4:8" x14ac:dyDescent="0.25">
      <c r="D5449" s="7"/>
      <c r="H5449" s="6"/>
    </row>
    <row r="5450" spans="4:8" x14ac:dyDescent="0.25">
      <c r="D5450" s="7"/>
      <c r="H5450" s="6"/>
    </row>
    <row r="5451" spans="4:8" x14ac:dyDescent="0.25">
      <c r="D5451" s="7"/>
      <c r="H5451" s="6"/>
    </row>
    <row r="5452" spans="4:8" x14ac:dyDescent="0.25">
      <c r="D5452" s="7"/>
      <c r="H5452" s="6"/>
    </row>
    <row r="5453" spans="4:8" x14ac:dyDescent="0.25">
      <c r="D5453" s="7"/>
      <c r="H5453" s="6"/>
    </row>
    <row r="5454" spans="4:8" x14ac:dyDescent="0.25">
      <c r="D5454" s="7"/>
      <c r="H5454" s="6"/>
    </row>
    <row r="5455" spans="4:8" x14ac:dyDescent="0.25">
      <c r="D5455" s="7"/>
      <c r="H5455" s="6"/>
    </row>
    <row r="5456" spans="4:8" x14ac:dyDescent="0.25">
      <c r="D5456" s="7"/>
      <c r="H5456" s="6"/>
    </row>
    <row r="5457" spans="4:8" x14ac:dyDescent="0.25">
      <c r="D5457" s="7"/>
      <c r="H5457" s="6"/>
    </row>
    <row r="5458" spans="4:8" x14ac:dyDescent="0.25">
      <c r="D5458" s="7"/>
      <c r="H5458" s="6"/>
    </row>
    <row r="5459" spans="4:8" x14ac:dyDescent="0.25">
      <c r="D5459" s="7"/>
      <c r="H5459" s="6"/>
    </row>
    <row r="5460" spans="4:8" x14ac:dyDescent="0.25">
      <c r="D5460" s="7"/>
      <c r="H5460" s="6"/>
    </row>
    <row r="5461" spans="4:8" x14ac:dyDescent="0.25">
      <c r="D5461" s="7"/>
      <c r="H5461" s="6"/>
    </row>
    <row r="5462" spans="4:8" x14ac:dyDescent="0.25">
      <c r="D5462" s="7"/>
      <c r="H5462" s="6"/>
    </row>
    <row r="5463" spans="4:8" x14ac:dyDescent="0.25">
      <c r="D5463" s="7"/>
      <c r="H5463" s="6"/>
    </row>
    <row r="5464" spans="4:8" x14ac:dyDescent="0.25">
      <c r="D5464" s="7"/>
      <c r="H5464" s="6"/>
    </row>
    <row r="5465" spans="4:8" x14ac:dyDescent="0.25">
      <c r="D5465" s="7"/>
      <c r="H5465" s="6"/>
    </row>
    <row r="5466" spans="4:8" x14ac:dyDescent="0.25">
      <c r="D5466" s="7"/>
      <c r="H5466" s="6"/>
    </row>
    <row r="5467" spans="4:8" x14ac:dyDescent="0.25">
      <c r="D5467" s="7"/>
      <c r="H5467" s="6"/>
    </row>
    <row r="5468" spans="4:8" x14ac:dyDescent="0.25">
      <c r="D5468" s="7"/>
      <c r="H5468" s="6"/>
    </row>
    <row r="5469" spans="4:8" x14ac:dyDescent="0.25">
      <c r="D5469" s="7"/>
      <c r="H5469" s="6"/>
    </row>
    <row r="5470" spans="4:8" x14ac:dyDescent="0.25">
      <c r="D5470" s="7"/>
      <c r="H5470" s="6"/>
    </row>
    <row r="5471" spans="4:8" x14ac:dyDescent="0.25">
      <c r="D5471" s="7"/>
      <c r="H5471" s="6"/>
    </row>
    <row r="5472" spans="4:8" x14ac:dyDescent="0.25">
      <c r="D5472" s="7"/>
      <c r="H5472" s="6"/>
    </row>
    <row r="5473" spans="4:8" x14ac:dyDescent="0.25">
      <c r="D5473" s="7"/>
      <c r="H5473" s="6"/>
    </row>
    <row r="5474" spans="4:8" x14ac:dyDescent="0.25">
      <c r="D5474" s="7"/>
      <c r="H5474" s="6"/>
    </row>
    <row r="5475" spans="4:8" x14ac:dyDescent="0.25">
      <c r="D5475" s="7"/>
      <c r="H5475" s="6"/>
    </row>
    <row r="5476" spans="4:8" x14ac:dyDescent="0.25">
      <c r="D5476" s="7"/>
      <c r="H5476" s="6"/>
    </row>
    <row r="5477" spans="4:8" x14ac:dyDescent="0.25">
      <c r="D5477" s="7"/>
      <c r="H5477" s="6"/>
    </row>
    <row r="5478" spans="4:8" x14ac:dyDescent="0.25">
      <c r="D5478" s="7"/>
      <c r="H5478" s="6"/>
    </row>
    <row r="5479" spans="4:8" x14ac:dyDescent="0.25">
      <c r="D5479" s="7"/>
      <c r="H5479" s="6"/>
    </row>
    <row r="5480" spans="4:8" x14ac:dyDescent="0.25">
      <c r="D5480" s="7"/>
      <c r="H5480" s="6"/>
    </row>
    <row r="5481" spans="4:8" x14ac:dyDescent="0.25">
      <c r="D5481" s="7"/>
      <c r="H5481" s="6"/>
    </row>
    <row r="5482" spans="4:8" x14ac:dyDescent="0.25">
      <c r="D5482" s="7"/>
      <c r="H5482" s="6"/>
    </row>
    <row r="5483" spans="4:8" x14ac:dyDescent="0.25">
      <c r="D5483" s="7"/>
      <c r="H5483" s="6"/>
    </row>
    <row r="5484" spans="4:8" x14ac:dyDescent="0.25">
      <c r="D5484" s="7"/>
      <c r="H5484" s="6"/>
    </row>
    <row r="5485" spans="4:8" x14ac:dyDescent="0.25">
      <c r="D5485" s="7"/>
      <c r="H5485" s="6"/>
    </row>
    <row r="5486" spans="4:8" x14ac:dyDescent="0.25">
      <c r="D5486" s="7"/>
      <c r="H5486" s="6"/>
    </row>
    <row r="5487" spans="4:8" x14ac:dyDescent="0.25">
      <c r="D5487" s="7"/>
      <c r="H5487" s="6"/>
    </row>
    <row r="5488" spans="4:8" x14ac:dyDescent="0.25">
      <c r="D5488" s="7"/>
      <c r="H5488" s="6"/>
    </row>
    <row r="5489" spans="4:8" x14ac:dyDescent="0.25">
      <c r="D5489" s="7"/>
      <c r="H5489" s="6"/>
    </row>
    <row r="5490" spans="4:8" x14ac:dyDescent="0.25">
      <c r="D5490" s="7"/>
      <c r="H5490" s="6"/>
    </row>
    <row r="5491" spans="4:8" x14ac:dyDescent="0.25">
      <c r="D5491" s="7"/>
      <c r="H5491" s="6"/>
    </row>
    <row r="5492" spans="4:8" x14ac:dyDescent="0.25">
      <c r="D5492" s="7"/>
      <c r="H5492" s="6"/>
    </row>
    <row r="5493" spans="4:8" x14ac:dyDescent="0.25">
      <c r="D5493" s="7"/>
      <c r="H5493" s="6"/>
    </row>
    <row r="5494" spans="4:8" x14ac:dyDescent="0.25">
      <c r="D5494" s="7"/>
      <c r="H5494" s="6"/>
    </row>
    <row r="5495" spans="4:8" x14ac:dyDescent="0.25">
      <c r="D5495" s="7"/>
      <c r="H5495" s="6"/>
    </row>
    <row r="5496" spans="4:8" x14ac:dyDescent="0.25">
      <c r="D5496" s="7"/>
      <c r="H5496" s="6"/>
    </row>
    <row r="5497" spans="4:8" x14ac:dyDescent="0.25">
      <c r="D5497" s="7"/>
      <c r="H5497" s="6"/>
    </row>
    <row r="5498" spans="4:8" x14ac:dyDescent="0.25">
      <c r="D5498" s="7"/>
      <c r="H5498" s="6"/>
    </row>
    <row r="5499" spans="4:8" x14ac:dyDescent="0.25">
      <c r="D5499" s="7"/>
      <c r="H5499" s="6"/>
    </row>
    <row r="5500" spans="4:8" x14ac:dyDescent="0.25">
      <c r="D5500" s="7"/>
      <c r="H5500" s="6"/>
    </row>
    <row r="5501" spans="4:8" x14ac:dyDescent="0.25">
      <c r="D5501" s="7"/>
      <c r="H5501" s="6"/>
    </row>
    <row r="5502" spans="4:8" x14ac:dyDescent="0.25">
      <c r="D5502" s="7"/>
      <c r="H5502" s="6"/>
    </row>
    <row r="5503" spans="4:8" x14ac:dyDescent="0.25">
      <c r="D5503" s="7"/>
      <c r="H5503" s="6"/>
    </row>
    <row r="5504" spans="4:8" x14ac:dyDescent="0.25">
      <c r="D5504" s="7"/>
      <c r="H5504" s="6"/>
    </row>
    <row r="5505" spans="4:8" x14ac:dyDescent="0.25">
      <c r="D5505" s="7"/>
      <c r="H5505" s="6"/>
    </row>
    <row r="5506" spans="4:8" x14ac:dyDescent="0.25">
      <c r="D5506" s="7"/>
      <c r="H5506" s="6"/>
    </row>
    <row r="5507" spans="4:8" x14ac:dyDescent="0.25">
      <c r="D5507" s="7"/>
      <c r="H5507" s="6"/>
    </row>
    <row r="5508" spans="4:8" x14ac:dyDescent="0.25">
      <c r="D5508" s="7"/>
      <c r="H5508" s="6"/>
    </row>
    <row r="5509" spans="4:8" x14ac:dyDescent="0.25">
      <c r="D5509" s="7"/>
      <c r="H5509" s="6"/>
    </row>
    <row r="5510" spans="4:8" x14ac:dyDescent="0.25">
      <c r="D5510" s="7"/>
      <c r="H5510" s="6"/>
    </row>
    <row r="5511" spans="4:8" x14ac:dyDescent="0.25">
      <c r="D5511" s="7"/>
      <c r="H5511" s="6"/>
    </row>
    <row r="5512" spans="4:8" x14ac:dyDescent="0.25">
      <c r="D5512" s="7"/>
      <c r="H5512" s="6"/>
    </row>
    <row r="5513" spans="4:8" x14ac:dyDescent="0.25">
      <c r="D5513" s="7"/>
      <c r="H5513" s="6"/>
    </row>
    <row r="5514" spans="4:8" x14ac:dyDescent="0.25">
      <c r="D5514" s="7"/>
      <c r="H5514" s="6"/>
    </row>
    <row r="5515" spans="4:8" x14ac:dyDescent="0.25">
      <c r="D5515" s="7"/>
      <c r="H5515" s="6"/>
    </row>
    <row r="5516" spans="4:8" x14ac:dyDescent="0.25">
      <c r="D5516" s="7"/>
      <c r="H5516" s="6"/>
    </row>
    <row r="5517" spans="4:8" x14ac:dyDescent="0.25">
      <c r="D5517" s="7"/>
      <c r="H5517" s="6"/>
    </row>
    <row r="5518" spans="4:8" x14ac:dyDescent="0.25">
      <c r="D5518" s="7"/>
      <c r="H5518" s="6"/>
    </row>
    <row r="5519" spans="4:8" x14ac:dyDescent="0.25">
      <c r="D5519" s="7"/>
      <c r="H5519" s="6"/>
    </row>
    <row r="5520" spans="4:8" x14ac:dyDescent="0.25">
      <c r="D5520" s="7"/>
      <c r="H5520" s="6"/>
    </row>
    <row r="5521" spans="4:8" x14ac:dyDescent="0.25">
      <c r="D5521" s="7"/>
      <c r="H5521" s="6"/>
    </row>
    <row r="5522" spans="4:8" x14ac:dyDescent="0.25">
      <c r="D5522" s="7"/>
      <c r="H5522" s="6"/>
    </row>
    <row r="5523" spans="4:8" x14ac:dyDescent="0.25">
      <c r="D5523" s="7"/>
      <c r="H5523" s="6"/>
    </row>
    <row r="5524" spans="4:8" x14ac:dyDescent="0.25">
      <c r="D5524" s="7"/>
      <c r="H5524" s="6"/>
    </row>
    <row r="5525" spans="4:8" x14ac:dyDescent="0.25">
      <c r="D5525" s="7"/>
      <c r="H5525" s="6"/>
    </row>
    <row r="5526" spans="4:8" x14ac:dyDescent="0.25">
      <c r="D5526" s="7"/>
      <c r="H5526" s="6"/>
    </row>
    <row r="5527" spans="4:8" x14ac:dyDescent="0.25">
      <c r="D5527" s="7"/>
      <c r="H5527" s="6"/>
    </row>
    <row r="5528" spans="4:8" x14ac:dyDescent="0.25">
      <c r="D5528" s="7"/>
      <c r="H5528" s="6"/>
    </row>
    <row r="5529" spans="4:8" x14ac:dyDescent="0.25">
      <c r="D5529" s="7"/>
      <c r="H5529" s="6"/>
    </row>
    <row r="5530" spans="4:8" x14ac:dyDescent="0.25">
      <c r="D5530" s="7"/>
      <c r="H5530" s="6"/>
    </row>
    <row r="5531" spans="4:8" x14ac:dyDescent="0.25">
      <c r="D5531" s="7"/>
      <c r="H5531" s="6"/>
    </row>
    <row r="5532" spans="4:8" x14ac:dyDescent="0.25">
      <c r="D5532" s="7"/>
      <c r="H5532" s="6"/>
    </row>
    <row r="5533" spans="4:8" x14ac:dyDescent="0.25">
      <c r="D5533" s="7"/>
      <c r="H5533" s="6"/>
    </row>
    <row r="5534" spans="4:8" x14ac:dyDescent="0.25">
      <c r="D5534" s="7"/>
      <c r="H5534" s="6"/>
    </row>
    <row r="5535" spans="4:8" x14ac:dyDescent="0.25">
      <c r="D5535" s="7"/>
      <c r="H5535" s="6"/>
    </row>
    <row r="5536" spans="4:8" x14ac:dyDescent="0.25">
      <c r="D5536" s="7"/>
      <c r="H5536" s="6"/>
    </row>
    <row r="5537" spans="4:8" x14ac:dyDescent="0.25">
      <c r="D5537" s="7"/>
      <c r="H5537" s="6"/>
    </row>
    <row r="5538" spans="4:8" x14ac:dyDescent="0.25">
      <c r="D5538" s="7"/>
      <c r="H5538" s="6"/>
    </row>
    <row r="5539" spans="4:8" x14ac:dyDescent="0.25">
      <c r="D5539" s="7"/>
      <c r="H5539" s="6"/>
    </row>
    <row r="5540" spans="4:8" x14ac:dyDescent="0.25">
      <c r="D5540" s="7"/>
      <c r="H5540" s="6"/>
    </row>
    <row r="5541" spans="4:8" x14ac:dyDescent="0.25">
      <c r="D5541" s="7"/>
      <c r="H5541" s="6"/>
    </row>
    <row r="5542" spans="4:8" x14ac:dyDescent="0.25">
      <c r="D5542" s="7"/>
      <c r="H5542" s="6"/>
    </row>
    <row r="5543" spans="4:8" x14ac:dyDescent="0.25">
      <c r="D5543" s="7"/>
      <c r="H5543" s="6"/>
    </row>
    <row r="5544" spans="4:8" x14ac:dyDescent="0.25">
      <c r="D5544" s="7"/>
      <c r="H5544" s="6"/>
    </row>
    <row r="5545" spans="4:8" x14ac:dyDescent="0.25">
      <c r="D5545" s="7"/>
      <c r="H5545" s="6"/>
    </row>
    <row r="5546" spans="4:8" x14ac:dyDescent="0.25">
      <c r="D5546" s="7"/>
      <c r="H5546" s="6"/>
    </row>
    <row r="5547" spans="4:8" x14ac:dyDescent="0.25">
      <c r="D5547" s="7"/>
      <c r="H5547" s="6"/>
    </row>
    <row r="5548" spans="4:8" x14ac:dyDescent="0.25">
      <c r="D5548" s="7"/>
      <c r="H5548" s="6"/>
    </row>
    <row r="5549" spans="4:8" x14ac:dyDescent="0.25">
      <c r="D5549" s="7"/>
      <c r="H5549" s="6"/>
    </row>
    <row r="5550" spans="4:8" x14ac:dyDescent="0.25">
      <c r="D5550" s="7"/>
      <c r="H5550" s="6"/>
    </row>
    <row r="5551" spans="4:8" x14ac:dyDescent="0.25">
      <c r="D5551" s="7"/>
      <c r="H5551" s="6"/>
    </row>
    <row r="5552" spans="4:8" x14ac:dyDescent="0.25">
      <c r="D5552" s="7"/>
      <c r="H5552" s="6"/>
    </row>
    <row r="5553" spans="4:8" x14ac:dyDescent="0.25">
      <c r="D5553" s="7"/>
      <c r="H5553" s="6"/>
    </row>
    <row r="5554" spans="4:8" x14ac:dyDescent="0.25">
      <c r="D5554" s="7"/>
      <c r="H5554" s="6"/>
    </row>
    <row r="5555" spans="4:8" x14ac:dyDescent="0.25">
      <c r="D5555" s="7"/>
      <c r="H5555" s="6"/>
    </row>
    <row r="5556" spans="4:8" x14ac:dyDescent="0.25">
      <c r="D5556" s="7"/>
      <c r="H5556" s="6"/>
    </row>
    <row r="5557" spans="4:8" x14ac:dyDescent="0.25">
      <c r="D5557" s="7"/>
      <c r="H5557" s="6"/>
    </row>
    <row r="5558" spans="4:8" x14ac:dyDescent="0.25">
      <c r="D5558" s="7"/>
      <c r="H5558" s="6"/>
    </row>
    <row r="5559" spans="4:8" x14ac:dyDescent="0.25">
      <c r="D5559" s="7"/>
      <c r="H5559" s="6"/>
    </row>
    <row r="5560" spans="4:8" x14ac:dyDescent="0.25">
      <c r="D5560" s="7"/>
      <c r="H5560" s="6"/>
    </row>
    <row r="5561" spans="4:8" x14ac:dyDescent="0.25">
      <c r="D5561" s="7"/>
      <c r="H5561" s="6"/>
    </row>
    <row r="5562" spans="4:8" x14ac:dyDescent="0.25">
      <c r="D5562" s="7"/>
      <c r="H5562" s="6"/>
    </row>
    <row r="5563" spans="4:8" x14ac:dyDescent="0.25">
      <c r="D5563" s="7"/>
      <c r="H5563" s="6"/>
    </row>
    <row r="5564" spans="4:8" x14ac:dyDescent="0.25">
      <c r="D5564" s="7"/>
      <c r="H5564" s="6"/>
    </row>
    <row r="5565" spans="4:8" x14ac:dyDescent="0.25">
      <c r="D5565" s="7"/>
      <c r="H5565" s="6"/>
    </row>
    <row r="5566" spans="4:8" x14ac:dyDescent="0.25">
      <c r="D5566" s="7"/>
      <c r="H5566" s="6"/>
    </row>
    <row r="5567" spans="4:8" x14ac:dyDescent="0.25">
      <c r="D5567" s="7"/>
      <c r="H5567" s="6"/>
    </row>
    <row r="5568" spans="4:8" x14ac:dyDescent="0.25">
      <c r="D5568" s="7"/>
      <c r="H5568" s="6"/>
    </row>
    <row r="5569" spans="4:8" x14ac:dyDescent="0.25">
      <c r="D5569" s="7"/>
      <c r="H5569" s="6"/>
    </row>
    <row r="5570" spans="4:8" x14ac:dyDescent="0.25">
      <c r="D5570" s="7"/>
      <c r="H5570" s="6"/>
    </row>
    <row r="5571" spans="4:8" x14ac:dyDescent="0.25">
      <c r="D5571" s="7"/>
      <c r="H5571" s="6"/>
    </row>
    <row r="5572" spans="4:8" x14ac:dyDescent="0.25">
      <c r="D5572" s="7"/>
      <c r="H5572" s="6"/>
    </row>
    <row r="5573" spans="4:8" x14ac:dyDescent="0.25">
      <c r="D5573" s="7"/>
      <c r="H5573" s="6"/>
    </row>
    <row r="5574" spans="4:8" x14ac:dyDescent="0.25">
      <c r="D5574" s="7"/>
      <c r="H5574" s="6"/>
    </row>
    <row r="5575" spans="4:8" x14ac:dyDescent="0.25">
      <c r="D5575" s="7"/>
      <c r="H5575" s="6"/>
    </row>
    <row r="5576" spans="4:8" x14ac:dyDescent="0.25">
      <c r="D5576" s="7"/>
      <c r="H5576" s="6"/>
    </row>
    <row r="5577" spans="4:8" x14ac:dyDescent="0.25">
      <c r="D5577" s="7"/>
      <c r="H5577" s="6"/>
    </row>
    <row r="5578" spans="4:8" x14ac:dyDescent="0.25">
      <c r="D5578" s="7"/>
      <c r="H5578" s="6"/>
    </row>
    <row r="5579" spans="4:8" x14ac:dyDescent="0.25">
      <c r="D5579" s="7"/>
      <c r="H5579" s="6"/>
    </row>
    <row r="5580" spans="4:8" x14ac:dyDescent="0.25">
      <c r="D5580" s="7"/>
      <c r="H5580" s="6"/>
    </row>
    <row r="5581" spans="4:8" x14ac:dyDescent="0.25">
      <c r="D5581" s="7"/>
      <c r="H5581" s="6"/>
    </row>
    <row r="5582" spans="4:8" x14ac:dyDescent="0.25">
      <c r="D5582" s="7"/>
      <c r="H5582" s="6"/>
    </row>
    <row r="5583" spans="4:8" x14ac:dyDescent="0.25">
      <c r="D5583" s="7"/>
      <c r="H5583" s="6"/>
    </row>
    <row r="5584" spans="4:8" x14ac:dyDescent="0.25">
      <c r="D5584" s="7"/>
      <c r="H5584" s="6"/>
    </row>
    <row r="5585" spans="4:8" x14ac:dyDescent="0.25">
      <c r="D5585" s="7"/>
      <c r="H5585" s="6"/>
    </row>
    <row r="5586" spans="4:8" x14ac:dyDescent="0.25">
      <c r="D5586" s="7"/>
      <c r="H5586" s="6"/>
    </row>
    <row r="5587" spans="4:8" x14ac:dyDescent="0.25">
      <c r="D5587" s="7"/>
      <c r="H5587" s="6"/>
    </row>
    <row r="5588" spans="4:8" x14ac:dyDescent="0.25">
      <c r="D5588" s="7"/>
      <c r="H5588" s="6"/>
    </row>
    <row r="5589" spans="4:8" x14ac:dyDescent="0.25">
      <c r="D5589" s="7"/>
      <c r="H5589" s="6"/>
    </row>
    <row r="5590" spans="4:8" x14ac:dyDescent="0.25">
      <c r="D5590" s="7"/>
      <c r="H5590" s="6"/>
    </row>
    <row r="5591" spans="4:8" x14ac:dyDescent="0.25">
      <c r="D5591" s="7"/>
      <c r="H5591" s="6"/>
    </row>
    <row r="5592" spans="4:8" x14ac:dyDescent="0.25">
      <c r="D5592" s="7"/>
      <c r="H5592" s="6"/>
    </row>
    <row r="5593" spans="4:8" x14ac:dyDescent="0.25">
      <c r="D5593" s="7"/>
      <c r="H5593" s="6"/>
    </row>
    <row r="5594" spans="4:8" x14ac:dyDescent="0.25">
      <c r="D5594" s="7"/>
      <c r="H5594" s="6"/>
    </row>
    <row r="5595" spans="4:8" x14ac:dyDescent="0.25">
      <c r="D5595" s="7"/>
      <c r="H5595" s="6"/>
    </row>
    <row r="5596" spans="4:8" x14ac:dyDescent="0.25">
      <c r="D5596" s="7"/>
      <c r="H5596" s="6"/>
    </row>
    <row r="5597" spans="4:8" x14ac:dyDescent="0.25">
      <c r="D5597" s="7"/>
      <c r="H5597" s="6"/>
    </row>
    <row r="5598" spans="4:8" x14ac:dyDescent="0.25">
      <c r="D5598" s="7"/>
      <c r="H5598" s="6"/>
    </row>
    <row r="5599" spans="4:8" x14ac:dyDescent="0.25">
      <c r="D5599" s="7"/>
      <c r="H5599" s="6"/>
    </row>
    <row r="5600" spans="4:8" x14ac:dyDescent="0.25">
      <c r="D5600" s="7"/>
      <c r="H5600" s="6"/>
    </row>
    <row r="5601" spans="4:8" x14ac:dyDescent="0.25">
      <c r="D5601" s="7"/>
      <c r="H5601" s="6"/>
    </row>
    <row r="5602" spans="4:8" x14ac:dyDescent="0.25">
      <c r="D5602" s="7"/>
      <c r="H5602" s="6"/>
    </row>
    <row r="5603" spans="4:8" x14ac:dyDescent="0.25">
      <c r="D5603" s="7"/>
      <c r="H5603" s="6"/>
    </row>
    <row r="5604" spans="4:8" x14ac:dyDescent="0.25">
      <c r="D5604" s="7"/>
      <c r="H5604" s="6"/>
    </row>
    <row r="5605" spans="4:8" x14ac:dyDescent="0.25">
      <c r="D5605" s="7"/>
      <c r="H5605" s="6"/>
    </row>
    <row r="5606" spans="4:8" x14ac:dyDescent="0.25">
      <c r="D5606" s="7"/>
      <c r="H5606" s="6"/>
    </row>
    <row r="5607" spans="4:8" x14ac:dyDescent="0.25">
      <c r="D5607" s="7"/>
      <c r="H5607" s="6"/>
    </row>
    <row r="5608" spans="4:8" x14ac:dyDescent="0.25">
      <c r="D5608" s="7"/>
      <c r="H5608" s="6"/>
    </row>
    <row r="5609" spans="4:8" x14ac:dyDescent="0.25">
      <c r="D5609" s="7"/>
      <c r="H5609" s="6"/>
    </row>
    <row r="5610" spans="4:8" x14ac:dyDescent="0.25">
      <c r="D5610" s="7"/>
      <c r="H5610" s="6"/>
    </row>
    <row r="5611" spans="4:8" x14ac:dyDescent="0.25">
      <c r="D5611" s="7"/>
      <c r="H5611" s="6"/>
    </row>
    <row r="5612" spans="4:8" x14ac:dyDescent="0.25">
      <c r="D5612" s="7"/>
      <c r="H5612" s="6"/>
    </row>
    <row r="5613" spans="4:8" x14ac:dyDescent="0.25">
      <c r="D5613" s="7"/>
      <c r="H5613" s="6"/>
    </row>
    <row r="5614" spans="4:8" x14ac:dyDescent="0.25">
      <c r="D5614" s="7"/>
      <c r="H5614" s="6"/>
    </row>
    <row r="5615" spans="4:8" x14ac:dyDescent="0.25">
      <c r="D5615" s="7"/>
      <c r="H5615" s="6"/>
    </row>
    <row r="5616" spans="4:8" x14ac:dyDescent="0.25">
      <c r="D5616" s="7"/>
      <c r="H5616" s="6"/>
    </row>
    <row r="5617" spans="4:8" x14ac:dyDescent="0.25">
      <c r="D5617" s="7"/>
      <c r="H5617" s="6"/>
    </row>
    <row r="5618" spans="4:8" x14ac:dyDescent="0.25">
      <c r="D5618" s="7"/>
      <c r="H5618" s="6"/>
    </row>
    <row r="5619" spans="4:8" x14ac:dyDescent="0.25">
      <c r="D5619" s="7"/>
      <c r="H5619" s="6"/>
    </row>
    <row r="5620" spans="4:8" x14ac:dyDescent="0.25">
      <c r="D5620" s="7"/>
      <c r="H5620" s="6"/>
    </row>
    <row r="5621" spans="4:8" x14ac:dyDescent="0.25">
      <c r="D5621" s="7"/>
      <c r="H5621" s="6"/>
    </row>
    <row r="5622" spans="4:8" x14ac:dyDescent="0.25">
      <c r="D5622" s="7"/>
      <c r="H5622" s="6"/>
    </row>
    <row r="5623" spans="4:8" x14ac:dyDescent="0.25">
      <c r="D5623" s="7"/>
      <c r="H5623" s="6"/>
    </row>
    <row r="5624" spans="4:8" x14ac:dyDescent="0.25">
      <c r="D5624" s="7"/>
      <c r="H5624" s="6"/>
    </row>
    <row r="5625" spans="4:8" x14ac:dyDescent="0.25">
      <c r="D5625" s="7"/>
      <c r="H5625" s="6"/>
    </row>
    <row r="5626" spans="4:8" x14ac:dyDescent="0.25">
      <c r="D5626" s="7"/>
      <c r="H5626" s="6"/>
    </row>
    <row r="5627" spans="4:8" x14ac:dyDescent="0.25">
      <c r="D5627" s="7"/>
      <c r="H5627" s="6"/>
    </row>
    <row r="5628" spans="4:8" x14ac:dyDescent="0.25">
      <c r="D5628" s="7"/>
      <c r="H5628" s="6"/>
    </row>
    <row r="5629" spans="4:8" x14ac:dyDescent="0.25">
      <c r="D5629" s="7"/>
      <c r="H5629" s="6"/>
    </row>
    <row r="5630" spans="4:8" x14ac:dyDescent="0.25">
      <c r="D5630" s="7"/>
      <c r="H5630" s="6"/>
    </row>
    <row r="5631" spans="4:8" x14ac:dyDescent="0.25">
      <c r="D5631" s="7"/>
      <c r="H5631" s="6"/>
    </row>
    <row r="5632" spans="4:8" x14ac:dyDescent="0.25">
      <c r="D5632" s="7"/>
      <c r="H5632" s="6"/>
    </row>
    <row r="5633" spans="4:8" x14ac:dyDescent="0.25">
      <c r="D5633" s="7"/>
      <c r="H5633" s="6"/>
    </row>
    <row r="5634" spans="4:8" x14ac:dyDescent="0.25">
      <c r="D5634" s="7"/>
      <c r="H5634" s="6"/>
    </row>
    <row r="5635" spans="4:8" x14ac:dyDescent="0.25">
      <c r="D5635" s="7"/>
      <c r="H5635" s="6"/>
    </row>
    <row r="5636" spans="4:8" x14ac:dyDescent="0.25">
      <c r="D5636" s="7"/>
      <c r="H5636" s="6"/>
    </row>
    <row r="5637" spans="4:8" x14ac:dyDescent="0.25">
      <c r="D5637" s="7"/>
      <c r="H5637" s="6"/>
    </row>
    <row r="5638" spans="4:8" x14ac:dyDescent="0.25">
      <c r="D5638" s="7"/>
      <c r="H5638" s="6"/>
    </row>
    <row r="5639" spans="4:8" x14ac:dyDescent="0.25">
      <c r="D5639" s="7"/>
      <c r="H5639" s="6"/>
    </row>
    <row r="5640" spans="4:8" x14ac:dyDescent="0.25">
      <c r="D5640" s="7"/>
      <c r="H5640" s="6"/>
    </row>
    <row r="5641" spans="4:8" x14ac:dyDescent="0.25">
      <c r="D5641" s="7"/>
      <c r="H5641" s="6"/>
    </row>
    <row r="5642" spans="4:8" x14ac:dyDescent="0.25">
      <c r="D5642" s="7"/>
      <c r="H5642" s="6"/>
    </row>
    <row r="5643" spans="4:8" x14ac:dyDescent="0.25">
      <c r="D5643" s="7"/>
      <c r="H5643" s="6"/>
    </row>
    <row r="5644" spans="4:8" x14ac:dyDescent="0.25">
      <c r="D5644" s="7"/>
      <c r="H5644" s="6"/>
    </row>
    <row r="5645" spans="4:8" x14ac:dyDescent="0.25">
      <c r="D5645" s="7"/>
      <c r="H5645" s="6"/>
    </row>
    <row r="5646" spans="4:8" x14ac:dyDescent="0.25">
      <c r="D5646" s="7"/>
      <c r="H5646" s="6"/>
    </row>
    <row r="5647" spans="4:8" x14ac:dyDescent="0.25">
      <c r="D5647" s="7"/>
      <c r="H5647" s="6"/>
    </row>
    <row r="5648" spans="4:8" x14ac:dyDescent="0.25">
      <c r="D5648" s="7"/>
      <c r="H5648" s="6"/>
    </row>
    <row r="5649" spans="4:8" x14ac:dyDescent="0.25">
      <c r="D5649" s="7"/>
      <c r="H5649" s="6"/>
    </row>
    <row r="5650" spans="4:8" x14ac:dyDescent="0.25">
      <c r="D5650" s="7"/>
      <c r="H5650" s="6"/>
    </row>
    <row r="5651" spans="4:8" x14ac:dyDescent="0.25">
      <c r="D5651" s="7"/>
      <c r="H5651" s="6"/>
    </row>
    <row r="5652" spans="4:8" x14ac:dyDescent="0.25">
      <c r="D5652" s="7"/>
      <c r="H5652" s="6"/>
    </row>
    <row r="5653" spans="4:8" x14ac:dyDescent="0.25">
      <c r="D5653" s="7"/>
      <c r="H5653" s="6"/>
    </row>
    <row r="5654" spans="4:8" x14ac:dyDescent="0.25">
      <c r="D5654" s="7"/>
      <c r="H5654" s="6"/>
    </row>
    <row r="5655" spans="4:8" x14ac:dyDescent="0.25">
      <c r="D5655" s="7"/>
      <c r="H5655" s="6"/>
    </row>
    <row r="5656" spans="4:8" x14ac:dyDescent="0.25">
      <c r="D5656" s="7"/>
      <c r="H5656" s="6"/>
    </row>
    <row r="5657" spans="4:8" x14ac:dyDescent="0.25">
      <c r="D5657" s="7"/>
      <c r="H5657" s="6"/>
    </row>
    <row r="5658" spans="4:8" x14ac:dyDescent="0.25">
      <c r="D5658" s="7"/>
      <c r="H5658" s="6"/>
    </row>
    <row r="5659" spans="4:8" x14ac:dyDescent="0.25">
      <c r="D5659" s="7"/>
      <c r="H5659" s="6"/>
    </row>
    <row r="5660" spans="4:8" x14ac:dyDescent="0.25">
      <c r="D5660" s="7"/>
      <c r="H5660" s="6"/>
    </row>
    <row r="5661" spans="4:8" x14ac:dyDescent="0.25">
      <c r="D5661" s="7"/>
      <c r="H5661" s="6"/>
    </row>
    <row r="5662" spans="4:8" x14ac:dyDescent="0.25">
      <c r="D5662" s="7"/>
      <c r="H5662" s="6"/>
    </row>
    <row r="5663" spans="4:8" x14ac:dyDescent="0.25">
      <c r="D5663" s="7"/>
      <c r="H5663" s="6"/>
    </row>
    <row r="5664" spans="4:8" x14ac:dyDescent="0.25">
      <c r="D5664" s="7"/>
      <c r="H5664" s="6"/>
    </row>
    <row r="5665" spans="4:8" x14ac:dyDescent="0.25">
      <c r="D5665" s="7"/>
      <c r="H5665" s="6"/>
    </row>
    <row r="5666" spans="4:8" x14ac:dyDescent="0.25">
      <c r="D5666" s="7"/>
      <c r="H5666" s="6"/>
    </row>
    <row r="5667" spans="4:8" x14ac:dyDescent="0.25">
      <c r="D5667" s="7"/>
      <c r="H5667" s="6"/>
    </row>
    <row r="5668" spans="4:8" x14ac:dyDescent="0.25">
      <c r="D5668" s="7"/>
      <c r="H5668" s="6"/>
    </row>
    <row r="5669" spans="4:8" x14ac:dyDescent="0.25">
      <c r="D5669" s="7"/>
      <c r="H5669" s="6"/>
    </row>
    <row r="5670" spans="4:8" x14ac:dyDescent="0.25">
      <c r="D5670" s="7"/>
      <c r="H5670" s="6"/>
    </row>
    <row r="5671" spans="4:8" x14ac:dyDescent="0.25">
      <c r="D5671" s="7"/>
      <c r="H5671" s="6"/>
    </row>
    <row r="5672" spans="4:8" x14ac:dyDescent="0.25">
      <c r="D5672" s="7"/>
      <c r="H5672" s="6"/>
    </row>
    <row r="5673" spans="4:8" x14ac:dyDescent="0.25">
      <c r="D5673" s="7"/>
      <c r="H5673" s="6"/>
    </row>
    <row r="5674" spans="4:8" x14ac:dyDescent="0.25">
      <c r="D5674" s="7"/>
      <c r="H5674" s="6"/>
    </row>
    <row r="5675" spans="4:8" x14ac:dyDescent="0.25">
      <c r="D5675" s="7"/>
      <c r="H5675" s="6"/>
    </row>
    <row r="5676" spans="4:8" x14ac:dyDescent="0.25">
      <c r="D5676" s="7"/>
      <c r="H5676" s="6"/>
    </row>
    <row r="5677" spans="4:8" x14ac:dyDescent="0.25">
      <c r="D5677" s="7"/>
      <c r="H5677" s="6"/>
    </row>
    <row r="5678" spans="4:8" x14ac:dyDescent="0.25">
      <c r="D5678" s="7"/>
      <c r="H5678" s="6"/>
    </row>
    <row r="5679" spans="4:8" x14ac:dyDescent="0.25">
      <c r="D5679" s="7"/>
      <c r="H5679" s="6"/>
    </row>
    <row r="5680" spans="4:8" x14ac:dyDescent="0.25">
      <c r="D5680" s="7"/>
      <c r="H5680" s="6"/>
    </row>
    <row r="5681" spans="4:8" x14ac:dyDescent="0.25">
      <c r="D5681" s="7"/>
      <c r="H5681" s="6"/>
    </row>
    <row r="5682" spans="4:8" x14ac:dyDescent="0.25">
      <c r="D5682" s="7"/>
      <c r="H5682" s="6"/>
    </row>
    <row r="5683" spans="4:8" x14ac:dyDescent="0.25">
      <c r="D5683" s="7"/>
      <c r="H5683" s="6"/>
    </row>
    <row r="5684" spans="4:8" x14ac:dyDescent="0.25">
      <c r="D5684" s="7"/>
      <c r="H5684" s="6"/>
    </row>
    <row r="5685" spans="4:8" x14ac:dyDescent="0.25">
      <c r="D5685" s="7"/>
      <c r="H5685" s="6"/>
    </row>
    <row r="5686" spans="4:8" x14ac:dyDescent="0.25">
      <c r="D5686" s="7"/>
      <c r="H5686" s="6"/>
    </row>
    <row r="5687" spans="4:8" x14ac:dyDescent="0.25">
      <c r="D5687" s="7"/>
      <c r="H5687" s="6"/>
    </row>
    <row r="5688" spans="4:8" x14ac:dyDescent="0.25">
      <c r="D5688" s="7"/>
      <c r="H5688" s="6"/>
    </row>
    <row r="5689" spans="4:8" x14ac:dyDescent="0.25">
      <c r="D5689" s="7"/>
      <c r="H5689" s="6"/>
    </row>
    <row r="5690" spans="4:8" x14ac:dyDescent="0.25">
      <c r="D5690" s="7"/>
      <c r="H5690" s="6"/>
    </row>
    <row r="5691" spans="4:8" x14ac:dyDescent="0.25">
      <c r="D5691" s="7"/>
      <c r="H5691" s="6"/>
    </row>
    <row r="5692" spans="4:8" x14ac:dyDescent="0.25">
      <c r="D5692" s="7"/>
      <c r="H5692" s="6"/>
    </row>
    <row r="5693" spans="4:8" x14ac:dyDescent="0.25">
      <c r="D5693" s="7"/>
      <c r="H5693" s="6"/>
    </row>
    <row r="5694" spans="4:8" x14ac:dyDescent="0.25">
      <c r="D5694" s="7"/>
      <c r="H5694" s="6"/>
    </row>
    <row r="5695" spans="4:8" x14ac:dyDescent="0.25">
      <c r="D5695" s="7"/>
      <c r="H5695" s="6"/>
    </row>
    <row r="5696" spans="4:8" x14ac:dyDescent="0.25">
      <c r="D5696" s="7"/>
      <c r="H5696" s="6"/>
    </row>
    <row r="5697" spans="4:8" x14ac:dyDescent="0.25">
      <c r="D5697" s="7"/>
      <c r="H5697" s="6"/>
    </row>
    <row r="5698" spans="4:8" x14ac:dyDescent="0.25">
      <c r="D5698" s="7"/>
      <c r="H5698" s="6"/>
    </row>
    <row r="5699" spans="4:8" x14ac:dyDescent="0.25">
      <c r="D5699" s="7"/>
      <c r="H5699" s="6"/>
    </row>
    <row r="5700" spans="4:8" x14ac:dyDescent="0.25">
      <c r="D5700" s="7"/>
      <c r="H5700" s="6"/>
    </row>
    <row r="5701" spans="4:8" x14ac:dyDescent="0.25">
      <c r="D5701" s="7"/>
      <c r="H5701" s="6"/>
    </row>
    <row r="5702" spans="4:8" x14ac:dyDescent="0.25">
      <c r="D5702" s="7"/>
      <c r="H5702" s="6"/>
    </row>
    <row r="5703" spans="4:8" x14ac:dyDescent="0.25">
      <c r="D5703" s="7"/>
      <c r="H5703" s="6"/>
    </row>
    <row r="5704" spans="4:8" x14ac:dyDescent="0.25">
      <c r="D5704" s="7"/>
      <c r="H5704" s="6"/>
    </row>
    <row r="5705" spans="4:8" x14ac:dyDescent="0.25">
      <c r="D5705" s="7"/>
      <c r="H5705" s="6"/>
    </row>
    <row r="5706" spans="4:8" x14ac:dyDescent="0.25">
      <c r="D5706" s="7"/>
      <c r="H5706" s="6"/>
    </row>
    <row r="5707" spans="4:8" x14ac:dyDescent="0.25">
      <c r="D5707" s="7"/>
      <c r="H5707" s="6"/>
    </row>
    <row r="5708" spans="4:8" x14ac:dyDescent="0.25">
      <c r="D5708" s="7"/>
      <c r="H5708" s="6"/>
    </row>
    <row r="5709" spans="4:8" x14ac:dyDescent="0.25">
      <c r="D5709" s="7"/>
      <c r="H5709" s="6"/>
    </row>
    <row r="5710" spans="4:8" x14ac:dyDescent="0.25">
      <c r="D5710" s="7"/>
      <c r="H5710" s="6"/>
    </row>
    <row r="5711" spans="4:8" x14ac:dyDescent="0.25">
      <c r="D5711" s="7"/>
      <c r="H5711" s="6"/>
    </row>
    <row r="5712" spans="4:8" x14ac:dyDescent="0.25">
      <c r="D5712" s="7"/>
      <c r="H5712" s="6"/>
    </row>
    <row r="5713" spans="4:8" x14ac:dyDescent="0.25">
      <c r="D5713" s="7"/>
      <c r="H5713" s="6"/>
    </row>
    <row r="5714" spans="4:8" x14ac:dyDescent="0.25">
      <c r="D5714" s="7"/>
      <c r="H5714" s="6"/>
    </row>
    <row r="5715" spans="4:8" x14ac:dyDescent="0.25">
      <c r="D5715" s="7"/>
      <c r="H5715" s="6"/>
    </row>
    <row r="5716" spans="4:8" x14ac:dyDescent="0.25">
      <c r="D5716" s="7"/>
      <c r="H5716" s="6"/>
    </row>
    <row r="5717" spans="4:8" x14ac:dyDescent="0.25">
      <c r="D5717" s="7"/>
      <c r="H5717" s="6"/>
    </row>
    <row r="5718" spans="4:8" x14ac:dyDescent="0.25">
      <c r="D5718" s="7"/>
      <c r="H5718" s="6"/>
    </row>
    <row r="5719" spans="4:8" x14ac:dyDescent="0.25">
      <c r="D5719" s="7"/>
      <c r="H5719" s="6"/>
    </row>
    <row r="5720" spans="4:8" x14ac:dyDescent="0.25">
      <c r="D5720" s="7"/>
      <c r="H5720" s="6"/>
    </row>
    <row r="5721" spans="4:8" x14ac:dyDescent="0.25">
      <c r="D5721" s="7"/>
      <c r="H5721" s="6"/>
    </row>
    <row r="5722" spans="4:8" x14ac:dyDescent="0.25">
      <c r="D5722" s="7"/>
      <c r="H5722" s="6"/>
    </row>
    <row r="5723" spans="4:8" x14ac:dyDescent="0.25">
      <c r="D5723" s="7"/>
      <c r="H5723" s="6"/>
    </row>
    <row r="5724" spans="4:8" x14ac:dyDescent="0.25">
      <c r="D5724" s="7"/>
      <c r="H5724" s="6"/>
    </row>
    <row r="5725" spans="4:8" x14ac:dyDescent="0.25">
      <c r="D5725" s="7"/>
      <c r="H5725" s="6"/>
    </row>
    <row r="5726" spans="4:8" x14ac:dyDescent="0.25">
      <c r="D5726" s="7"/>
      <c r="H5726" s="6"/>
    </row>
    <row r="5727" spans="4:8" x14ac:dyDescent="0.25">
      <c r="D5727" s="7"/>
      <c r="H5727" s="6"/>
    </row>
    <row r="5728" spans="4:8" x14ac:dyDescent="0.25">
      <c r="D5728" s="7"/>
      <c r="H5728" s="6"/>
    </row>
    <row r="5729" spans="4:8" x14ac:dyDescent="0.25">
      <c r="D5729" s="7"/>
      <c r="H5729" s="6"/>
    </row>
    <row r="5730" spans="4:8" x14ac:dyDescent="0.25">
      <c r="D5730" s="7"/>
      <c r="H5730" s="6"/>
    </row>
    <row r="5731" spans="4:8" x14ac:dyDescent="0.25">
      <c r="D5731" s="7"/>
      <c r="H5731" s="6"/>
    </row>
    <row r="5732" spans="4:8" x14ac:dyDescent="0.25">
      <c r="D5732" s="7"/>
      <c r="H5732" s="6"/>
    </row>
    <row r="5733" spans="4:8" x14ac:dyDescent="0.25">
      <c r="D5733" s="7"/>
      <c r="H5733" s="6"/>
    </row>
    <row r="5734" spans="4:8" x14ac:dyDescent="0.25">
      <c r="D5734" s="7"/>
      <c r="H5734" s="6"/>
    </row>
    <row r="5735" spans="4:8" x14ac:dyDescent="0.25">
      <c r="D5735" s="7"/>
      <c r="H5735" s="6"/>
    </row>
    <row r="5736" spans="4:8" x14ac:dyDescent="0.25">
      <c r="D5736" s="7"/>
      <c r="H5736" s="6"/>
    </row>
    <row r="5737" spans="4:8" x14ac:dyDescent="0.25">
      <c r="D5737" s="7"/>
      <c r="H5737" s="6"/>
    </row>
    <row r="5738" spans="4:8" x14ac:dyDescent="0.25">
      <c r="D5738" s="7"/>
      <c r="H5738" s="6"/>
    </row>
    <row r="5739" spans="4:8" x14ac:dyDescent="0.25">
      <c r="D5739" s="7"/>
      <c r="H5739" s="6"/>
    </row>
    <row r="5740" spans="4:8" x14ac:dyDescent="0.25">
      <c r="D5740" s="7"/>
      <c r="H5740" s="6"/>
    </row>
    <row r="5741" spans="4:8" x14ac:dyDescent="0.25">
      <c r="D5741" s="7"/>
      <c r="H5741" s="6"/>
    </row>
    <row r="5742" spans="4:8" x14ac:dyDescent="0.25">
      <c r="D5742" s="7"/>
      <c r="H5742" s="6"/>
    </row>
    <row r="5743" spans="4:8" x14ac:dyDescent="0.25">
      <c r="D5743" s="7"/>
      <c r="H5743" s="6"/>
    </row>
    <row r="5744" spans="4:8" x14ac:dyDescent="0.25">
      <c r="D5744" s="7"/>
      <c r="H5744" s="6"/>
    </row>
    <row r="5745" spans="4:8" x14ac:dyDescent="0.25">
      <c r="D5745" s="7"/>
      <c r="H5745" s="6"/>
    </row>
    <row r="5746" spans="4:8" x14ac:dyDescent="0.25">
      <c r="D5746" s="7"/>
      <c r="H5746" s="6"/>
    </row>
    <row r="5747" spans="4:8" x14ac:dyDescent="0.25">
      <c r="D5747" s="7"/>
      <c r="H5747" s="6"/>
    </row>
    <row r="5748" spans="4:8" x14ac:dyDescent="0.25">
      <c r="D5748" s="7"/>
      <c r="H5748" s="6"/>
    </row>
    <row r="5749" spans="4:8" x14ac:dyDescent="0.25">
      <c r="D5749" s="7"/>
      <c r="H5749" s="6"/>
    </row>
    <row r="5750" spans="4:8" x14ac:dyDescent="0.25">
      <c r="D5750" s="7"/>
      <c r="H5750" s="6"/>
    </row>
    <row r="5751" spans="4:8" x14ac:dyDescent="0.25">
      <c r="D5751" s="7"/>
      <c r="H5751" s="6"/>
    </row>
    <row r="5752" spans="4:8" x14ac:dyDescent="0.25">
      <c r="D5752" s="7"/>
      <c r="H5752" s="6"/>
    </row>
    <row r="5753" spans="4:8" x14ac:dyDescent="0.25">
      <c r="D5753" s="7"/>
      <c r="H5753" s="6"/>
    </row>
    <row r="5754" spans="4:8" x14ac:dyDescent="0.25">
      <c r="D5754" s="7"/>
      <c r="H5754" s="6"/>
    </row>
    <row r="5755" spans="4:8" x14ac:dyDescent="0.25">
      <c r="D5755" s="7"/>
      <c r="H5755" s="6"/>
    </row>
    <row r="5756" spans="4:8" x14ac:dyDescent="0.25">
      <c r="D5756" s="7"/>
      <c r="H5756" s="6"/>
    </row>
    <row r="5757" spans="4:8" x14ac:dyDescent="0.25">
      <c r="D5757" s="7"/>
      <c r="H5757" s="6"/>
    </row>
    <row r="5758" spans="4:8" x14ac:dyDescent="0.25">
      <c r="D5758" s="7"/>
      <c r="H5758" s="6"/>
    </row>
    <row r="5759" spans="4:8" x14ac:dyDescent="0.25">
      <c r="D5759" s="7"/>
      <c r="H5759" s="6"/>
    </row>
    <row r="5760" spans="4:8" x14ac:dyDescent="0.25">
      <c r="D5760" s="7"/>
      <c r="H5760" s="6"/>
    </row>
    <row r="5761" spans="4:8" x14ac:dyDescent="0.25">
      <c r="D5761" s="7"/>
      <c r="H5761" s="6"/>
    </row>
    <row r="5762" spans="4:8" x14ac:dyDescent="0.25">
      <c r="D5762" s="7"/>
      <c r="H5762" s="6"/>
    </row>
    <row r="5763" spans="4:8" x14ac:dyDescent="0.25">
      <c r="D5763" s="7"/>
      <c r="H5763" s="6"/>
    </row>
    <row r="5764" spans="4:8" x14ac:dyDescent="0.25">
      <c r="D5764" s="7"/>
      <c r="H5764" s="6"/>
    </row>
    <row r="5765" spans="4:8" x14ac:dyDescent="0.25">
      <c r="D5765" s="7"/>
      <c r="H5765" s="6"/>
    </row>
    <row r="5766" spans="4:8" x14ac:dyDescent="0.25">
      <c r="D5766" s="7"/>
      <c r="H5766" s="6"/>
    </row>
    <row r="5767" spans="4:8" x14ac:dyDescent="0.25">
      <c r="D5767" s="7"/>
      <c r="H5767" s="6"/>
    </row>
    <row r="5768" spans="4:8" x14ac:dyDescent="0.25">
      <c r="D5768" s="7"/>
      <c r="H5768" s="6"/>
    </row>
    <row r="5769" spans="4:8" x14ac:dyDescent="0.25">
      <c r="D5769" s="7"/>
      <c r="H5769" s="6"/>
    </row>
    <row r="5770" spans="4:8" x14ac:dyDescent="0.25">
      <c r="D5770" s="7"/>
      <c r="H5770" s="6"/>
    </row>
    <row r="5771" spans="4:8" x14ac:dyDescent="0.25">
      <c r="D5771" s="7"/>
      <c r="H5771" s="6"/>
    </row>
    <row r="5772" spans="4:8" x14ac:dyDescent="0.25">
      <c r="D5772" s="7"/>
      <c r="H5772" s="6"/>
    </row>
    <row r="5773" spans="4:8" x14ac:dyDescent="0.25">
      <c r="D5773" s="7"/>
      <c r="H5773" s="6"/>
    </row>
    <row r="5774" spans="4:8" x14ac:dyDescent="0.25">
      <c r="D5774" s="7"/>
      <c r="H5774" s="6"/>
    </row>
    <row r="5775" spans="4:8" x14ac:dyDescent="0.25">
      <c r="D5775" s="7"/>
      <c r="H5775" s="6"/>
    </row>
    <row r="5776" spans="4:8" x14ac:dyDescent="0.25">
      <c r="D5776" s="7"/>
      <c r="H5776" s="6"/>
    </row>
    <row r="5777" spans="4:8" x14ac:dyDescent="0.25">
      <c r="D5777" s="7"/>
      <c r="H5777" s="6"/>
    </row>
    <row r="5778" spans="4:8" x14ac:dyDescent="0.25">
      <c r="D5778" s="7"/>
      <c r="H5778" s="6"/>
    </row>
    <row r="5779" spans="4:8" x14ac:dyDescent="0.25">
      <c r="D5779" s="7"/>
      <c r="H5779" s="6"/>
    </row>
    <row r="5780" spans="4:8" x14ac:dyDescent="0.25">
      <c r="D5780" s="7"/>
      <c r="H5780" s="6"/>
    </row>
    <row r="5781" spans="4:8" x14ac:dyDescent="0.25">
      <c r="D5781" s="7"/>
      <c r="H5781" s="6"/>
    </row>
    <row r="5782" spans="4:8" x14ac:dyDescent="0.25">
      <c r="D5782" s="7"/>
      <c r="H5782" s="6"/>
    </row>
    <row r="5783" spans="4:8" x14ac:dyDescent="0.25">
      <c r="D5783" s="7"/>
      <c r="H5783" s="6"/>
    </row>
    <row r="5784" spans="4:8" x14ac:dyDescent="0.25">
      <c r="D5784" s="7"/>
      <c r="H5784" s="6"/>
    </row>
    <row r="5785" spans="4:8" x14ac:dyDescent="0.25">
      <c r="D5785" s="7"/>
      <c r="H5785" s="6"/>
    </row>
    <row r="5786" spans="4:8" x14ac:dyDescent="0.25">
      <c r="D5786" s="7"/>
      <c r="H5786" s="6"/>
    </row>
    <row r="5787" spans="4:8" x14ac:dyDescent="0.25">
      <c r="D5787" s="7"/>
      <c r="H5787" s="6"/>
    </row>
    <row r="5788" spans="4:8" x14ac:dyDescent="0.25">
      <c r="D5788" s="7"/>
      <c r="H5788" s="6"/>
    </row>
    <row r="5789" spans="4:8" x14ac:dyDescent="0.25">
      <c r="D5789" s="7"/>
      <c r="H5789" s="6"/>
    </row>
    <row r="5790" spans="4:8" x14ac:dyDescent="0.25">
      <c r="D5790" s="7"/>
      <c r="H5790" s="6"/>
    </row>
    <row r="5791" spans="4:8" x14ac:dyDescent="0.25">
      <c r="D5791" s="7"/>
      <c r="H5791" s="6"/>
    </row>
    <row r="5792" spans="4:8" x14ac:dyDescent="0.25">
      <c r="D5792" s="7"/>
      <c r="H5792" s="6"/>
    </row>
    <row r="5793" spans="4:8" x14ac:dyDescent="0.25">
      <c r="D5793" s="7"/>
      <c r="H5793" s="6"/>
    </row>
    <row r="5794" spans="4:8" x14ac:dyDescent="0.25">
      <c r="D5794" s="7"/>
      <c r="H5794" s="6"/>
    </row>
    <row r="5795" spans="4:8" x14ac:dyDescent="0.25">
      <c r="D5795" s="7"/>
      <c r="H5795" s="6"/>
    </row>
    <row r="5796" spans="4:8" x14ac:dyDescent="0.25">
      <c r="D5796" s="7"/>
      <c r="H5796" s="6"/>
    </row>
    <row r="5797" spans="4:8" x14ac:dyDescent="0.25">
      <c r="D5797" s="7"/>
      <c r="H5797" s="6"/>
    </row>
    <row r="5798" spans="4:8" x14ac:dyDescent="0.25">
      <c r="D5798" s="7"/>
      <c r="H5798" s="6"/>
    </row>
    <row r="5799" spans="4:8" x14ac:dyDescent="0.25">
      <c r="D5799" s="7"/>
      <c r="H5799" s="6"/>
    </row>
    <row r="5800" spans="4:8" x14ac:dyDescent="0.25">
      <c r="D5800" s="7"/>
      <c r="H5800" s="6"/>
    </row>
    <row r="5801" spans="4:8" x14ac:dyDescent="0.25">
      <c r="D5801" s="7"/>
      <c r="H5801" s="6"/>
    </row>
    <row r="5802" spans="4:8" x14ac:dyDescent="0.25">
      <c r="D5802" s="7"/>
      <c r="H5802" s="6"/>
    </row>
    <row r="5803" spans="4:8" x14ac:dyDescent="0.25">
      <c r="D5803" s="7"/>
      <c r="H5803" s="6"/>
    </row>
    <row r="5804" spans="4:8" x14ac:dyDescent="0.25">
      <c r="D5804" s="7"/>
      <c r="H5804" s="6"/>
    </row>
    <row r="5805" spans="4:8" x14ac:dyDescent="0.25">
      <c r="D5805" s="7"/>
      <c r="H5805" s="6"/>
    </row>
    <row r="5806" spans="4:8" x14ac:dyDescent="0.25">
      <c r="D5806" s="7"/>
      <c r="H5806" s="6"/>
    </row>
    <row r="5807" spans="4:8" x14ac:dyDescent="0.25">
      <c r="D5807" s="7"/>
      <c r="H5807" s="6"/>
    </row>
    <row r="5808" spans="4:8" x14ac:dyDescent="0.25">
      <c r="D5808" s="7"/>
      <c r="H5808" s="6"/>
    </row>
    <row r="5809" spans="4:8" x14ac:dyDescent="0.25">
      <c r="D5809" s="7"/>
      <c r="H5809" s="6"/>
    </row>
    <row r="5810" spans="4:8" x14ac:dyDescent="0.25">
      <c r="D5810" s="7"/>
      <c r="H5810" s="6"/>
    </row>
    <row r="5811" spans="4:8" x14ac:dyDescent="0.25">
      <c r="D5811" s="7"/>
      <c r="H5811" s="6"/>
    </row>
    <row r="5812" spans="4:8" x14ac:dyDescent="0.25">
      <c r="D5812" s="7"/>
      <c r="H5812" s="6"/>
    </row>
    <row r="5813" spans="4:8" x14ac:dyDescent="0.25">
      <c r="D5813" s="7"/>
      <c r="H5813" s="6"/>
    </row>
    <row r="5814" spans="4:8" x14ac:dyDescent="0.25">
      <c r="D5814" s="7"/>
      <c r="H5814" s="6"/>
    </row>
    <row r="5815" spans="4:8" x14ac:dyDescent="0.25">
      <c r="D5815" s="7"/>
      <c r="H5815" s="6"/>
    </row>
    <row r="5816" spans="4:8" x14ac:dyDescent="0.25">
      <c r="D5816" s="7"/>
      <c r="H5816" s="6"/>
    </row>
    <row r="5817" spans="4:8" x14ac:dyDescent="0.25">
      <c r="D5817" s="7"/>
      <c r="H5817" s="6"/>
    </row>
    <row r="5818" spans="4:8" x14ac:dyDescent="0.25">
      <c r="D5818" s="7"/>
      <c r="H5818" s="6"/>
    </row>
    <row r="5819" spans="4:8" x14ac:dyDescent="0.25">
      <c r="D5819" s="7"/>
      <c r="H5819" s="6"/>
    </row>
    <row r="5820" spans="4:8" x14ac:dyDescent="0.25">
      <c r="D5820" s="7"/>
      <c r="H5820" s="6"/>
    </row>
    <row r="5821" spans="4:8" x14ac:dyDescent="0.25">
      <c r="D5821" s="7"/>
      <c r="H5821" s="6"/>
    </row>
    <row r="5822" spans="4:8" x14ac:dyDescent="0.25">
      <c r="D5822" s="7"/>
      <c r="H5822" s="6"/>
    </row>
    <row r="5823" spans="4:8" x14ac:dyDescent="0.25">
      <c r="D5823" s="7"/>
      <c r="H5823" s="6"/>
    </row>
    <row r="5824" spans="4:8" x14ac:dyDescent="0.25">
      <c r="D5824" s="7"/>
      <c r="H5824" s="6"/>
    </row>
    <row r="5825" spans="4:8" x14ac:dyDescent="0.25">
      <c r="D5825" s="7"/>
      <c r="H5825" s="6"/>
    </row>
    <row r="5826" spans="4:8" x14ac:dyDescent="0.25">
      <c r="D5826" s="7"/>
      <c r="H5826" s="6"/>
    </row>
    <row r="5827" spans="4:8" x14ac:dyDescent="0.25">
      <c r="D5827" s="7"/>
      <c r="H5827" s="6"/>
    </row>
    <row r="5828" spans="4:8" x14ac:dyDescent="0.25">
      <c r="D5828" s="7"/>
      <c r="H5828" s="6"/>
    </row>
    <row r="5829" spans="4:8" x14ac:dyDescent="0.25">
      <c r="D5829" s="7"/>
      <c r="H5829" s="6"/>
    </row>
    <row r="5830" spans="4:8" x14ac:dyDescent="0.25">
      <c r="D5830" s="7"/>
      <c r="H5830" s="6"/>
    </row>
    <row r="5831" spans="4:8" x14ac:dyDescent="0.25">
      <c r="D5831" s="7"/>
      <c r="H5831" s="6"/>
    </row>
    <row r="5832" spans="4:8" x14ac:dyDescent="0.25">
      <c r="D5832" s="7"/>
      <c r="H5832" s="6"/>
    </row>
    <row r="5833" spans="4:8" x14ac:dyDescent="0.25">
      <c r="D5833" s="7"/>
      <c r="H5833" s="6"/>
    </row>
    <row r="5834" spans="4:8" x14ac:dyDescent="0.25">
      <c r="D5834" s="7"/>
      <c r="H5834" s="6"/>
    </row>
    <row r="5835" spans="4:8" x14ac:dyDescent="0.25">
      <c r="D5835" s="7"/>
      <c r="H5835" s="6"/>
    </row>
    <row r="5836" spans="4:8" x14ac:dyDescent="0.25">
      <c r="D5836" s="7"/>
      <c r="H5836" s="6"/>
    </row>
    <row r="5837" spans="4:8" x14ac:dyDescent="0.25">
      <c r="D5837" s="7"/>
      <c r="H5837" s="6"/>
    </row>
    <row r="5838" spans="4:8" x14ac:dyDescent="0.25">
      <c r="D5838" s="7"/>
      <c r="H5838" s="6"/>
    </row>
    <row r="5839" spans="4:8" x14ac:dyDescent="0.25">
      <c r="D5839" s="7"/>
      <c r="H5839" s="6"/>
    </row>
    <row r="5840" spans="4:8" x14ac:dyDescent="0.25">
      <c r="D5840" s="7"/>
      <c r="H5840" s="6"/>
    </row>
    <row r="5841" spans="4:8" x14ac:dyDescent="0.25">
      <c r="D5841" s="7"/>
      <c r="H5841" s="6"/>
    </row>
    <row r="5842" spans="4:8" x14ac:dyDescent="0.25">
      <c r="D5842" s="7"/>
      <c r="H5842" s="6"/>
    </row>
    <row r="5843" spans="4:8" x14ac:dyDescent="0.25">
      <c r="D5843" s="7"/>
      <c r="H5843" s="6"/>
    </row>
    <row r="5844" spans="4:8" x14ac:dyDescent="0.25">
      <c r="D5844" s="7"/>
      <c r="H5844" s="6"/>
    </row>
    <row r="5845" spans="4:8" x14ac:dyDescent="0.25">
      <c r="D5845" s="7"/>
      <c r="H5845" s="6"/>
    </row>
    <row r="5846" spans="4:8" x14ac:dyDescent="0.25">
      <c r="D5846" s="7"/>
      <c r="H5846" s="6"/>
    </row>
    <row r="5847" spans="4:8" x14ac:dyDescent="0.25">
      <c r="D5847" s="7"/>
      <c r="H5847" s="6"/>
    </row>
    <row r="5848" spans="4:8" x14ac:dyDescent="0.25">
      <c r="D5848" s="7"/>
      <c r="H5848" s="6"/>
    </row>
    <row r="5849" spans="4:8" x14ac:dyDescent="0.25">
      <c r="D5849" s="7"/>
      <c r="H5849" s="6"/>
    </row>
    <row r="5850" spans="4:8" x14ac:dyDescent="0.25">
      <c r="D5850" s="7"/>
      <c r="H5850" s="6"/>
    </row>
    <row r="5851" spans="4:8" x14ac:dyDescent="0.25">
      <c r="D5851" s="7"/>
      <c r="H5851" s="6"/>
    </row>
    <row r="5852" spans="4:8" x14ac:dyDescent="0.25">
      <c r="D5852" s="7"/>
      <c r="H5852" s="6"/>
    </row>
    <row r="5853" spans="4:8" x14ac:dyDescent="0.25">
      <c r="D5853" s="7"/>
      <c r="H5853" s="6"/>
    </row>
    <row r="5854" spans="4:8" x14ac:dyDescent="0.25">
      <c r="D5854" s="7"/>
      <c r="H5854" s="6"/>
    </row>
    <row r="5855" spans="4:8" x14ac:dyDescent="0.25">
      <c r="D5855" s="7"/>
      <c r="H5855" s="6"/>
    </row>
    <row r="5856" spans="4:8" x14ac:dyDescent="0.25">
      <c r="D5856" s="7"/>
      <c r="H5856" s="6"/>
    </row>
    <row r="5857" spans="4:8" x14ac:dyDescent="0.25">
      <c r="D5857" s="7"/>
      <c r="H5857" s="6"/>
    </row>
    <row r="5858" spans="4:8" x14ac:dyDescent="0.25">
      <c r="D5858" s="7"/>
      <c r="H5858" s="6"/>
    </row>
    <row r="5859" spans="4:8" x14ac:dyDescent="0.25">
      <c r="D5859" s="7"/>
      <c r="H5859" s="6"/>
    </row>
    <row r="5860" spans="4:8" x14ac:dyDescent="0.25">
      <c r="D5860" s="7"/>
      <c r="H5860" s="6"/>
    </row>
    <row r="5861" spans="4:8" x14ac:dyDescent="0.25">
      <c r="D5861" s="7"/>
      <c r="H5861" s="6"/>
    </row>
    <row r="5862" spans="4:8" x14ac:dyDescent="0.25">
      <c r="D5862" s="7"/>
      <c r="H5862" s="6"/>
    </row>
    <row r="5863" spans="4:8" x14ac:dyDescent="0.25">
      <c r="D5863" s="7"/>
      <c r="H5863" s="6"/>
    </row>
    <row r="5864" spans="4:8" x14ac:dyDescent="0.25">
      <c r="D5864" s="7"/>
      <c r="H5864" s="6"/>
    </row>
    <row r="5865" spans="4:8" x14ac:dyDescent="0.25">
      <c r="D5865" s="7"/>
      <c r="H5865" s="6"/>
    </row>
    <row r="5866" spans="4:8" x14ac:dyDescent="0.25">
      <c r="D5866" s="7"/>
      <c r="H5866" s="6"/>
    </row>
    <row r="5867" spans="4:8" x14ac:dyDescent="0.25">
      <c r="D5867" s="7"/>
      <c r="H5867" s="6"/>
    </row>
    <row r="5868" spans="4:8" x14ac:dyDescent="0.25">
      <c r="D5868" s="7"/>
      <c r="H5868" s="6"/>
    </row>
    <row r="5869" spans="4:8" x14ac:dyDescent="0.25">
      <c r="D5869" s="7"/>
      <c r="H5869" s="6"/>
    </row>
    <row r="5870" spans="4:8" x14ac:dyDescent="0.25">
      <c r="D5870" s="7"/>
      <c r="H5870" s="6"/>
    </row>
    <row r="5871" spans="4:8" x14ac:dyDescent="0.25">
      <c r="D5871" s="7"/>
      <c r="H5871" s="6"/>
    </row>
    <row r="5872" spans="4:8" x14ac:dyDescent="0.25">
      <c r="D5872" s="7"/>
      <c r="H5872" s="6"/>
    </row>
    <row r="5873" spans="4:8" x14ac:dyDescent="0.25">
      <c r="D5873" s="7"/>
      <c r="H5873" s="6"/>
    </row>
    <row r="5874" spans="4:8" x14ac:dyDescent="0.25">
      <c r="D5874" s="7"/>
      <c r="H5874" s="6"/>
    </row>
    <row r="5875" spans="4:8" x14ac:dyDescent="0.25">
      <c r="D5875" s="7"/>
      <c r="H5875" s="6"/>
    </row>
    <row r="5876" spans="4:8" x14ac:dyDescent="0.25">
      <c r="D5876" s="7"/>
      <c r="H5876" s="6"/>
    </row>
    <row r="5877" spans="4:8" x14ac:dyDescent="0.25">
      <c r="D5877" s="7"/>
      <c r="H5877" s="6"/>
    </row>
    <row r="5878" spans="4:8" x14ac:dyDescent="0.25">
      <c r="D5878" s="7"/>
      <c r="H5878" s="6"/>
    </row>
    <row r="5879" spans="4:8" x14ac:dyDescent="0.25">
      <c r="D5879" s="7"/>
      <c r="H5879" s="6"/>
    </row>
    <row r="5880" spans="4:8" x14ac:dyDescent="0.25">
      <c r="D5880" s="7"/>
      <c r="H5880" s="6"/>
    </row>
    <row r="5881" spans="4:8" x14ac:dyDescent="0.25">
      <c r="D5881" s="7"/>
      <c r="H5881" s="6"/>
    </row>
    <row r="5882" spans="4:8" x14ac:dyDescent="0.25">
      <c r="D5882" s="7"/>
      <c r="H5882" s="6"/>
    </row>
    <row r="5883" spans="4:8" x14ac:dyDescent="0.25">
      <c r="D5883" s="7"/>
      <c r="H5883" s="6"/>
    </row>
    <row r="5884" spans="4:8" x14ac:dyDescent="0.25">
      <c r="D5884" s="7"/>
      <c r="H5884" s="6"/>
    </row>
    <row r="5885" spans="4:8" x14ac:dyDescent="0.25">
      <c r="D5885" s="7"/>
      <c r="H5885" s="6"/>
    </row>
    <row r="5886" spans="4:8" x14ac:dyDescent="0.25">
      <c r="D5886" s="7"/>
      <c r="H5886" s="6"/>
    </row>
    <row r="5887" spans="4:8" x14ac:dyDescent="0.25">
      <c r="D5887" s="7"/>
      <c r="H5887" s="6"/>
    </row>
    <row r="5888" spans="4:8" x14ac:dyDescent="0.25">
      <c r="D5888" s="7"/>
      <c r="H5888" s="6"/>
    </row>
    <row r="5889" spans="4:8" x14ac:dyDescent="0.25">
      <c r="D5889" s="7"/>
      <c r="H5889" s="6"/>
    </row>
    <row r="5890" spans="4:8" x14ac:dyDescent="0.25">
      <c r="D5890" s="7"/>
      <c r="H5890" s="6"/>
    </row>
    <row r="5891" spans="4:8" x14ac:dyDescent="0.25">
      <c r="D5891" s="7"/>
      <c r="H5891" s="6"/>
    </row>
    <row r="5892" spans="4:8" x14ac:dyDescent="0.25">
      <c r="D5892" s="7"/>
      <c r="H5892" s="6"/>
    </row>
    <row r="5893" spans="4:8" x14ac:dyDescent="0.25">
      <c r="D5893" s="7"/>
      <c r="H5893" s="6"/>
    </row>
    <row r="5894" spans="4:8" x14ac:dyDescent="0.25">
      <c r="D5894" s="7"/>
      <c r="H5894" s="6"/>
    </row>
    <row r="5895" spans="4:8" x14ac:dyDescent="0.25">
      <c r="D5895" s="7"/>
      <c r="H5895" s="6"/>
    </row>
    <row r="5896" spans="4:8" x14ac:dyDescent="0.25">
      <c r="D5896" s="7"/>
      <c r="H5896" s="6"/>
    </row>
    <row r="5897" spans="4:8" x14ac:dyDescent="0.25">
      <c r="D5897" s="7"/>
      <c r="H5897" s="6"/>
    </row>
    <row r="5898" spans="4:8" x14ac:dyDescent="0.25">
      <c r="D5898" s="7"/>
      <c r="H5898" s="6"/>
    </row>
    <row r="5899" spans="4:8" x14ac:dyDescent="0.25">
      <c r="D5899" s="7"/>
      <c r="H5899" s="6"/>
    </row>
    <row r="5900" spans="4:8" x14ac:dyDescent="0.25">
      <c r="D5900" s="7"/>
      <c r="H5900" s="6"/>
    </row>
    <row r="5901" spans="4:8" x14ac:dyDescent="0.25">
      <c r="D5901" s="7"/>
      <c r="H5901" s="6"/>
    </row>
    <row r="5902" spans="4:8" x14ac:dyDescent="0.25">
      <c r="D5902" s="7"/>
      <c r="H5902" s="6"/>
    </row>
    <row r="5903" spans="4:8" x14ac:dyDescent="0.25">
      <c r="D5903" s="7"/>
      <c r="H5903" s="6"/>
    </row>
    <row r="5904" spans="4:8" x14ac:dyDescent="0.25">
      <c r="D5904" s="7"/>
      <c r="H5904" s="6"/>
    </row>
    <row r="5905" spans="4:8" x14ac:dyDescent="0.25">
      <c r="D5905" s="7"/>
      <c r="H5905" s="6"/>
    </row>
    <row r="5906" spans="4:8" x14ac:dyDescent="0.25">
      <c r="D5906" s="7"/>
      <c r="H5906" s="6"/>
    </row>
    <row r="5907" spans="4:8" x14ac:dyDescent="0.25">
      <c r="D5907" s="7"/>
      <c r="H5907" s="6"/>
    </row>
    <row r="5908" spans="4:8" x14ac:dyDescent="0.25">
      <c r="D5908" s="7"/>
      <c r="H5908" s="6"/>
    </row>
    <row r="5909" spans="4:8" x14ac:dyDescent="0.25">
      <c r="D5909" s="7"/>
      <c r="H5909" s="6"/>
    </row>
    <row r="5910" spans="4:8" x14ac:dyDescent="0.25">
      <c r="D5910" s="7"/>
      <c r="H5910" s="6"/>
    </row>
    <row r="5911" spans="4:8" x14ac:dyDescent="0.25">
      <c r="D5911" s="7"/>
      <c r="H5911" s="6"/>
    </row>
    <row r="5912" spans="4:8" x14ac:dyDescent="0.25">
      <c r="D5912" s="7"/>
      <c r="H5912" s="6"/>
    </row>
    <row r="5913" spans="4:8" x14ac:dyDescent="0.25">
      <c r="D5913" s="7"/>
      <c r="H5913" s="6"/>
    </row>
    <row r="5914" spans="4:8" x14ac:dyDescent="0.25">
      <c r="D5914" s="7"/>
      <c r="H5914" s="6"/>
    </row>
    <row r="5915" spans="4:8" x14ac:dyDescent="0.25">
      <c r="D5915" s="7"/>
      <c r="H5915" s="6"/>
    </row>
    <row r="5916" spans="4:8" x14ac:dyDescent="0.25">
      <c r="D5916" s="7"/>
      <c r="H5916" s="6"/>
    </row>
    <row r="5917" spans="4:8" x14ac:dyDescent="0.25">
      <c r="D5917" s="7"/>
      <c r="H5917" s="6"/>
    </row>
    <row r="5918" spans="4:8" x14ac:dyDescent="0.25">
      <c r="D5918" s="7"/>
      <c r="H5918" s="6"/>
    </row>
    <row r="5919" spans="4:8" x14ac:dyDescent="0.25">
      <c r="D5919" s="7"/>
      <c r="H5919" s="6"/>
    </row>
    <row r="5920" spans="4:8" x14ac:dyDescent="0.25">
      <c r="D5920" s="7"/>
      <c r="H5920" s="6"/>
    </row>
    <row r="5921" spans="4:8" x14ac:dyDescent="0.25">
      <c r="D5921" s="7"/>
      <c r="H5921" s="6"/>
    </row>
    <row r="5922" spans="4:8" x14ac:dyDescent="0.25">
      <c r="D5922" s="7"/>
      <c r="H5922" s="6"/>
    </row>
    <row r="5923" spans="4:8" x14ac:dyDescent="0.25">
      <c r="D5923" s="7"/>
      <c r="H5923" s="6"/>
    </row>
    <row r="5924" spans="4:8" x14ac:dyDescent="0.25">
      <c r="D5924" s="7"/>
      <c r="H5924" s="6"/>
    </row>
    <row r="5925" spans="4:8" x14ac:dyDescent="0.25">
      <c r="D5925" s="7"/>
      <c r="H5925" s="6"/>
    </row>
    <row r="5926" spans="4:8" x14ac:dyDescent="0.25">
      <c r="D5926" s="7"/>
      <c r="H5926" s="6"/>
    </row>
    <row r="5927" spans="4:8" x14ac:dyDescent="0.25">
      <c r="D5927" s="7"/>
      <c r="H5927" s="6"/>
    </row>
    <row r="5928" spans="4:8" x14ac:dyDescent="0.25">
      <c r="D5928" s="7"/>
      <c r="H5928" s="6"/>
    </row>
    <row r="5929" spans="4:8" x14ac:dyDescent="0.25">
      <c r="D5929" s="7"/>
      <c r="H5929" s="6"/>
    </row>
    <row r="5930" spans="4:8" x14ac:dyDescent="0.25">
      <c r="D5930" s="7"/>
      <c r="H5930" s="6"/>
    </row>
    <row r="5931" spans="4:8" x14ac:dyDescent="0.25">
      <c r="D5931" s="7"/>
      <c r="H5931" s="6"/>
    </row>
    <row r="5932" spans="4:8" x14ac:dyDescent="0.25">
      <c r="D5932" s="7"/>
      <c r="H5932" s="6"/>
    </row>
    <row r="5933" spans="4:8" x14ac:dyDescent="0.25">
      <c r="D5933" s="7"/>
      <c r="H5933" s="6"/>
    </row>
    <row r="5934" spans="4:8" x14ac:dyDescent="0.25">
      <c r="D5934" s="7"/>
      <c r="H5934" s="6"/>
    </row>
    <row r="5935" spans="4:8" x14ac:dyDescent="0.25">
      <c r="D5935" s="7"/>
      <c r="H5935" s="6"/>
    </row>
    <row r="5936" spans="4:8" x14ac:dyDescent="0.25">
      <c r="D5936" s="7"/>
      <c r="H5936" s="6"/>
    </row>
    <row r="5937" spans="4:8" x14ac:dyDescent="0.25">
      <c r="D5937" s="7"/>
      <c r="H5937" s="6"/>
    </row>
    <row r="5938" spans="4:8" x14ac:dyDescent="0.25">
      <c r="D5938" s="7"/>
      <c r="H5938" s="6"/>
    </row>
    <row r="5939" spans="4:8" x14ac:dyDescent="0.25">
      <c r="D5939" s="7"/>
      <c r="H5939" s="6"/>
    </row>
    <row r="5940" spans="4:8" x14ac:dyDescent="0.25">
      <c r="D5940" s="7"/>
      <c r="H5940" s="6"/>
    </row>
    <row r="5941" spans="4:8" x14ac:dyDescent="0.25">
      <c r="D5941" s="7"/>
      <c r="H5941" s="6"/>
    </row>
    <row r="5942" spans="4:8" x14ac:dyDescent="0.25">
      <c r="D5942" s="7"/>
      <c r="H5942" s="6"/>
    </row>
    <row r="5943" spans="4:8" x14ac:dyDescent="0.25">
      <c r="D5943" s="7"/>
      <c r="H5943" s="6"/>
    </row>
    <row r="5944" spans="4:8" x14ac:dyDescent="0.25">
      <c r="D5944" s="7"/>
      <c r="H5944" s="6"/>
    </row>
    <row r="5945" spans="4:8" x14ac:dyDescent="0.25">
      <c r="D5945" s="7"/>
      <c r="H5945" s="6"/>
    </row>
    <row r="5946" spans="4:8" x14ac:dyDescent="0.25">
      <c r="D5946" s="7"/>
      <c r="H5946" s="6"/>
    </row>
    <row r="5947" spans="4:8" x14ac:dyDescent="0.25">
      <c r="D5947" s="7"/>
      <c r="H5947" s="6"/>
    </row>
    <row r="5948" spans="4:8" x14ac:dyDescent="0.25">
      <c r="D5948" s="7"/>
      <c r="H5948" s="6"/>
    </row>
    <row r="5949" spans="4:8" x14ac:dyDescent="0.25">
      <c r="D5949" s="7"/>
      <c r="H5949" s="6"/>
    </row>
    <row r="5950" spans="4:8" x14ac:dyDescent="0.25">
      <c r="D5950" s="7"/>
      <c r="H5950" s="6"/>
    </row>
    <row r="5951" spans="4:8" x14ac:dyDescent="0.25">
      <c r="D5951" s="7"/>
      <c r="H5951" s="6"/>
    </row>
    <row r="5952" spans="4:8" x14ac:dyDescent="0.25">
      <c r="D5952" s="7"/>
      <c r="H5952" s="6"/>
    </row>
    <row r="5953" spans="4:8" x14ac:dyDescent="0.25">
      <c r="D5953" s="7"/>
      <c r="H5953" s="6"/>
    </row>
    <row r="5954" spans="4:8" x14ac:dyDescent="0.25">
      <c r="D5954" s="7"/>
      <c r="H5954" s="6"/>
    </row>
    <row r="5955" spans="4:8" x14ac:dyDescent="0.25">
      <c r="D5955" s="7"/>
      <c r="H5955" s="6"/>
    </row>
    <row r="5956" spans="4:8" x14ac:dyDescent="0.25">
      <c r="D5956" s="7"/>
      <c r="H5956" s="6"/>
    </row>
    <row r="5957" spans="4:8" x14ac:dyDescent="0.25">
      <c r="D5957" s="7"/>
      <c r="H5957" s="6"/>
    </row>
    <row r="5958" spans="4:8" x14ac:dyDescent="0.25">
      <c r="D5958" s="7"/>
      <c r="H5958" s="6"/>
    </row>
    <row r="5959" spans="4:8" x14ac:dyDescent="0.25">
      <c r="D5959" s="7"/>
      <c r="H5959" s="6"/>
    </row>
    <row r="5960" spans="4:8" x14ac:dyDescent="0.25">
      <c r="D5960" s="7"/>
      <c r="H5960" s="6"/>
    </row>
    <row r="5961" spans="4:8" x14ac:dyDescent="0.25">
      <c r="D5961" s="7"/>
      <c r="H5961" s="6"/>
    </row>
    <row r="5962" spans="4:8" x14ac:dyDescent="0.25">
      <c r="D5962" s="7"/>
      <c r="H5962" s="6"/>
    </row>
    <row r="5963" spans="4:8" x14ac:dyDescent="0.25">
      <c r="D5963" s="7"/>
      <c r="H5963" s="6"/>
    </row>
    <row r="5964" spans="4:8" x14ac:dyDescent="0.25">
      <c r="D5964" s="7"/>
      <c r="H5964" s="6"/>
    </row>
    <row r="5965" spans="4:8" x14ac:dyDescent="0.25">
      <c r="D5965" s="7"/>
      <c r="H5965" s="6"/>
    </row>
    <row r="5966" spans="4:8" x14ac:dyDescent="0.25">
      <c r="D5966" s="7"/>
      <c r="H5966" s="6"/>
    </row>
    <row r="5967" spans="4:8" x14ac:dyDescent="0.25">
      <c r="D5967" s="7"/>
      <c r="H5967" s="6"/>
    </row>
    <row r="5968" spans="4:8" x14ac:dyDescent="0.25">
      <c r="D5968" s="7"/>
      <c r="H5968" s="6"/>
    </row>
    <row r="5969" spans="4:8" x14ac:dyDescent="0.25">
      <c r="D5969" s="7"/>
      <c r="H5969" s="6"/>
    </row>
    <row r="5970" spans="4:8" x14ac:dyDescent="0.25">
      <c r="D5970" s="7"/>
      <c r="H5970" s="6"/>
    </row>
    <row r="5971" spans="4:8" x14ac:dyDescent="0.25">
      <c r="D5971" s="7"/>
      <c r="H5971" s="6"/>
    </row>
    <row r="5972" spans="4:8" x14ac:dyDescent="0.25">
      <c r="D5972" s="7"/>
      <c r="H5972" s="6"/>
    </row>
    <row r="5973" spans="4:8" x14ac:dyDescent="0.25">
      <c r="D5973" s="7"/>
      <c r="H5973" s="6"/>
    </row>
    <row r="5974" spans="4:8" x14ac:dyDescent="0.25">
      <c r="D5974" s="7"/>
      <c r="H5974" s="6"/>
    </row>
    <row r="5975" spans="4:8" x14ac:dyDescent="0.25">
      <c r="D5975" s="7"/>
      <c r="H5975" s="6"/>
    </row>
    <row r="5976" spans="4:8" x14ac:dyDescent="0.25">
      <c r="D5976" s="7"/>
      <c r="H5976" s="6"/>
    </row>
    <row r="5977" spans="4:8" x14ac:dyDescent="0.25">
      <c r="D5977" s="7"/>
      <c r="H5977" s="6"/>
    </row>
    <row r="5978" spans="4:8" x14ac:dyDescent="0.25">
      <c r="D5978" s="7"/>
      <c r="H5978" s="6"/>
    </row>
    <row r="5979" spans="4:8" x14ac:dyDescent="0.25">
      <c r="D5979" s="7"/>
      <c r="H5979" s="6"/>
    </row>
    <row r="5980" spans="4:8" x14ac:dyDescent="0.25">
      <c r="D5980" s="7"/>
      <c r="H5980" s="6"/>
    </row>
    <row r="5981" spans="4:8" x14ac:dyDescent="0.25">
      <c r="D5981" s="7"/>
      <c r="H5981" s="6"/>
    </row>
    <row r="5982" spans="4:8" x14ac:dyDescent="0.25">
      <c r="D5982" s="7"/>
      <c r="H5982" s="6"/>
    </row>
    <row r="5983" spans="4:8" x14ac:dyDescent="0.25">
      <c r="D5983" s="7"/>
      <c r="H5983" s="6"/>
    </row>
    <row r="5984" spans="4:8" x14ac:dyDescent="0.25">
      <c r="D5984" s="7"/>
      <c r="H5984" s="6"/>
    </row>
    <row r="5985" spans="4:8" x14ac:dyDescent="0.25">
      <c r="D5985" s="7"/>
      <c r="H5985" s="6"/>
    </row>
    <row r="5986" spans="4:8" x14ac:dyDescent="0.25">
      <c r="D5986" s="7"/>
      <c r="H5986" s="6"/>
    </row>
    <row r="5987" spans="4:8" x14ac:dyDescent="0.25">
      <c r="D5987" s="7"/>
      <c r="H5987" s="6"/>
    </row>
    <row r="5988" spans="4:8" x14ac:dyDescent="0.25">
      <c r="D5988" s="7"/>
      <c r="H5988" s="6"/>
    </row>
    <row r="5989" spans="4:8" x14ac:dyDescent="0.25">
      <c r="D5989" s="7"/>
      <c r="H5989" s="6"/>
    </row>
    <row r="5990" spans="4:8" x14ac:dyDescent="0.25">
      <c r="D5990" s="7"/>
      <c r="H5990" s="6"/>
    </row>
    <row r="5991" spans="4:8" x14ac:dyDescent="0.25">
      <c r="D5991" s="7"/>
      <c r="H5991" s="6"/>
    </row>
    <row r="5992" spans="4:8" x14ac:dyDescent="0.25">
      <c r="D5992" s="7"/>
      <c r="H5992" s="6"/>
    </row>
    <row r="5993" spans="4:8" x14ac:dyDescent="0.25">
      <c r="D5993" s="7"/>
      <c r="H5993" s="6"/>
    </row>
    <row r="5994" spans="4:8" x14ac:dyDescent="0.25">
      <c r="D5994" s="7"/>
      <c r="H5994" s="6"/>
    </row>
    <row r="5995" spans="4:8" x14ac:dyDescent="0.25">
      <c r="D5995" s="7"/>
      <c r="H5995" s="6"/>
    </row>
    <row r="5996" spans="4:8" x14ac:dyDescent="0.25">
      <c r="D5996" s="7"/>
      <c r="H5996" s="6"/>
    </row>
    <row r="5997" spans="4:8" x14ac:dyDescent="0.25">
      <c r="D5997" s="7"/>
      <c r="H5997" s="6"/>
    </row>
    <row r="5998" spans="4:8" x14ac:dyDescent="0.25">
      <c r="D5998" s="7"/>
      <c r="H5998" s="6"/>
    </row>
    <row r="5999" spans="4:8" x14ac:dyDescent="0.25">
      <c r="D5999" s="7"/>
      <c r="H5999" s="6"/>
    </row>
    <row r="6000" spans="4:8" x14ac:dyDescent="0.25">
      <c r="D6000" s="7"/>
      <c r="H6000" s="6"/>
    </row>
    <row r="6001" spans="4:8" x14ac:dyDescent="0.25">
      <c r="D6001" s="7"/>
      <c r="H6001" s="6"/>
    </row>
    <row r="6002" spans="4:8" x14ac:dyDescent="0.25">
      <c r="D6002" s="7"/>
      <c r="H6002" s="6"/>
    </row>
    <row r="6003" spans="4:8" x14ac:dyDescent="0.25">
      <c r="D6003" s="7"/>
      <c r="H6003" s="6"/>
    </row>
    <row r="6004" spans="4:8" x14ac:dyDescent="0.25">
      <c r="D6004" s="7"/>
      <c r="H6004" s="6"/>
    </row>
    <row r="6005" spans="4:8" x14ac:dyDescent="0.25">
      <c r="D6005" s="7"/>
      <c r="H6005" s="6"/>
    </row>
    <row r="6006" spans="4:8" x14ac:dyDescent="0.25">
      <c r="D6006" s="7"/>
      <c r="H6006" s="6"/>
    </row>
    <row r="6007" spans="4:8" x14ac:dyDescent="0.25">
      <c r="D6007" s="7"/>
      <c r="H6007" s="6"/>
    </row>
    <row r="6008" spans="4:8" x14ac:dyDescent="0.25">
      <c r="D6008" s="7"/>
      <c r="H6008" s="6"/>
    </row>
    <row r="6009" spans="4:8" x14ac:dyDescent="0.25">
      <c r="D6009" s="7"/>
      <c r="H6009" s="6"/>
    </row>
    <row r="6010" spans="4:8" x14ac:dyDescent="0.25">
      <c r="D6010" s="7"/>
      <c r="H6010" s="6"/>
    </row>
    <row r="6011" spans="4:8" x14ac:dyDescent="0.25">
      <c r="D6011" s="7"/>
      <c r="H6011" s="6"/>
    </row>
    <row r="6012" spans="4:8" x14ac:dyDescent="0.25">
      <c r="D6012" s="7"/>
      <c r="H6012" s="6"/>
    </row>
    <row r="6013" spans="4:8" x14ac:dyDescent="0.25">
      <c r="D6013" s="7"/>
      <c r="H6013" s="6"/>
    </row>
    <row r="6014" spans="4:8" x14ac:dyDescent="0.25">
      <c r="D6014" s="7"/>
      <c r="H6014" s="6"/>
    </row>
    <row r="6015" spans="4:8" x14ac:dyDescent="0.25">
      <c r="D6015" s="7"/>
      <c r="H6015" s="6"/>
    </row>
    <row r="6016" spans="4:8" x14ac:dyDescent="0.25">
      <c r="D6016" s="7"/>
      <c r="H6016" s="6"/>
    </row>
    <row r="6017" spans="4:8" x14ac:dyDescent="0.25">
      <c r="D6017" s="7"/>
      <c r="H6017" s="6"/>
    </row>
    <row r="6018" spans="4:8" x14ac:dyDescent="0.25">
      <c r="D6018" s="7"/>
      <c r="H6018" s="6"/>
    </row>
    <row r="6019" spans="4:8" x14ac:dyDescent="0.25">
      <c r="D6019" s="7"/>
      <c r="H6019" s="6"/>
    </row>
    <row r="6020" spans="4:8" x14ac:dyDescent="0.25">
      <c r="D6020" s="7"/>
      <c r="H6020" s="6"/>
    </row>
    <row r="6021" spans="4:8" x14ac:dyDescent="0.25">
      <c r="D6021" s="7"/>
      <c r="H6021" s="6"/>
    </row>
    <row r="6022" spans="4:8" x14ac:dyDescent="0.25">
      <c r="D6022" s="7"/>
      <c r="H6022" s="6"/>
    </row>
    <row r="6023" spans="4:8" x14ac:dyDescent="0.25">
      <c r="D6023" s="7"/>
      <c r="H6023" s="6"/>
    </row>
    <row r="6024" spans="4:8" x14ac:dyDescent="0.25">
      <c r="D6024" s="7"/>
      <c r="H6024" s="6"/>
    </row>
    <row r="6025" spans="4:8" x14ac:dyDescent="0.25">
      <c r="D6025" s="7"/>
      <c r="H6025" s="6"/>
    </row>
    <row r="6026" spans="4:8" x14ac:dyDescent="0.25">
      <c r="D6026" s="7"/>
      <c r="H6026" s="6"/>
    </row>
    <row r="6027" spans="4:8" x14ac:dyDescent="0.25">
      <c r="D6027" s="7"/>
      <c r="H6027" s="6"/>
    </row>
    <row r="6028" spans="4:8" x14ac:dyDescent="0.25">
      <c r="D6028" s="7"/>
      <c r="H6028" s="6"/>
    </row>
    <row r="6029" spans="4:8" x14ac:dyDescent="0.25">
      <c r="D6029" s="7"/>
      <c r="H6029" s="6"/>
    </row>
    <row r="6030" spans="4:8" x14ac:dyDescent="0.25">
      <c r="D6030" s="7"/>
      <c r="H6030" s="6"/>
    </row>
    <row r="6031" spans="4:8" x14ac:dyDescent="0.25">
      <c r="D6031" s="7"/>
      <c r="H6031" s="6"/>
    </row>
    <row r="6032" spans="4:8" x14ac:dyDescent="0.25">
      <c r="D6032" s="7"/>
      <c r="H6032" s="6"/>
    </row>
    <row r="6033" spans="4:8" x14ac:dyDescent="0.25">
      <c r="D6033" s="7"/>
      <c r="H6033" s="6"/>
    </row>
    <row r="6034" spans="4:8" x14ac:dyDescent="0.25">
      <c r="D6034" s="7"/>
      <c r="H6034" s="6"/>
    </row>
    <row r="6035" spans="4:8" x14ac:dyDescent="0.25">
      <c r="D6035" s="7"/>
      <c r="H6035" s="6"/>
    </row>
    <row r="6036" spans="4:8" x14ac:dyDescent="0.25">
      <c r="D6036" s="7"/>
      <c r="H6036" s="6"/>
    </row>
    <row r="6037" spans="4:8" x14ac:dyDescent="0.25">
      <c r="D6037" s="7"/>
      <c r="H6037" s="6"/>
    </row>
    <row r="6038" spans="4:8" x14ac:dyDescent="0.25">
      <c r="D6038" s="7"/>
      <c r="H6038" s="6"/>
    </row>
    <row r="6039" spans="4:8" x14ac:dyDescent="0.25">
      <c r="D6039" s="7"/>
      <c r="H6039" s="6"/>
    </row>
    <row r="6040" spans="4:8" x14ac:dyDescent="0.25">
      <c r="D6040" s="7"/>
      <c r="H6040" s="6"/>
    </row>
    <row r="6041" spans="4:8" x14ac:dyDescent="0.25">
      <c r="D6041" s="7"/>
      <c r="H6041" s="6"/>
    </row>
    <row r="6042" spans="4:8" x14ac:dyDescent="0.25">
      <c r="D6042" s="7"/>
      <c r="H6042" s="6"/>
    </row>
    <row r="6043" spans="4:8" x14ac:dyDescent="0.25">
      <c r="D6043" s="7"/>
      <c r="H6043" s="6"/>
    </row>
    <row r="6044" spans="4:8" x14ac:dyDescent="0.25">
      <c r="D6044" s="7"/>
      <c r="H6044" s="6"/>
    </row>
    <row r="6045" spans="4:8" x14ac:dyDescent="0.25">
      <c r="D6045" s="7"/>
      <c r="H6045" s="6"/>
    </row>
    <row r="6046" spans="4:8" x14ac:dyDescent="0.25">
      <c r="D6046" s="7"/>
      <c r="H6046" s="6"/>
    </row>
    <row r="6047" spans="4:8" x14ac:dyDescent="0.25">
      <c r="D6047" s="7"/>
      <c r="H6047" s="6"/>
    </row>
    <row r="6048" spans="4:8" x14ac:dyDescent="0.25">
      <c r="D6048" s="7"/>
      <c r="H6048" s="6"/>
    </row>
    <row r="6049" spans="4:8" x14ac:dyDescent="0.25">
      <c r="D6049" s="7"/>
      <c r="H6049" s="6"/>
    </row>
    <row r="6050" spans="4:8" x14ac:dyDescent="0.25">
      <c r="D6050" s="7"/>
      <c r="H6050" s="6"/>
    </row>
    <row r="6051" spans="4:8" x14ac:dyDescent="0.25">
      <c r="D6051" s="7"/>
      <c r="H6051" s="6"/>
    </row>
    <row r="6052" spans="4:8" x14ac:dyDescent="0.25">
      <c r="D6052" s="7"/>
      <c r="H6052" s="6"/>
    </row>
    <row r="6053" spans="4:8" x14ac:dyDescent="0.25">
      <c r="D6053" s="7"/>
      <c r="H6053" s="6"/>
    </row>
    <row r="6054" spans="4:8" x14ac:dyDescent="0.25">
      <c r="D6054" s="7"/>
      <c r="H6054" s="6"/>
    </row>
    <row r="6055" spans="4:8" x14ac:dyDescent="0.25">
      <c r="D6055" s="7"/>
      <c r="H6055" s="6"/>
    </row>
    <row r="6056" spans="4:8" x14ac:dyDescent="0.25">
      <c r="D6056" s="7"/>
      <c r="H6056" s="6"/>
    </row>
    <row r="6057" spans="4:8" x14ac:dyDescent="0.25">
      <c r="D6057" s="7"/>
      <c r="H6057" s="6"/>
    </row>
    <row r="6058" spans="4:8" x14ac:dyDescent="0.25">
      <c r="D6058" s="7"/>
      <c r="H6058" s="6"/>
    </row>
    <row r="6059" spans="4:8" x14ac:dyDescent="0.25">
      <c r="D6059" s="7"/>
      <c r="H6059" s="6"/>
    </row>
    <row r="6060" spans="4:8" x14ac:dyDescent="0.25">
      <c r="D6060" s="7"/>
      <c r="H6060" s="6"/>
    </row>
    <row r="6061" spans="4:8" x14ac:dyDescent="0.25">
      <c r="D6061" s="7"/>
      <c r="H6061" s="6"/>
    </row>
    <row r="6062" spans="4:8" x14ac:dyDescent="0.25">
      <c r="D6062" s="7"/>
      <c r="H6062" s="6"/>
    </row>
    <row r="6063" spans="4:8" x14ac:dyDescent="0.25">
      <c r="D6063" s="7"/>
      <c r="H6063" s="6"/>
    </row>
    <row r="6064" spans="4:8" x14ac:dyDescent="0.25">
      <c r="D6064" s="7"/>
      <c r="H6064" s="6"/>
    </row>
    <row r="6065" spans="4:8" x14ac:dyDescent="0.25">
      <c r="D6065" s="7"/>
      <c r="H6065" s="6"/>
    </row>
    <row r="6066" spans="4:8" x14ac:dyDescent="0.25">
      <c r="D6066" s="7"/>
      <c r="H6066" s="6"/>
    </row>
    <row r="6067" spans="4:8" x14ac:dyDescent="0.25">
      <c r="D6067" s="7"/>
      <c r="H6067" s="6"/>
    </row>
    <row r="6068" spans="4:8" x14ac:dyDescent="0.25">
      <c r="D6068" s="7"/>
      <c r="H6068" s="6"/>
    </row>
    <row r="6069" spans="4:8" x14ac:dyDescent="0.25">
      <c r="D6069" s="7"/>
      <c r="H6069" s="6"/>
    </row>
    <row r="6070" spans="4:8" x14ac:dyDescent="0.25">
      <c r="D6070" s="7"/>
      <c r="H6070" s="6"/>
    </row>
    <row r="6071" spans="4:8" x14ac:dyDescent="0.25">
      <c r="D6071" s="7"/>
      <c r="H6071" s="6"/>
    </row>
    <row r="6072" spans="4:8" x14ac:dyDescent="0.25">
      <c r="D6072" s="7"/>
      <c r="H6072" s="6"/>
    </row>
    <row r="6073" spans="4:8" x14ac:dyDescent="0.25">
      <c r="D6073" s="7"/>
      <c r="H6073" s="6"/>
    </row>
    <row r="6074" spans="4:8" x14ac:dyDescent="0.25">
      <c r="D6074" s="7"/>
      <c r="H6074" s="6"/>
    </row>
    <row r="6075" spans="4:8" x14ac:dyDescent="0.25">
      <c r="D6075" s="7"/>
      <c r="H6075" s="6"/>
    </row>
    <row r="6076" spans="4:8" x14ac:dyDescent="0.25">
      <c r="D6076" s="7"/>
      <c r="H6076" s="6"/>
    </row>
    <row r="6077" spans="4:8" x14ac:dyDescent="0.25">
      <c r="D6077" s="7"/>
      <c r="H6077" s="6"/>
    </row>
    <row r="6078" spans="4:8" x14ac:dyDescent="0.25">
      <c r="D6078" s="7"/>
      <c r="H6078" s="6"/>
    </row>
    <row r="6079" spans="4:8" x14ac:dyDescent="0.25">
      <c r="D6079" s="7"/>
      <c r="H6079" s="6"/>
    </row>
    <row r="6080" spans="4:8" x14ac:dyDescent="0.25">
      <c r="D6080" s="7"/>
      <c r="H6080" s="6"/>
    </row>
    <row r="6081" spans="4:8" x14ac:dyDescent="0.25">
      <c r="D6081" s="7"/>
      <c r="H6081" s="6"/>
    </row>
    <row r="6082" spans="4:8" x14ac:dyDescent="0.25">
      <c r="D6082" s="7"/>
      <c r="H6082" s="6"/>
    </row>
    <row r="6083" spans="4:8" x14ac:dyDescent="0.25">
      <c r="D6083" s="7"/>
      <c r="H6083" s="6"/>
    </row>
    <row r="6084" spans="4:8" x14ac:dyDescent="0.25">
      <c r="D6084" s="7"/>
      <c r="H6084" s="6"/>
    </row>
    <row r="6085" spans="4:8" x14ac:dyDescent="0.25">
      <c r="D6085" s="7"/>
      <c r="H6085" s="6"/>
    </row>
    <row r="6086" spans="4:8" x14ac:dyDescent="0.25">
      <c r="D6086" s="7"/>
      <c r="H6086" s="6"/>
    </row>
    <row r="6087" spans="4:8" x14ac:dyDescent="0.25">
      <c r="D6087" s="7"/>
      <c r="H6087" s="6"/>
    </row>
    <row r="6088" spans="4:8" x14ac:dyDescent="0.25">
      <c r="D6088" s="7"/>
      <c r="H6088" s="6"/>
    </row>
    <row r="6089" spans="4:8" x14ac:dyDescent="0.25">
      <c r="D6089" s="7"/>
      <c r="H6089" s="6"/>
    </row>
    <row r="6090" spans="4:8" x14ac:dyDescent="0.25">
      <c r="D6090" s="7"/>
      <c r="H6090" s="6"/>
    </row>
    <row r="6091" spans="4:8" x14ac:dyDescent="0.25">
      <c r="D6091" s="7"/>
      <c r="H6091" s="6"/>
    </row>
    <row r="6092" spans="4:8" x14ac:dyDescent="0.25">
      <c r="D6092" s="7"/>
      <c r="H6092" s="6"/>
    </row>
    <row r="6093" spans="4:8" x14ac:dyDescent="0.25">
      <c r="D6093" s="7"/>
      <c r="H6093" s="6"/>
    </row>
    <row r="6094" spans="4:8" x14ac:dyDescent="0.25">
      <c r="D6094" s="7"/>
      <c r="H6094" s="6"/>
    </row>
    <row r="6095" spans="4:8" x14ac:dyDescent="0.25">
      <c r="D6095" s="7"/>
      <c r="H6095" s="6"/>
    </row>
    <row r="6096" spans="4:8" x14ac:dyDescent="0.25">
      <c r="D6096" s="7"/>
      <c r="H6096" s="6"/>
    </row>
    <row r="6097" spans="4:8" x14ac:dyDescent="0.25">
      <c r="D6097" s="7"/>
      <c r="H6097" s="6"/>
    </row>
    <row r="6098" spans="4:8" x14ac:dyDescent="0.25">
      <c r="D6098" s="7"/>
      <c r="H6098" s="6"/>
    </row>
    <row r="6099" spans="4:8" x14ac:dyDescent="0.25">
      <c r="D6099" s="7"/>
      <c r="H6099" s="6"/>
    </row>
    <row r="6100" spans="4:8" x14ac:dyDescent="0.25">
      <c r="D6100" s="7"/>
      <c r="H6100" s="6"/>
    </row>
    <row r="6101" spans="4:8" x14ac:dyDescent="0.25">
      <c r="D6101" s="7"/>
      <c r="H6101" s="6"/>
    </row>
    <row r="6102" spans="4:8" x14ac:dyDescent="0.25">
      <c r="D6102" s="7"/>
      <c r="H6102" s="6"/>
    </row>
    <row r="6103" spans="4:8" x14ac:dyDescent="0.25">
      <c r="D6103" s="7"/>
      <c r="H6103" s="6"/>
    </row>
    <row r="6104" spans="4:8" x14ac:dyDescent="0.25">
      <c r="D6104" s="7"/>
      <c r="H6104" s="6"/>
    </row>
    <row r="6105" spans="4:8" x14ac:dyDescent="0.25">
      <c r="D6105" s="7"/>
      <c r="H6105" s="6"/>
    </row>
    <row r="6106" spans="4:8" x14ac:dyDescent="0.25">
      <c r="D6106" s="7"/>
      <c r="H6106" s="6"/>
    </row>
    <row r="6107" spans="4:8" x14ac:dyDescent="0.25">
      <c r="D6107" s="7"/>
      <c r="H6107" s="6"/>
    </row>
    <row r="6108" spans="4:8" x14ac:dyDescent="0.25">
      <c r="D6108" s="7"/>
      <c r="H6108" s="6"/>
    </row>
    <row r="6109" spans="4:8" x14ac:dyDescent="0.25">
      <c r="D6109" s="7"/>
      <c r="H6109" s="6"/>
    </row>
    <row r="6110" spans="4:8" x14ac:dyDescent="0.25">
      <c r="D6110" s="7"/>
      <c r="H6110" s="6"/>
    </row>
    <row r="6111" spans="4:8" x14ac:dyDescent="0.25">
      <c r="D6111" s="7"/>
      <c r="H6111" s="6"/>
    </row>
    <row r="6112" spans="4:8" x14ac:dyDescent="0.25">
      <c r="D6112" s="7"/>
      <c r="H6112" s="6"/>
    </row>
    <row r="6113" spans="4:8" x14ac:dyDescent="0.25">
      <c r="D6113" s="7"/>
      <c r="H6113" s="6"/>
    </row>
    <row r="6114" spans="4:8" x14ac:dyDescent="0.25">
      <c r="D6114" s="7"/>
      <c r="H6114" s="6"/>
    </row>
    <row r="6115" spans="4:8" x14ac:dyDescent="0.25">
      <c r="D6115" s="7"/>
      <c r="H6115" s="6"/>
    </row>
    <row r="6116" spans="4:8" x14ac:dyDescent="0.25">
      <c r="D6116" s="7"/>
      <c r="H6116" s="6"/>
    </row>
    <row r="6117" spans="4:8" x14ac:dyDescent="0.25">
      <c r="D6117" s="7"/>
      <c r="H6117" s="6"/>
    </row>
    <row r="6118" spans="4:8" x14ac:dyDescent="0.25">
      <c r="D6118" s="7"/>
      <c r="H6118" s="6"/>
    </row>
    <row r="6119" spans="4:8" x14ac:dyDescent="0.25">
      <c r="D6119" s="7"/>
      <c r="H6119" s="6"/>
    </row>
    <row r="6120" spans="4:8" x14ac:dyDescent="0.25">
      <c r="D6120" s="7"/>
      <c r="H6120" s="6"/>
    </row>
    <row r="6121" spans="4:8" x14ac:dyDescent="0.25">
      <c r="D6121" s="7"/>
      <c r="H6121" s="6"/>
    </row>
    <row r="6122" spans="4:8" x14ac:dyDescent="0.25">
      <c r="D6122" s="7"/>
      <c r="H6122" s="6"/>
    </row>
    <row r="6123" spans="4:8" x14ac:dyDescent="0.25">
      <c r="D6123" s="7"/>
      <c r="H6123" s="6"/>
    </row>
    <row r="6124" spans="4:8" x14ac:dyDescent="0.25">
      <c r="D6124" s="7"/>
      <c r="H6124" s="6"/>
    </row>
    <row r="6125" spans="4:8" x14ac:dyDescent="0.25">
      <c r="D6125" s="7"/>
      <c r="H6125" s="6"/>
    </row>
    <row r="6126" spans="4:8" x14ac:dyDescent="0.25">
      <c r="D6126" s="7"/>
      <c r="H6126" s="6"/>
    </row>
    <row r="6127" spans="4:8" x14ac:dyDescent="0.25">
      <c r="D6127" s="7"/>
      <c r="H6127" s="6"/>
    </row>
    <row r="6128" spans="4:8" x14ac:dyDescent="0.25">
      <c r="D6128" s="7"/>
      <c r="H6128" s="6"/>
    </row>
    <row r="6129" spans="4:8" x14ac:dyDescent="0.25">
      <c r="D6129" s="7"/>
      <c r="H6129" s="6"/>
    </row>
    <row r="6130" spans="4:8" x14ac:dyDescent="0.25">
      <c r="D6130" s="7"/>
      <c r="H6130" s="6"/>
    </row>
    <row r="6131" spans="4:8" x14ac:dyDescent="0.25">
      <c r="D6131" s="7"/>
      <c r="H6131" s="6"/>
    </row>
    <row r="6132" spans="4:8" x14ac:dyDescent="0.25">
      <c r="D6132" s="7"/>
      <c r="H6132" s="6"/>
    </row>
    <row r="6133" spans="4:8" x14ac:dyDescent="0.25">
      <c r="D6133" s="7"/>
      <c r="H6133" s="6"/>
    </row>
    <row r="6134" spans="4:8" x14ac:dyDescent="0.25">
      <c r="D6134" s="7"/>
      <c r="H6134" s="6"/>
    </row>
    <row r="6135" spans="4:8" x14ac:dyDescent="0.25">
      <c r="D6135" s="7"/>
      <c r="H6135" s="6"/>
    </row>
    <row r="6136" spans="4:8" x14ac:dyDescent="0.25">
      <c r="D6136" s="7"/>
      <c r="H6136" s="6"/>
    </row>
    <row r="6137" spans="4:8" x14ac:dyDescent="0.25">
      <c r="D6137" s="7"/>
      <c r="H6137" s="6"/>
    </row>
    <row r="6138" spans="4:8" x14ac:dyDescent="0.25">
      <c r="D6138" s="7"/>
      <c r="H6138" s="6"/>
    </row>
    <row r="6139" spans="4:8" x14ac:dyDescent="0.25">
      <c r="D6139" s="7"/>
      <c r="H6139" s="6"/>
    </row>
    <row r="6140" spans="4:8" x14ac:dyDescent="0.25">
      <c r="D6140" s="7"/>
      <c r="H6140" s="6"/>
    </row>
    <row r="6141" spans="4:8" x14ac:dyDescent="0.25">
      <c r="D6141" s="7"/>
      <c r="H6141" s="6"/>
    </row>
    <row r="6142" spans="4:8" x14ac:dyDescent="0.25">
      <c r="D6142" s="7"/>
      <c r="H6142" s="6"/>
    </row>
    <row r="6143" spans="4:8" x14ac:dyDescent="0.25">
      <c r="D6143" s="7"/>
      <c r="H6143" s="6"/>
    </row>
    <row r="6144" spans="4:8" x14ac:dyDescent="0.25">
      <c r="D6144" s="7"/>
      <c r="H6144" s="6"/>
    </row>
    <row r="6145" spans="4:8" x14ac:dyDescent="0.25">
      <c r="D6145" s="7"/>
      <c r="H6145" s="6"/>
    </row>
    <row r="6146" spans="4:8" x14ac:dyDescent="0.25">
      <c r="D6146" s="7"/>
      <c r="H6146" s="6"/>
    </row>
    <row r="6147" spans="4:8" x14ac:dyDescent="0.25">
      <c r="D6147" s="7"/>
      <c r="H6147" s="6"/>
    </row>
    <row r="6148" spans="4:8" x14ac:dyDescent="0.25">
      <c r="D6148" s="7"/>
      <c r="H6148" s="6"/>
    </row>
    <row r="6149" spans="4:8" x14ac:dyDescent="0.25">
      <c r="D6149" s="7"/>
      <c r="H6149" s="6"/>
    </row>
    <row r="6150" spans="4:8" x14ac:dyDescent="0.25">
      <c r="D6150" s="7"/>
      <c r="H6150" s="6"/>
    </row>
    <row r="6151" spans="4:8" x14ac:dyDescent="0.25">
      <c r="D6151" s="7"/>
      <c r="H6151" s="6"/>
    </row>
    <row r="6152" spans="4:8" x14ac:dyDescent="0.25">
      <c r="D6152" s="7"/>
      <c r="H6152" s="6"/>
    </row>
    <row r="6153" spans="4:8" x14ac:dyDescent="0.25">
      <c r="D6153" s="7"/>
      <c r="H6153" s="6"/>
    </row>
    <row r="6154" spans="4:8" x14ac:dyDescent="0.25">
      <c r="D6154" s="7"/>
      <c r="H6154" s="6"/>
    </row>
    <row r="6155" spans="4:8" x14ac:dyDescent="0.25">
      <c r="D6155" s="7"/>
      <c r="H6155" s="6"/>
    </row>
    <row r="6156" spans="4:8" x14ac:dyDescent="0.25">
      <c r="D6156" s="7"/>
      <c r="H6156" s="6"/>
    </row>
    <row r="6157" spans="4:8" x14ac:dyDescent="0.25">
      <c r="D6157" s="7"/>
      <c r="H6157" s="6"/>
    </row>
    <row r="6158" spans="4:8" x14ac:dyDescent="0.25">
      <c r="D6158" s="7"/>
      <c r="H6158" s="6"/>
    </row>
    <row r="6159" spans="4:8" x14ac:dyDescent="0.25">
      <c r="D6159" s="7"/>
      <c r="H6159" s="6"/>
    </row>
    <row r="6160" spans="4:8" x14ac:dyDescent="0.25">
      <c r="D6160" s="7"/>
      <c r="H6160" s="6"/>
    </row>
    <row r="6161" spans="4:8" x14ac:dyDescent="0.25">
      <c r="D6161" s="7"/>
      <c r="H6161" s="6"/>
    </row>
    <row r="6162" spans="4:8" x14ac:dyDescent="0.25">
      <c r="D6162" s="7"/>
      <c r="H6162" s="6"/>
    </row>
    <row r="6163" spans="4:8" x14ac:dyDescent="0.25">
      <c r="D6163" s="7"/>
      <c r="H6163" s="6"/>
    </row>
    <row r="6164" spans="4:8" x14ac:dyDescent="0.25">
      <c r="D6164" s="7"/>
      <c r="H6164" s="6"/>
    </row>
    <row r="6165" spans="4:8" x14ac:dyDescent="0.25">
      <c r="D6165" s="7"/>
      <c r="H6165" s="6"/>
    </row>
    <row r="6166" spans="4:8" x14ac:dyDescent="0.25">
      <c r="D6166" s="7"/>
      <c r="H6166" s="6"/>
    </row>
    <row r="6167" spans="4:8" x14ac:dyDescent="0.25">
      <c r="D6167" s="7"/>
      <c r="H6167" s="6"/>
    </row>
    <row r="6168" spans="4:8" x14ac:dyDescent="0.25">
      <c r="D6168" s="7"/>
      <c r="H6168" s="6"/>
    </row>
    <row r="6169" spans="4:8" x14ac:dyDescent="0.25">
      <c r="D6169" s="7"/>
      <c r="H6169" s="6"/>
    </row>
    <row r="6170" spans="4:8" x14ac:dyDescent="0.25">
      <c r="D6170" s="7"/>
      <c r="H6170" s="6"/>
    </row>
    <row r="6171" spans="4:8" x14ac:dyDescent="0.25">
      <c r="D6171" s="7"/>
      <c r="H6171" s="6"/>
    </row>
    <row r="6172" spans="4:8" x14ac:dyDescent="0.25">
      <c r="D6172" s="7"/>
      <c r="H6172" s="6"/>
    </row>
    <row r="6173" spans="4:8" x14ac:dyDescent="0.25">
      <c r="D6173" s="7"/>
      <c r="H6173" s="6"/>
    </row>
    <row r="6174" spans="4:8" x14ac:dyDescent="0.25">
      <c r="D6174" s="7"/>
      <c r="H6174" s="6"/>
    </row>
    <row r="6175" spans="4:8" x14ac:dyDescent="0.25">
      <c r="D6175" s="7"/>
      <c r="H6175" s="6"/>
    </row>
    <row r="6176" spans="4:8" x14ac:dyDescent="0.25">
      <c r="D6176" s="7"/>
      <c r="H6176" s="6"/>
    </row>
    <row r="6177" spans="4:8" x14ac:dyDescent="0.25">
      <c r="D6177" s="7"/>
      <c r="H6177" s="6"/>
    </row>
    <row r="6178" spans="4:8" x14ac:dyDescent="0.25">
      <c r="D6178" s="7"/>
      <c r="H6178" s="6"/>
    </row>
    <row r="6179" spans="4:8" x14ac:dyDescent="0.25">
      <c r="D6179" s="7"/>
      <c r="H6179" s="6"/>
    </row>
    <row r="6180" spans="4:8" x14ac:dyDescent="0.25">
      <c r="D6180" s="7"/>
      <c r="H6180" s="6"/>
    </row>
    <row r="6181" spans="4:8" x14ac:dyDescent="0.25">
      <c r="D6181" s="7"/>
      <c r="H6181" s="6"/>
    </row>
    <row r="6182" spans="4:8" x14ac:dyDescent="0.25">
      <c r="D6182" s="7"/>
      <c r="H6182" s="6"/>
    </row>
    <row r="6183" spans="4:8" x14ac:dyDescent="0.25">
      <c r="D6183" s="7"/>
      <c r="H6183" s="6"/>
    </row>
    <row r="6184" spans="4:8" x14ac:dyDescent="0.25">
      <c r="D6184" s="7"/>
      <c r="H6184" s="6"/>
    </row>
    <row r="6185" spans="4:8" x14ac:dyDescent="0.25">
      <c r="D6185" s="7"/>
      <c r="H6185" s="6"/>
    </row>
    <row r="6186" spans="4:8" x14ac:dyDescent="0.25">
      <c r="D6186" s="7"/>
      <c r="H6186" s="6"/>
    </row>
    <row r="6187" spans="4:8" x14ac:dyDescent="0.25">
      <c r="D6187" s="7"/>
      <c r="H6187" s="6"/>
    </row>
    <row r="6188" spans="4:8" x14ac:dyDescent="0.25">
      <c r="D6188" s="7"/>
      <c r="H6188" s="6"/>
    </row>
    <row r="6189" spans="4:8" x14ac:dyDescent="0.25">
      <c r="D6189" s="7"/>
      <c r="H6189" s="6"/>
    </row>
    <row r="6190" spans="4:8" x14ac:dyDescent="0.25">
      <c r="D6190" s="7"/>
      <c r="H6190" s="6"/>
    </row>
    <row r="6191" spans="4:8" x14ac:dyDescent="0.25">
      <c r="D6191" s="7"/>
      <c r="H6191" s="6"/>
    </row>
    <row r="6192" spans="4:8" x14ac:dyDescent="0.25">
      <c r="D6192" s="7"/>
      <c r="H6192" s="6"/>
    </row>
    <row r="6193" spans="4:8" x14ac:dyDescent="0.25">
      <c r="D6193" s="7"/>
      <c r="H6193" s="6"/>
    </row>
    <row r="6194" spans="4:8" x14ac:dyDescent="0.25">
      <c r="D6194" s="7"/>
      <c r="H6194" s="6"/>
    </row>
    <row r="6195" spans="4:8" x14ac:dyDescent="0.25">
      <c r="D6195" s="7"/>
      <c r="H6195" s="6"/>
    </row>
    <row r="6196" spans="4:8" x14ac:dyDescent="0.25">
      <c r="D6196" s="7"/>
      <c r="H6196" s="6"/>
    </row>
    <row r="6197" spans="4:8" x14ac:dyDescent="0.25">
      <c r="D6197" s="7"/>
      <c r="H6197" s="6"/>
    </row>
    <row r="6198" spans="4:8" x14ac:dyDescent="0.25">
      <c r="D6198" s="7"/>
      <c r="H6198" s="6"/>
    </row>
    <row r="6199" spans="4:8" x14ac:dyDescent="0.25">
      <c r="D6199" s="7"/>
      <c r="H6199" s="6"/>
    </row>
    <row r="6200" spans="4:8" x14ac:dyDescent="0.25">
      <c r="D6200" s="7"/>
      <c r="H6200" s="6"/>
    </row>
    <row r="6201" spans="4:8" x14ac:dyDescent="0.25">
      <c r="D6201" s="7"/>
      <c r="H6201" s="6"/>
    </row>
    <row r="6202" spans="4:8" x14ac:dyDescent="0.25">
      <c r="D6202" s="7"/>
      <c r="H6202" s="6"/>
    </row>
    <row r="6203" spans="4:8" x14ac:dyDescent="0.25">
      <c r="D6203" s="7"/>
      <c r="H6203" s="6"/>
    </row>
    <row r="6204" spans="4:8" x14ac:dyDescent="0.25">
      <c r="D6204" s="7"/>
      <c r="H6204" s="6"/>
    </row>
    <row r="6205" spans="4:8" x14ac:dyDescent="0.25">
      <c r="D6205" s="7"/>
      <c r="H6205" s="6"/>
    </row>
    <row r="6206" spans="4:8" x14ac:dyDescent="0.25">
      <c r="D6206" s="7"/>
      <c r="H6206" s="6"/>
    </row>
    <row r="6207" spans="4:8" x14ac:dyDescent="0.25">
      <c r="D6207" s="7"/>
      <c r="H6207" s="6"/>
    </row>
    <row r="6208" spans="4:8" x14ac:dyDescent="0.25">
      <c r="D6208" s="7"/>
      <c r="H6208" s="6"/>
    </row>
    <row r="6209" spans="4:8" x14ac:dyDescent="0.25">
      <c r="D6209" s="7"/>
      <c r="H6209" s="6"/>
    </row>
    <row r="6210" spans="4:8" x14ac:dyDescent="0.25">
      <c r="D6210" s="7"/>
      <c r="H6210" s="6"/>
    </row>
    <row r="6211" spans="4:8" x14ac:dyDescent="0.25">
      <c r="D6211" s="7"/>
      <c r="H6211" s="6"/>
    </row>
    <row r="6212" spans="4:8" x14ac:dyDescent="0.25">
      <c r="D6212" s="7"/>
      <c r="H6212" s="6"/>
    </row>
    <row r="6213" spans="4:8" x14ac:dyDescent="0.25">
      <c r="D6213" s="7"/>
      <c r="H6213" s="6"/>
    </row>
    <row r="6214" spans="4:8" x14ac:dyDescent="0.25">
      <c r="D6214" s="7"/>
      <c r="H6214" s="6"/>
    </row>
    <row r="6215" spans="4:8" x14ac:dyDescent="0.25">
      <c r="D6215" s="7"/>
      <c r="H6215" s="6"/>
    </row>
    <row r="6216" spans="4:8" x14ac:dyDescent="0.25">
      <c r="D6216" s="7"/>
      <c r="H6216" s="6"/>
    </row>
    <row r="6217" spans="4:8" x14ac:dyDescent="0.25">
      <c r="D6217" s="7"/>
      <c r="H6217" s="6"/>
    </row>
    <row r="6218" spans="4:8" x14ac:dyDescent="0.25">
      <c r="D6218" s="7"/>
      <c r="H6218" s="6"/>
    </row>
    <row r="6219" spans="4:8" x14ac:dyDescent="0.25">
      <c r="D6219" s="7"/>
      <c r="H6219" s="6"/>
    </row>
    <row r="6220" spans="4:8" x14ac:dyDescent="0.25">
      <c r="D6220" s="7"/>
      <c r="H6220" s="6"/>
    </row>
    <row r="6221" spans="4:8" x14ac:dyDescent="0.25">
      <c r="D6221" s="7"/>
      <c r="H6221" s="6"/>
    </row>
    <row r="6222" spans="4:8" x14ac:dyDescent="0.25">
      <c r="D6222" s="7"/>
      <c r="H6222" s="6"/>
    </row>
    <row r="6223" spans="4:8" x14ac:dyDescent="0.25">
      <c r="D6223" s="7"/>
      <c r="H6223" s="6"/>
    </row>
    <row r="6224" spans="4:8" x14ac:dyDescent="0.25">
      <c r="D6224" s="7"/>
      <c r="H6224" s="6"/>
    </row>
    <row r="6225" spans="4:8" x14ac:dyDescent="0.25">
      <c r="D6225" s="7"/>
      <c r="H6225" s="6"/>
    </row>
    <row r="6226" spans="4:8" x14ac:dyDescent="0.25">
      <c r="D6226" s="7"/>
      <c r="H6226" s="6"/>
    </row>
    <row r="6227" spans="4:8" x14ac:dyDescent="0.25">
      <c r="D6227" s="7"/>
      <c r="H6227" s="6"/>
    </row>
    <row r="6228" spans="4:8" x14ac:dyDescent="0.25">
      <c r="D6228" s="7"/>
      <c r="H6228" s="6"/>
    </row>
    <row r="6229" spans="4:8" x14ac:dyDescent="0.25">
      <c r="D6229" s="7"/>
      <c r="H6229" s="6"/>
    </row>
    <row r="6230" spans="4:8" x14ac:dyDescent="0.25">
      <c r="D6230" s="7"/>
      <c r="H6230" s="6"/>
    </row>
    <row r="6231" spans="4:8" x14ac:dyDescent="0.25">
      <c r="D6231" s="7"/>
      <c r="H6231" s="6"/>
    </row>
    <row r="6232" spans="4:8" x14ac:dyDescent="0.25">
      <c r="D6232" s="7"/>
      <c r="H6232" s="6"/>
    </row>
    <row r="6233" spans="4:8" x14ac:dyDescent="0.25">
      <c r="D6233" s="7"/>
      <c r="H6233" s="6"/>
    </row>
    <row r="6234" spans="4:8" x14ac:dyDescent="0.25">
      <c r="D6234" s="7"/>
      <c r="H6234" s="6"/>
    </row>
    <row r="6235" spans="4:8" x14ac:dyDescent="0.25">
      <c r="D6235" s="7"/>
      <c r="H6235" s="6"/>
    </row>
    <row r="6236" spans="4:8" x14ac:dyDescent="0.25">
      <c r="D6236" s="7"/>
      <c r="H6236" s="6"/>
    </row>
    <row r="6237" spans="4:8" x14ac:dyDescent="0.25">
      <c r="D6237" s="7"/>
      <c r="H6237" s="6"/>
    </row>
    <row r="6238" spans="4:8" x14ac:dyDescent="0.25">
      <c r="D6238" s="7"/>
      <c r="H6238" s="6"/>
    </row>
    <row r="6239" spans="4:8" x14ac:dyDescent="0.25">
      <c r="D6239" s="7"/>
      <c r="H6239" s="6"/>
    </row>
    <row r="6240" spans="4:8" x14ac:dyDescent="0.25">
      <c r="D6240" s="7"/>
      <c r="H6240" s="6"/>
    </row>
    <row r="6241" spans="4:8" x14ac:dyDescent="0.25">
      <c r="D6241" s="7"/>
      <c r="H6241" s="6"/>
    </row>
    <row r="6242" spans="4:8" x14ac:dyDescent="0.25">
      <c r="D6242" s="7"/>
      <c r="H6242" s="6"/>
    </row>
    <row r="6243" spans="4:8" x14ac:dyDescent="0.25">
      <c r="D6243" s="7"/>
      <c r="H6243" s="6"/>
    </row>
    <row r="6244" spans="4:8" x14ac:dyDescent="0.25">
      <c r="D6244" s="7"/>
      <c r="H6244" s="6"/>
    </row>
    <row r="6245" spans="4:8" x14ac:dyDescent="0.25">
      <c r="D6245" s="7"/>
      <c r="H6245" s="6"/>
    </row>
    <row r="6246" spans="4:8" x14ac:dyDescent="0.25">
      <c r="D6246" s="7"/>
      <c r="H6246" s="6"/>
    </row>
    <row r="6247" spans="4:8" x14ac:dyDescent="0.25">
      <c r="D6247" s="7"/>
      <c r="H6247" s="6"/>
    </row>
    <row r="6248" spans="4:8" x14ac:dyDescent="0.25">
      <c r="D6248" s="7"/>
      <c r="H6248" s="6"/>
    </row>
    <row r="6249" spans="4:8" x14ac:dyDescent="0.25">
      <c r="D6249" s="7"/>
      <c r="H6249" s="6"/>
    </row>
    <row r="6250" spans="4:8" x14ac:dyDescent="0.25">
      <c r="D6250" s="7"/>
      <c r="H6250" s="6"/>
    </row>
    <row r="6251" spans="4:8" x14ac:dyDescent="0.25">
      <c r="D6251" s="7"/>
      <c r="H6251" s="6"/>
    </row>
    <row r="6252" spans="4:8" x14ac:dyDescent="0.25">
      <c r="D6252" s="7"/>
      <c r="H6252" s="6"/>
    </row>
    <row r="6253" spans="4:8" x14ac:dyDescent="0.25">
      <c r="D6253" s="7"/>
      <c r="H6253" s="6"/>
    </row>
    <row r="6254" spans="4:8" x14ac:dyDescent="0.25">
      <c r="D6254" s="7"/>
      <c r="H6254" s="6"/>
    </row>
    <row r="6255" spans="4:8" x14ac:dyDescent="0.25">
      <c r="D6255" s="7"/>
      <c r="H6255" s="6"/>
    </row>
    <row r="6256" spans="4:8" x14ac:dyDescent="0.25">
      <c r="D6256" s="7"/>
      <c r="H6256" s="6"/>
    </row>
    <row r="6257" spans="4:8" x14ac:dyDescent="0.25">
      <c r="D6257" s="7"/>
      <c r="H6257" s="6"/>
    </row>
    <row r="6258" spans="4:8" x14ac:dyDescent="0.25">
      <c r="D6258" s="7"/>
      <c r="H6258" s="6"/>
    </row>
    <row r="6259" spans="4:8" x14ac:dyDescent="0.25">
      <c r="D6259" s="7"/>
      <c r="H6259" s="6"/>
    </row>
    <row r="6260" spans="4:8" x14ac:dyDescent="0.25">
      <c r="D6260" s="7"/>
      <c r="H6260" s="6"/>
    </row>
    <row r="6261" spans="4:8" x14ac:dyDescent="0.25">
      <c r="D6261" s="7"/>
      <c r="H6261" s="6"/>
    </row>
    <row r="6262" spans="4:8" x14ac:dyDescent="0.25">
      <c r="D6262" s="7"/>
      <c r="H6262" s="6"/>
    </row>
    <row r="6263" spans="4:8" x14ac:dyDescent="0.25">
      <c r="D6263" s="7"/>
      <c r="H6263" s="6"/>
    </row>
    <row r="6264" spans="4:8" x14ac:dyDescent="0.25">
      <c r="D6264" s="7"/>
      <c r="H6264" s="6"/>
    </row>
    <row r="6265" spans="4:8" x14ac:dyDescent="0.25">
      <c r="D6265" s="7"/>
      <c r="H6265" s="6"/>
    </row>
    <row r="6266" spans="4:8" x14ac:dyDescent="0.25">
      <c r="D6266" s="7"/>
      <c r="H6266" s="6"/>
    </row>
    <row r="6267" spans="4:8" x14ac:dyDescent="0.25">
      <c r="D6267" s="7"/>
      <c r="H6267" s="6"/>
    </row>
    <row r="6268" spans="4:8" x14ac:dyDescent="0.25">
      <c r="D6268" s="7"/>
      <c r="H6268" s="6"/>
    </row>
    <row r="6269" spans="4:8" x14ac:dyDescent="0.25">
      <c r="D6269" s="7"/>
      <c r="H6269" s="6"/>
    </row>
    <row r="6270" spans="4:8" x14ac:dyDescent="0.25">
      <c r="D6270" s="7"/>
      <c r="H6270" s="6"/>
    </row>
    <row r="6271" spans="4:8" x14ac:dyDescent="0.25">
      <c r="D6271" s="7"/>
      <c r="H6271" s="6"/>
    </row>
    <row r="6272" spans="4:8" x14ac:dyDescent="0.25">
      <c r="D6272" s="7"/>
      <c r="H6272" s="6"/>
    </row>
    <row r="6273" spans="4:8" x14ac:dyDescent="0.25">
      <c r="D6273" s="7"/>
      <c r="H6273" s="6"/>
    </row>
    <row r="6274" spans="4:8" x14ac:dyDescent="0.25">
      <c r="D6274" s="7"/>
      <c r="H6274" s="6"/>
    </row>
    <row r="6275" spans="4:8" x14ac:dyDescent="0.25">
      <c r="D6275" s="7"/>
      <c r="H6275" s="6"/>
    </row>
    <row r="6276" spans="4:8" x14ac:dyDescent="0.25">
      <c r="D6276" s="7"/>
      <c r="H6276" s="6"/>
    </row>
    <row r="6277" spans="4:8" x14ac:dyDescent="0.25">
      <c r="D6277" s="7"/>
      <c r="H6277" s="6"/>
    </row>
    <row r="6278" spans="4:8" x14ac:dyDescent="0.25">
      <c r="D6278" s="7"/>
      <c r="H6278" s="6"/>
    </row>
    <row r="6279" spans="4:8" x14ac:dyDescent="0.25">
      <c r="D6279" s="7"/>
      <c r="H6279" s="6"/>
    </row>
    <row r="6280" spans="4:8" x14ac:dyDescent="0.25">
      <c r="D6280" s="7"/>
      <c r="H6280" s="6"/>
    </row>
    <row r="6281" spans="4:8" x14ac:dyDescent="0.25">
      <c r="D6281" s="7"/>
      <c r="H6281" s="6"/>
    </row>
    <row r="6282" spans="4:8" x14ac:dyDescent="0.25">
      <c r="D6282" s="7"/>
      <c r="H6282" s="6"/>
    </row>
    <row r="6283" spans="4:8" x14ac:dyDescent="0.25">
      <c r="D6283" s="7"/>
      <c r="H6283" s="6"/>
    </row>
    <row r="6284" spans="4:8" x14ac:dyDescent="0.25">
      <c r="D6284" s="7"/>
      <c r="H6284" s="6"/>
    </row>
    <row r="6285" spans="4:8" x14ac:dyDescent="0.25">
      <c r="D6285" s="7"/>
      <c r="H6285" s="6"/>
    </row>
    <row r="6286" spans="4:8" x14ac:dyDescent="0.25">
      <c r="D6286" s="7"/>
      <c r="H6286" s="6"/>
    </row>
    <row r="6287" spans="4:8" x14ac:dyDescent="0.25">
      <c r="D6287" s="7"/>
      <c r="H6287" s="6"/>
    </row>
    <row r="6288" spans="4:8" x14ac:dyDescent="0.25">
      <c r="D6288" s="7"/>
      <c r="H6288" s="6"/>
    </row>
    <row r="6289" spans="4:8" x14ac:dyDescent="0.25">
      <c r="D6289" s="7"/>
      <c r="H6289" s="6"/>
    </row>
    <row r="6290" spans="4:8" x14ac:dyDescent="0.25">
      <c r="D6290" s="7"/>
      <c r="H6290" s="6"/>
    </row>
    <row r="6291" spans="4:8" x14ac:dyDescent="0.25">
      <c r="D6291" s="7"/>
      <c r="H6291" s="6"/>
    </row>
    <row r="6292" spans="4:8" x14ac:dyDescent="0.25">
      <c r="D6292" s="7"/>
      <c r="H6292" s="6"/>
    </row>
    <row r="6293" spans="4:8" x14ac:dyDescent="0.25">
      <c r="D6293" s="7"/>
      <c r="H6293" s="6"/>
    </row>
    <row r="6294" spans="4:8" x14ac:dyDescent="0.25">
      <c r="D6294" s="7"/>
      <c r="H6294" s="6"/>
    </row>
    <row r="6295" spans="4:8" x14ac:dyDescent="0.25">
      <c r="D6295" s="7"/>
      <c r="H6295" s="6"/>
    </row>
    <row r="6296" spans="4:8" x14ac:dyDescent="0.25">
      <c r="D6296" s="7"/>
      <c r="H6296" s="6"/>
    </row>
    <row r="6297" spans="4:8" x14ac:dyDescent="0.25">
      <c r="D6297" s="7"/>
      <c r="H6297" s="6"/>
    </row>
    <row r="6298" spans="4:8" x14ac:dyDescent="0.25">
      <c r="D6298" s="7"/>
      <c r="H6298" s="6"/>
    </row>
    <row r="6299" spans="4:8" x14ac:dyDescent="0.25">
      <c r="D6299" s="7"/>
      <c r="H6299" s="6"/>
    </row>
    <row r="6300" spans="4:8" x14ac:dyDescent="0.25">
      <c r="D6300" s="7"/>
      <c r="H6300" s="6"/>
    </row>
    <row r="6301" spans="4:8" x14ac:dyDescent="0.25">
      <c r="D6301" s="7"/>
      <c r="H6301" s="6"/>
    </row>
    <row r="6302" spans="4:8" x14ac:dyDescent="0.25">
      <c r="D6302" s="7"/>
      <c r="H6302" s="6"/>
    </row>
    <row r="6303" spans="4:8" x14ac:dyDescent="0.25">
      <c r="D6303" s="7"/>
      <c r="H6303" s="6"/>
    </row>
    <row r="6304" spans="4:8" x14ac:dyDescent="0.25">
      <c r="D6304" s="7"/>
      <c r="H6304" s="6"/>
    </row>
    <row r="6305" spans="4:8" x14ac:dyDescent="0.25">
      <c r="D6305" s="7"/>
      <c r="H6305" s="6"/>
    </row>
    <row r="6306" spans="4:8" x14ac:dyDescent="0.25">
      <c r="D6306" s="7"/>
      <c r="H6306" s="6"/>
    </row>
    <row r="6307" spans="4:8" x14ac:dyDescent="0.25">
      <c r="D6307" s="7"/>
      <c r="H6307" s="6"/>
    </row>
    <row r="6308" spans="4:8" x14ac:dyDescent="0.25">
      <c r="D6308" s="7"/>
      <c r="H6308" s="6"/>
    </row>
    <row r="6309" spans="4:8" x14ac:dyDescent="0.25">
      <c r="D6309" s="7"/>
      <c r="H6309" s="6"/>
    </row>
    <row r="6310" spans="4:8" x14ac:dyDescent="0.25">
      <c r="D6310" s="7"/>
      <c r="H6310" s="6"/>
    </row>
    <row r="6311" spans="4:8" x14ac:dyDescent="0.25">
      <c r="D6311" s="7"/>
      <c r="H6311" s="6"/>
    </row>
    <row r="6312" spans="4:8" x14ac:dyDescent="0.25">
      <c r="D6312" s="7"/>
      <c r="H6312" s="6"/>
    </row>
    <row r="6313" spans="4:8" x14ac:dyDescent="0.25">
      <c r="D6313" s="7"/>
      <c r="H6313" s="6"/>
    </row>
    <row r="6314" spans="4:8" x14ac:dyDescent="0.25">
      <c r="D6314" s="7"/>
      <c r="H6314" s="6"/>
    </row>
    <row r="6315" spans="4:8" x14ac:dyDescent="0.25">
      <c r="D6315" s="7"/>
      <c r="H6315" s="6"/>
    </row>
    <row r="6316" spans="4:8" x14ac:dyDescent="0.25">
      <c r="D6316" s="7"/>
      <c r="H6316" s="6"/>
    </row>
    <row r="6317" spans="4:8" x14ac:dyDescent="0.25">
      <c r="D6317" s="7"/>
      <c r="H6317" s="6"/>
    </row>
    <row r="6318" spans="4:8" x14ac:dyDescent="0.25">
      <c r="D6318" s="7"/>
      <c r="H6318" s="6"/>
    </row>
    <row r="6319" spans="4:8" x14ac:dyDescent="0.25">
      <c r="D6319" s="7"/>
      <c r="H6319" s="6"/>
    </row>
    <row r="6320" spans="4:8" x14ac:dyDescent="0.25">
      <c r="D6320" s="7"/>
      <c r="H6320" s="6"/>
    </row>
    <row r="6321" spans="4:8" x14ac:dyDescent="0.25">
      <c r="D6321" s="7"/>
      <c r="H6321" s="6"/>
    </row>
    <row r="6322" spans="4:8" x14ac:dyDescent="0.25">
      <c r="D6322" s="7"/>
      <c r="H6322" s="6"/>
    </row>
    <row r="6323" spans="4:8" x14ac:dyDescent="0.25">
      <c r="D6323" s="7"/>
      <c r="H6323" s="6"/>
    </row>
    <row r="6324" spans="4:8" x14ac:dyDescent="0.25">
      <c r="D6324" s="7"/>
      <c r="H6324" s="6"/>
    </row>
    <row r="6325" spans="4:8" x14ac:dyDescent="0.25">
      <c r="D6325" s="7"/>
      <c r="H6325" s="6"/>
    </row>
    <row r="6326" spans="4:8" x14ac:dyDescent="0.25">
      <c r="D6326" s="7"/>
      <c r="H6326" s="6"/>
    </row>
    <row r="6327" spans="4:8" x14ac:dyDescent="0.25">
      <c r="D6327" s="7"/>
      <c r="H6327" s="6"/>
    </row>
    <row r="6328" spans="4:8" x14ac:dyDescent="0.25">
      <c r="D6328" s="7"/>
      <c r="H6328" s="6"/>
    </row>
    <row r="6329" spans="4:8" x14ac:dyDescent="0.25">
      <c r="D6329" s="7"/>
      <c r="H6329" s="6"/>
    </row>
    <row r="6330" spans="4:8" x14ac:dyDescent="0.25">
      <c r="D6330" s="7"/>
      <c r="H6330" s="6"/>
    </row>
    <row r="6331" spans="4:8" x14ac:dyDescent="0.25">
      <c r="D6331" s="7"/>
      <c r="H6331" s="6"/>
    </row>
    <row r="6332" spans="4:8" x14ac:dyDescent="0.25">
      <c r="D6332" s="7"/>
      <c r="H6332" s="6"/>
    </row>
    <row r="6333" spans="4:8" x14ac:dyDescent="0.25">
      <c r="D6333" s="7"/>
      <c r="H6333" s="6"/>
    </row>
    <row r="6334" spans="4:8" x14ac:dyDescent="0.25">
      <c r="D6334" s="7"/>
      <c r="H6334" s="6"/>
    </row>
    <row r="6335" spans="4:8" x14ac:dyDescent="0.25">
      <c r="D6335" s="7"/>
      <c r="H6335" s="6"/>
    </row>
    <row r="6336" spans="4:8" x14ac:dyDescent="0.25">
      <c r="D6336" s="7"/>
      <c r="H6336" s="6"/>
    </row>
    <row r="6337" spans="4:8" x14ac:dyDescent="0.25">
      <c r="D6337" s="7"/>
      <c r="H6337" s="6"/>
    </row>
    <row r="6338" spans="4:8" x14ac:dyDescent="0.25">
      <c r="D6338" s="7"/>
      <c r="H6338" s="6"/>
    </row>
    <row r="6339" spans="4:8" x14ac:dyDescent="0.25">
      <c r="D6339" s="7"/>
      <c r="H6339" s="6"/>
    </row>
    <row r="6340" spans="4:8" x14ac:dyDescent="0.25">
      <c r="D6340" s="7"/>
      <c r="H6340" s="6"/>
    </row>
    <row r="6341" spans="4:8" x14ac:dyDescent="0.25">
      <c r="D6341" s="7"/>
      <c r="H6341" s="6"/>
    </row>
    <row r="6342" spans="4:8" x14ac:dyDescent="0.25">
      <c r="D6342" s="7"/>
      <c r="H6342" s="6"/>
    </row>
    <row r="6343" spans="4:8" x14ac:dyDescent="0.25">
      <c r="D6343" s="7"/>
      <c r="H6343" s="6"/>
    </row>
    <row r="6344" spans="4:8" x14ac:dyDescent="0.25">
      <c r="D6344" s="7"/>
      <c r="H6344" s="6"/>
    </row>
    <row r="6345" spans="4:8" x14ac:dyDescent="0.25">
      <c r="D6345" s="7"/>
      <c r="H6345" s="6"/>
    </row>
    <row r="6346" spans="4:8" x14ac:dyDescent="0.25">
      <c r="D6346" s="7"/>
      <c r="H6346" s="6"/>
    </row>
    <row r="6347" spans="4:8" x14ac:dyDescent="0.25">
      <c r="D6347" s="7"/>
      <c r="H6347" s="6"/>
    </row>
    <row r="6348" spans="4:8" x14ac:dyDescent="0.25">
      <c r="D6348" s="7"/>
      <c r="H6348" s="6"/>
    </row>
    <row r="6349" spans="4:8" x14ac:dyDescent="0.25">
      <c r="D6349" s="7"/>
      <c r="H6349" s="6"/>
    </row>
    <row r="6350" spans="4:8" x14ac:dyDescent="0.25">
      <c r="D6350" s="7"/>
      <c r="H6350" s="6"/>
    </row>
    <row r="6351" spans="4:8" x14ac:dyDescent="0.25">
      <c r="D6351" s="7"/>
      <c r="H6351" s="6"/>
    </row>
    <row r="6352" spans="4:8" x14ac:dyDescent="0.25">
      <c r="D6352" s="7"/>
      <c r="H6352" s="6"/>
    </row>
    <row r="6353" spans="4:8" x14ac:dyDescent="0.25">
      <c r="D6353" s="7"/>
      <c r="H6353" s="6"/>
    </row>
    <row r="6354" spans="4:8" x14ac:dyDescent="0.25">
      <c r="D6354" s="7"/>
      <c r="H6354" s="6"/>
    </row>
    <row r="6355" spans="4:8" x14ac:dyDescent="0.25">
      <c r="D6355" s="7"/>
      <c r="H6355" s="6"/>
    </row>
    <row r="6356" spans="4:8" x14ac:dyDescent="0.25">
      <c r="D6356" s="7"/>
      <c r="H6356" s="6"/>
    </row>
    <row r="6357" spans="4:8" x14ac:dyDescent="0.25">
      <c r="D6357" s="7"/>
      <c r="H6357" s="6"/>
    </row>
    <row r="6358" spans="4:8" x14ac:dyDescent="0.25">
      <c r="D6358" s="7"/>
      <c r="H6358" s="6"/>
    </row>
    <row r="6359" spans="4:8" x14ac:dyDescent="0.25">
      <c r="D6359" s="7"/>
      <c r="H6359" s="6"/>
    </row>
    <row r="6360" spans="4:8" x14ac:dyDescent="0.25">
      <c r="D6360" s="7"/>
      <c r="H6360" s="6"/>
    </row>
    <row r="6361" spans="4:8" x14ac:dyDescent="0.25">
      <c r="D6361" s="7"/>
      <c r="H6361" s="6"/>
    </row>
    <row r="6362" spans="4:8" x14ac:dyDescent="0.25">
      <c r="D6362" s="7"/>
      <c r="H6362" s="6"/>
    </row>
    <row r="6363" spans="4:8" x14ac:dyDescent="0.25">
      <c r="D6363" s="7"/>
      <c r="H6363" s="6"/>
    </row>
    <row r="6364" spans="4:8" x14ac:dyDescent="0.25">
      <c r="D6364" s="7"/>
      <c r="H6364" s="6"/>
    </row>
    <row r="6365" spans="4:8" x14ac:dyDescent="0.25">
      <c r="D6365" s="7"/>
      <c r="H6365" s="6"/>
    </row>
    <row r="6366" spans="4:8" x14ac:dyDescent="0.25">
      <c r="D6366" s="7"/>
      <c r="H6366" s="6"/>
    </row>
    <row r="6367" spans="4:8" x14ac:dyDescent="0.25">
      <c r="D6367" s="7"/>
      <c r="H6367" s="6"/>
    </row>
    <row r="6368" spans="4:8" x14ac:dyDescent="0.25">
      <c r="D6368" s="7"/>
      <c r="H6368" s="6"/>
    </row>
    <row r="6369" spans="4:8" x14ac:dyDescent="0.25">
      <c r="D6369" s="7"/>
      <c r="H6369" s="6"/>
    </row>
    <row r="6370" spans="4:8" x14ac:dyDescent="0.25">
      <c r="D6370" s="7"/>
      <c r="H6370" s="6"/>
    </row>
    <row r="6371" spans="4:8" x14ac:dyDescent="0.25">
      <c r="D6371" s="7"/>
      <c r="H6371" s="6"/>
    </row>
    <row r="6372" spans="4:8" x14ac:dyDescent="0.25">
      <c r="D6372" s="7"/>
      <c r="H6372" s="6"/>
    </row>
    <row r="6373" spans="4:8" x14ac:dyDescent="0.25">
      <c r="D6373" s="7"/>
      <c r="H6373" s="6"/>
    </row>
    <row r="6374" spans="4:8" x14ac:dyDescent="0.25">
      <c r="D6374" s="7"/>
      <c r="H6374" s="6"/>
    </row>
    <row r="6375" spans="4:8" x14ac:dyDescent="0.25">
      <c r="D6375" s="7"/>
      <c r="H6375" s="6"/>
    </row>
    <row r="6376" spans="4:8" x14ac:dyDescent="0.25">
      <c r="D6376" s="7"/>
      <c r="H6376" s="6"/>
    </row>
    <row r="6377" spans="4:8" x14ac:dyDescent="0.25">
      <c r="D6377" s="7"/>
      <c r="H6377" s="6"/>
    </row>
    <row r="6378" spans="4:8" x14ac:dyDescent="0.25">
      <c r="D6378" s="7"/>
      <c r="H6378" s="6"/>
    </row>
    <row r="6379" spans="4:8" x14ac:dyDescent="0.25">
      <c r="D6379" s="7"/>
      <c r="H6379" s="6"/>
    </row>
    <row r="6380" spans="4:8" x14ac:dyDescent="0.25">
      <c r="D6380" s="7"/>
      <c r="H6380" s="6"/>
    </row>
    <row r="6381" spans="4:8" x14ac:dyDescent="0.25">
      <c r="D6381" s="7"/>
      <c r="H6381" s="6"/>
    </row>
    <row r="6382" spans="4:8" x14ac:dyDescent="0.25">
      <c r="D6382" s="7"/>
      <c r="H6382" s="6"/>
    </row>
    <row r="6383" spans="4:8" x14ac:dyDescent="0.25">
      <c r="D6383" s="7"/>
      <c r="H6383" s="6"/>
    </row>
    <row r="6384" spans="4:8" x14ac:dyDescent="0.25">
      <c r="D6384" s="7"/>
      <c r="H6384" s="6"/>
    </row>
    <row r="6385" spans="4:8" x14ac:dyDescent="0.25">
      <c r="D6385" s="7"/>
      <c r="H6385" s="6"/>
    </row>
    <row r="6386" spans="4:8" x14ac:dyDescent="0.25">
      <c r="D6386" s="7"/>
      <c r="H6386" s="6"/>
    </row>
    <row r="6387" spans="4:8" x14ac:dyDescent="0.25">
      <c r="D6387" s="7"/>
      <c r="H6387" s="6"/>
    </row>
    <row r="6388" spans="4:8" x14ac:dyDescent="0.25">
      <c r="D6388" s="7"/>
      <c r="H6388" s="6"/>
    </row>
    <row r="6389" spans="4:8" x14ac:dyDescent="0.25">
      <c r="D6389" s="7"/>
      <c r="H6389" s="6"/>
    </row>
    <row r="6390" spans="4:8" x14ac:dyDescent="0.25">
      <c r="D6390" s="7"/>
      <c r="H6390" s="6"/>
    </row>
    <row r="6391" spans="4:8" x14ac:dyDescent="0.25">
      <c r="D6391" s="7"/>
      <c r="H6391" s="6"/>
    </row>
    <row r="6392" spans="4:8" x14ac:dyDescent="0.25">
      <c r="D6392" s="7"/>
      <c r="H6392" s="6"/>
    </row>
    <row r="6393" spans="4:8" x14ac:dyDescent="0.25">
      <c r="D6393" s="7"/>
      <c r="H6393" s="6"/>
    </row>
    <row r="6394" spans="4:8" x14ac:dyDescent="0.25">
      <c r="D6394" s="7"/>
      <c r="H6394" s="6"/>
    </row>
    <row r="6395" spans="4:8" x14ac:dyDescent="0.25">
      <c r="D6395" s="7"/>
      <c r="H6395" s="6"/>
    </row>
    <row r="6396" spans="4:8" x14ac:dyDescent="0.25">
      <c r="D6396" s="7"/>
      <c r="H6396" s="6"/>
    </row>
    <row r="6397" spans="4:8" x14ac:dyDescent="0.25">
      <c r="D6397" s="7"/>
      <c r="H6397" s="6"/>
    </row>
    <row r="6398" spans="4:8" x14ac:dyDescent="0.25">
      <c r="D6398" s="7"/>
      <c r="H6398" s="6"/>
    </row>
    <row r="6399" spans="4:8" x14ac:dyDescent="0.25">
      <c r="D6399" s="7"/>
      <c r="H6399" s="6"/>
    </row>
    <row r="6400" spans="4:8" x14ac:dyDescent="0.25">
      <c r="D6400" s="7"/>
      <c r="H6400" s="6"/>
    </row>
    <row r="6401" spans="4:8" x14ac:dyDescent="0.25">
      <c r="D6401" s="7"/>
      <c r="H6401" s="6"/>
    </row>
    <row r="6402" spans="4:8" x14ac:dyDescent="0.25">
      <c r="D6402" s="7"/>
      <c r="H6402" s="6"/>
    </row>
    <row r="6403" spans="4:8" x14ac:dyDescent="0.25">
      <c r="D6403" s="7"/>
      <c r="H6403" s="6"/>
    </row>
    <row r="6404" spans="4:8" x14ac:dyDescent="0.25">
      <c r="D6404" s="7"/>
      <c r="H6404" s="6"/>
    </row>
    <row r="6405" spans="4:8" x14ac:dyDescent="0.25">
      <c r="D6405" s="7"/>
      <c r="H6405" s="6"/>
    </row>
    <row r="6406" spans="4:8" x14ac:dyDescent="0.25">
      <c r="D6406" s="7"/>
      <c r="H6406" s="6"/>
    </row>
    <row r="6407" spans="4:8" x14ac:dyDescent="0.25">
      <c r="D6407" s="7"/>
      <c r="H6407" s="6"/>
    </row>
    <row r="6408" spans="4:8" x14ac:dyDescent="0.25">
      <c r="D6408" s="7"/>
      <c r="H6408" s="6"/>
    </row>
    <row r="6409" spans="4:8" x14ac:dyDescent="0.25">
      <c r="D6409" s="7"/>
      <c r="H6409" s="6"/>
    </row>
    <row r="6410" spans="4:8" x14ac:dyDescent="0.25">
      <c r="D6410" s="7"/>
      <c r="H6410" s="6"/>
    </row>
    <row r="6411" spans="4:8" x14ac:dyDescent="0.25">
      <c r="D6411" s="7"/>
      <c r="H6411" s="6"/>
    </row>
    <row r="6412" spans="4:8" x14ac:dyDescent="0.25">
      <c r="D6412" s="7"/>
      <c r="H6412" s="6"/>
    </row>
    <row r="6413" spans="4:8" x14ac:dyDescent="0.25">
      <c r="D6413" s="7"/>
      <c r="H6413" s="6"/>
    </row>
    <row r="6414" spans="4:8" x14ac:dyDescent="0.25">
      <c r="D6414" s="7"/>
      <c r="H6414" s="6"/>
    </row>
    <row r="6415" spans="4:8" x14ac:dyDescent="0.25">
      <c r="D6415" s="7"/>
      <c r="H6415" s="6"/>
    </row>
    <row r="6416" spans="4:8" x14ac:dyDescent="0.25">
      <c r="D6416" s="7"/>
      <c r="H6416" s="6"/>
    </row>
    <row r="6417" spans="4:8" x14ac:dyDescent="0.25">
      <c r="D6417" s="7"/>
      <c r="H6417" s="6"/>
    </row>
    <row r="6418" spans="4:8" x14ac:dyDescent="0.25">
      <c r="D6418" s="7"/>
      <c r="H6418" s="6"/>
    </row>
    <row r="6419" spans="4:8" x14ac:dyDescent="0.25">
      <c r="D6419" s="7"/>
      <c r="H6419" s="6"/>
    </row>
    <row r="6420" spans="4:8" x14ac:dyDescent="0.25">
      <c r="D6420" s="7"/>
      <c r="H6420" s="6"/>
    </row>
    <row r="6421" spans="4:8" x14ac:dyDescent="0.25">
      <c r="D6421" s="7"/>
      <c r="H6421" s="6"/>
    </row>
    <row r="6422" spans="4:8" x14ac:dyDescent="0.25">
      <c r="D6422" s="7"/>
      <c r="H6422" s="6"/>
    </row>
    <row r="6423" spans="4:8" x14ac:dyDescent="0.25">
      <c r="D6423" s="7"/>
      <c r="H6423" s="6"/>
    </row>
    <row r="6424" spans="4:8" x14ac:dyDescent="0.25">
      <c r="D6424" s="7"/>
      <c r="H6424" s="6"/>
    </row>
    <row r="6425" spans="4:8" x14ac:dyDescent="0.25">
      <c r="D6425" s="7"/>
      <c r="H6425" s="6"/>
    </row>
    <row r="6426" spans="4:8" x14ac:dyDescent="0.25">
      <c r="D6426" s="7"/>
      <c r="H6426" s="6"/>
    </row>
    <row r="6427" spans="4:8" x14ac:dyDescent="0.25">
      <c r="D6427" s="7"/>
      <c r="H6427" s="6"/>
    </row>
    <row r="6428" spans="4:8" x14ac:dyDescent="0.25">
      <c r="D6428" s="7"/>
      <c r="H6428" s="6"/>
    </row>
    <row r="6429" spans="4:8" x14ac:dyDescent="0.25">
      <c r="D6429" s="7"/>
      <c r="H6429" s="6"/>
    </row>
    <row r="6430" spans="4:8" x14ac:dyDescent="0.25">
      <c r="D6430" s="7"/>
      <c r="H6430" s="6"/>
    </row>
    <row r="6431" spans="4:8" x14ac:dyDescent="0.25">
      <c r="D6431" s="7"/>
      <c r="H6431" s="6"/>
    </row>
    <row r="6432" spans="4:8" x14ac:dyDescent="0.25">
      <c r="D6432" s="7"/>
      <c r="H6432" s="6"/>
    </row>
    <row r="6433" spans="4:8" x14ac:dyDescent="0.25">
      <c r="D6433" s="7"/>
      <c r="H6433" s="6"/>
    </row>
    <row r="6434" spans="4:8" x14ac:dyDescent="0.25">
      <c r="D6434" s="7"/>
      <c r="H6434" s="6"/>
    </row>
    <row r="6435" spans="4:8" x14ac:dyDescent="0.25">
      <c r="D6435" s="7"/>
      <c r="H6435" s="6"/>
    </row>
    <row r="6436" spans="4:8" x14ac:dyDescent="0.25">
      <c r="D6436" s="7"/>
      <c r="H6436" s="6"/>
    </row>
    <row r="6437" spans="4:8" x14ac:dyDescent="0.25">
      <c r="D6437" s="7"/>
      <c r="H6437" s="6"/>
    </row>
    <row r="6438" spans="4:8" x14ac:dyDescent="0.25">
      <c r="D6438" s="7"/>
      <c r="H6438" s="6"/>
    </row>
    <row r="6439" spans="4:8" x14ac:dyDescent="0.25">
      <c r="D6439" s="7"/>
      <c r="H6439" s="6"/>
    </row>
    <row r="6440" spans="4:8" x14ac:dyDescent="0.25">
      <c r="D6440" s="7"/>
      <c r="H6440" s="6"/>
    </row>
    <row r="6441" spans="4:8" x14ac:dyDescent="0.25">
      <c r="D6441" s="7"/>
      <c r="H6441" s="6"/>
    </row>
    <row r="6442" spans="4:8" x14ac:dyDescent="0.25">
      <c r="D6442" s="7"/>
      <c r="H6442" s="6"/>
    </row>
    <row r="6443" spans="4:8" x14ac:dyDescent="0.25">
      <c r="D6443" s="7"/>
      <c r="H6443" s="6"/>
    </row>
    <row r="6444" spans="4:8" x14ac:dyDescent="0.25">
      <c r="D6444" s="7"/>
      <c r="H6444" s="6"/>
    </row>
    <row r="6445" spans="4:8" x14ac:dyDescent="0.25">
      <c r="D6445" s="7"/>
      <c r="H6445" s="6"/>
    </row>
    <row r="6446" spans="4:8" x14ac:dyDescent="0.25">
      <c r="D6446" s="7"/>
      <c r="H6446" s="6"/>
    </row>
    <row r="6447" spans="4:8" x14ac:dyDescent="0.25">
      <c r="D6447" s="7"/>
      <c r="H6447" s="6"/>
    </row>
    <row r="6448" spans="4:8" x14ac:dyDescent="0.25">
      <c r="D6448" s="7"/>
      <c r="H6448" s="6"/>
    </row>
    <row r="6449" spans="4:8" x14ac:dyDescent="0.25">
      <c r="D6449" s="7"/>
      <c r="H6449" s="6"/>
    </row>
    <row r="6450" spans="4:8" x14ac:dyDescent="0.25">
      <c r="D6450" s="7"/>
      <c r="H6450" s="6"/>
    </row>
    <row r="6451" spans="4:8" x14ac:dyDescent="0.25">
      <c r="D6451" s="7"/>
      <c r="H6451" s="6"/>
    </row>
    <row r="6452" spans="4:8" x14ac:dyDescent="0.25">
      <c r="D6452" s="7"/>
      <c r="H6452" s="6"/>
    </row>
    <row r="6453" spans="4:8" x14ac:dyDescent="0.25">
      <c r="D6453" s="7"/>
      <c r="H6453" s="6"/>
    </row>
    <row r="6454" spans="4:8" x14ac:dyDescent="0.25">
      <c r="D6454" s="7"/>
      <c r="H6454" s="6"/>
    </row>
    <row r="6455" spans="4:8" x14ac:dyDescent="0.25">
      <c r="D6455" s="7"/>
      <c r="H6455" s="6"/>
    </row>
    <row r="6456" spans="4:8" x14ac:dyDescent="0.25">
      <c r="D6456" s="7"/>
      <c r="H6456" s="6"/>
    </row>
    <row r="6457" spans="4:8" x14ac:dyDescent="0.25">
      <c r="D6457" s="7"/>
      <c r="H6457" s="6"/>
    </row>
    <row r="6458" spans="4:8" x14ac:dyDescent="0.25">
      <c r="D6458" s="7"/>
      <c r="H6458" s="6"/>
    </row>
    <row r="6459" spans="4:8" x14ac:dyDescent="0.25">
      <c r="D6459" s="7"/>
      <c r="H6459" s="6"/>
    </row>
    <row r="6460" spans="4:8" x14ac:dyDescent="0.25">
      <c r="D6460" s="7"/>
      <c r="H6460" s="6"/>
    </row>
    <row r="6461" spans="4:8" x14ac:dyDescent="0.25">
      <c r="D6461" s="7"/>
      <c r="H6461" s="6"/>
    </row>
    <row r="6462" spans="4:8" x14ac:dyDescent="0.25">
      <c r="D6462" s="7"/>
      <c r="H6462" s="6"/>
    </row>
    <row r="6463" spans="4:8" x14ac:dyDescent="0.25">
      <c r="D6463" s="7"/>
      <c r="H6463" s="6"/>
    </row>
    <row r="6464" spans="4:8" x14ac:dyDescent="0.25">
      <c r="D6464" s="7"/>
      <c r="H6464" s="6"/>
    </row>
    <row r="6465" spans="4:8" x14ac:dyDescent="0.25">
      <c r="D6465" s="7"/>
      <c r="H6465" s="6"/>
    </row>
    <row r="6466" spans="4:8" x14ac:dyDescent="0.25">
      <c r="D6466" s="7"/>
      <c r="H6466" s="6"/>
    </row>
    <row r="6467" spans="4:8" x14ac:dyDescent="0.25">
      <c r="D6467" s="7"/>
      <c r="H6467" s="6"/>
    </row>
    <row r="6468" spans="4:8" x14ac:dyDescent="0.25">
      <c r="D6468" s="7"/>
      <c r="H6468" s="6"/>
    </row>
    <row r="6469" spans="4:8" x14ac:dyDescent="0.25">
      <c r="D6469" s="7"/>
      <c r="H6469" s="6"/>
    </row>
    <row r="6470" spans="4:8" x14ac:dyDescent="0.25">
      <c r="D6470" s="7"/>
      <c r="H6470" s="6"/>
    </row>
    <row r="6471" spans="4:8" x14ac:dyDescent="0.25">
      <c r="D6471" s="7"/>
      <c r="H6471" s="6"/>
    </row>
    <row r="6472" spans="4:8" x14ac:dyDescent="0.25">
      <c r="D6472" s="7"/>
      <c r="H647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Activity_RESBDG</vt:lpstr>
      <vt:lpstr>RESBDG_Split_Tech</vt:lpstr>
      <vt:lpstr>Activity_16</vt:lpstr>
      <vt:lpstr>Activity_EX</vt:lpstr>
      <vt:lpstr>AGG Activity_EX</vt:lpstr>
      <vt:lpstr>AGG Activity_16</vt:lpstr>
      <vt:lpstr>RESBDG_Replacement_Split_Tech</vt:lpstr>
      <vt:lpstr>RESBDG_MinActivity</vt:lpstr>
      <vt:lpstr>Capacity_RESBDG</vt:lpstr>
      <vt:lpstr>RESBDG_MaxCapacity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cp:lastPrinted>2022-12-21T16:26:34Z</cp:lastPrinted>
  <dcterms:created xsi:type="dcterms:W3CDTF">2022-12-21T16:26:49Z</dcterms:created>
  <dcterms:modified xsi:type="dcterms:W3CDTF">2023-02-03T15:09:11Z</dcterms:modified>
</cp:coreProperties>
</file>